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905" activeTab="0"/>
  </bookViews>
  <sheets>
    <sheet name="房地产" sheetId="1" r:id="rId1"/>
    <sheet name="移动物品" sheetId="2" r:id="rId2"/>
    <sheet name="汇总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<sst xmlns="http://schemas.openxmlformats.org/spreadsheetml/2006/main" count="61" uniqueCount="53">
  <si>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 xml:space="preserve">  房地产清查评估明细表</t>
  </si>
  <si>
    <t xml:space="preserve">产权持有者：郑亚萍 吴建霞                            评估基准日:2022年09月24日                          金额单位:人民币元    </t>
  </si>
  <si>
    <t>序号</t>
  </si>
  <si>
    <t>房屋建筑物
名称</t>
  </si>
  <si>
    <t xml:space="preserve"> 地 块 位 置</t>
  </si>
  <si>
    <t>不动产权证号</t>
  </si>
  <si>
    <t>不动产单元号</t>
  </si>
  <si>
    <t>建筑面积（m²）</t>
  </si>
  <si>
    <t>土地使用权分摊面积（m²）</t>
  </si>
  <si>
    <t>结构</t>
  </si>
  <si>
    <t>单　价</t>
  </si>
  <si>
    <t xml:space="preserve">  评 估 价 值</t>
  </si>
  <si>
    <t xml:space="preserve"> 备 注</t>
  </si>
  <si>
    <t>住宅</t>
  </si>
  <si>
    <t>衢州市衢江区银湖山庄天一阁3幢302室</t>
  </si>
  <si>
    <t>浙（2017）衢州市不动产权第0011128号</t>
  </si>
  <si>
    <t>330803111228GB00003F00030014</t>
  </si>
  <si>
    <t>钢混</t>
  </si>
  <si>
    <t>含固定装潢</t>
  </si>
  <si>
    <t xml:space="preserve">   合  计</t>
  </si>
  <si>
    <t xml:space="preserve">龙游正信资产评估事务所                                       </t>
  </si>
  <si>
    <t xml:space="preserve">                                             室内可移动物品清查评估明细表                                             </t>
  </si>
  <si>
    <t xml:space="preserve">产权持有者：何双全 魏世红                            评估基准日:2022年05月24日              金额单位:人民币元    </t>
  </si>
  <si>
    <t>名称</t>
  </si>
  <si>
    <t>存放位置</t>
  </si>
  <si>
    <t>品牌</t>
  </si>
  <si>
    <t>数量</t>
  </si>
  <si>
    <t>单位</t>
  </si>
  <si>
    <t>评 估 价 值</t>
  </si>
  <si>
    <t>备注</t>
  </si>
  <si>
    <t>单价</t>
  </si>
  <si>
    <t>重置价值</t>
  </si>
  <si>
    <t>成新率％</t>
  </si>
  <si>
    <t>评估净值</t>
  </si>
  <si>
    <t>太阳能热水器</t>
  </si>
  <si>
    <t>台</t>
  </si>
  <si>
    <t>消毒柜</t>
  </si>
  <si>
    <t>厨房</t>
  </si>
  <si>
    <t>双人床</t>
  </si>
  <si>
    <t>西南侧卧室</t>
  </si>
  <si>
    <t>张</t>
  </si>
  <si>
    <t>合       计</t>
  </si>
  <si>
    <t xml:space="preserve">龙游正信资产评估事务所                                    </t>
  </si>
  <si>
    <t>评估汇总表</t>
  </si>
  <si>
    <t xml:space="preserve">产权持有者：何双全 魏世红                            评估基准日:2022年05月24日             金额单位:人民币元    </t>
  </si>
  <si>
    <t>评估价值</t>
  </si>
  <si>
    <t>153.53m²</t>
  </si>
  <si>
    <t>储藏间</t>
  </si>
  <si>
    <r>
      <t>12.36</t>
    </r>
    <r>
      <rPr>
        <sz val="12"/>
        <rFont val="SimSun"/>
        <family val="0"/>
      </rPr>
      <t>㎡</t>
    </r>
  </si>
  <si>
    <t>室内可移动物品</t>
  </si>
  <si>
    <t>3项</t>
  </si>
  <si>
    <t>合      计</t>
  </si>
  <si>
    <t>龙游正信资产评估事务所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</si>
</sst>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  <numFmt numFmtId="179" formatCode="0.00_);[Red]\(0.00\)"/>
    <numFmt numFmtId="180" formatCode="0_ "/>
    <numFmt numFmtId="181" formatCode="0;_"/>
    <numFmt numFmtId="182" formatCode="0;_頀"/>
    <numFmt numFmtId="183" formatCode="0.0_);[Red]\(0.0\)"/>
    <numFmt numFmtId="184" formatCode="0;_Ā"/>
  </numFmts>
  <fonts count="3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2"/>
      <name val="楷体_GB2312"/>
      <family val="0"/>
    </font>
    <font>
      <sz val="11"/>
      <name val="SimSun"/>
      <family val="0"/>
    </font>
    <font>
      <sz val="11"/>
      <name val="楷体_GB2312"/>
      <family val="0"/>
    </font>
    <font>
      <b/>
      <sz val="11"/>
      <name val="宋体"/>
      <family val="0"/>
    </font>
    <font>
      <sz val="10"/>
      <name val="楷体_GB2312"/>
      <family val="0"/>
    </font>
    <font>
      <sz val="9"/>
      <name val="楷体_GB2312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SimSun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7" fillId="8" borderId="0" applyNumberFormat="0" applyBorder="0" applyAlignment="0" applyProtection="0"/>
    <xf numFmtId="0" fontId="20" fillId="0" borderId="5" applyNumberFormat="0" applyFill="0" applyAlignment="0" applyProtection="0"/>
    <xf numFmtId="0" fontId="17" fillId="9" borderId="0" applyNumberFormat="0" applyBorder="0" applyAlignment="0" applyProtection="0"/>
    <xf numFmtId="0" fontId="26" fillId="10" borderId="6" applyNumberFormat="0" applyAlignment="0" applyProtection="0"/>
    <xf numFmtId="0" fontId="27" fillId="0" borderId="0">
      <alignment vertical="center"/>
      <protection/>
    </xf>
    <xf numFmtId="0" fontId="28" fillId="10" borderId="1" applyNumberFormat="0" applyAlignment="0" applyProtection="0"/>
    <xf numFmtId="0" fontId="29" fillId="11" borderId="7" applyNumberFormat="0" applyAlignment="0" applyProtection="0"/>
    <xf numFmtId="0" fontId="8" fillId="3" borderId="0" applyNumberFormat="0" applyBorder="0" applyAlignment="0" applyProtection="0"/>
    <xf numFmtId="0" fontId="17" fillId="12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2" borderId="0" applyNumberFormat="0" applyBorder="0" applyAlignment="0" applyProtection="0"/>
    <xf numFmtId="0" fontId="33" fillId="13" borderId="0" applyNumberFormat="0" applyBorder="0" applyAlignment="0" applyProtection="0"/>
    <xf numFmtId="0" fontId="8" fillId="14" borderId="0" applyNumberFormat="0" applyBorder="0" applyAlignment="0" applyProtection="0"/>
    <xf numFmtId="0" fontId="1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7" fillId="20" borderId="0" applyNumberFormat="0" applyBorder="0" applyAlignment="0" applyProtection="0"/>
    <xf numFmtId="0" fontId="8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</cellStyleXfs>
  <cellXfs count="16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2" xfId="0" applyFont="1" applyBorder="1" applyAlignment="1">
      <alignment horizontal="center" vertical="center" shrinkToFit="1"/>
    </xf>
    <xf numFmtId="178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9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20" xfId="0" applyFont="1" applyFill="1" applyBorder="1" applyAlignment="1">
      <alignment horizontal="center" vertical="center" shrinkToFit="1"/>
    </xf>
    <xf numFmtId="1" fontId="1" fillId="0" borderId="14" xfId="0" applyNumberFormat="1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 horizontal="center" vertical="center" shrinkToFit="1"/>
    </xf>
    <xf numFmtId="1" fontId="1" fillId="0" borderId="11" xfId="0" applyNumberFormat="1" applyFont="1" applyFill="1" applyBorder="1" applyAlignment="1">
      <alignment horizontal="center" vertical="center" shrinkToFit="1"/>
    </xf>
    <xf numFmtId="0" fontId="35" fillId="0" borderId="21" xfId="0" applyFont="1" applyFill="1" applyBorder="1" applyAlignment="1">
      <alignment horizontal="left" vertical="center" shrinkToFit="1"/>
    </xf>
    <xf numFmtId="0" fontId="35" fillId="0" borderId="11" xfId="0" applyFont="1" applyFill="1" applyBorder="1" applyAlignment="1">
      <alignment vertical="center" shrinkToFit="1"/>
    </xf>
    <xf numFmtId="180" fontId="35" fillId="0" borderId="11" xfId="0" applyNumberFormat="1" applyFont="1" applyFill="1" applyBorder="1" applyAlignment="1">
      <alignment vertical="center" shrinkToFit="1"/>
    </xf>
    <xf numFmtId="1" fontId="1" fillId="0" borderId="11" xfId="0" applyNumberFormat="1" applyFont="1" applyFill="1" applyBorder="1" applyAlignment="1">
      <alignment vertical="center" shrinkToFit="1"/>
    </xf>
    <xf numFmtId="0" fontId="35" fillId="0" borderId="11" xfId="0" applyFont="1" applyFill="1" applyBorder="1" applyAlignment="1">
      <alignment horizontal="left" vertical="center" shrinkToFit="1"/>
    </xf>
    <xf numFmtId="0" fontId="35" fillId="0" borderId="21" xfId="0" applyFont="1" applyFill="1" applyBorder="1" applyAlignment="1">
      <alignment horizontal="center" vertical="center" shrinkToFit="1"/>
    </xf>
    <xf numFmtId="180" fontId="35" fillId="0" borderId="11" xfId="0" applyNumberFormat="1" applyFont="1" applyFill="1" applyBorder="1" applyAlignment="1">
      <alignment horizontal="center" vertical="center" shrinkToFit="1"/>
    </xf>
    <xf numFmtId="0" fontId="35" fillId="0" borderId="12" xfId="0" applyFont="1" applyFill="1" applyBorder="1" applyAlignment="1">
      <alignment horizontal="center" vertical="center" shrinkToFit="1"/>
    </xf>
    <xf numFmtId="178" fontId="35" fillId="0" borderId="11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2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9" fontId="1" fillId="0" borderId="14" xfId="0" applyNumberFormat="1" applyFont="1" applyFill="1" applyBorder="1" applyAlignment="1">
      <alignment horizontal="center" vertical="center" shrinkToFit="1"/>
    </xf>
    <xf numFmtId="9" fontId="1" fillId="0" borderId="11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9" fontId="1" fillId="0" borderId="11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181" fontId="2" fillId="0" borderId="0" xfId="0" applyNumberFormat="1" applyFont="1" applyFill="1" applyBorder="1" applyAlignment="1">
      <alignment vertical="center" shrinkToFit="1"/>
    </xf>
    <xf numFmtId="179" fontId="5" fillId="0" borderId="0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shrinkToFi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178" fontId="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shrinkToFit="1"/>
    </xf>
    <xf numFmtId="178" fontId="1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8" fontId="1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vertical="center" wrapText="1"/>
    </xf>
    <xf numFmtId="180" fontId="1" fillId="0" borderId="11" xfId="0" applyNumberFormat="1" applyFont="1" applyBorder="1" applyAlignment="1">
      <alignment horizontal="center" vertical="center" shrinkToFit="1"/>
    </xf>
    <xf numFmtId="0" fontId="12" fillId="0" borderId="11" xfId="65" applyFont="1" applyFill="1" applyBorder="1" applyAlignment="1">
      <alignment horizontal="center" vertical="center" wrapText="1" shrinkToFit="1"/>
      <protection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23" applyFont="1" applyBorder="1" applyAlignment="1">
      <alignment horizontal="center" vertical="center" shrinkToFit="1"/>
      <protection/>
    </xf>
    <xf numFmtId="0" fontId="1" fillId="0" borderId="0" xfId="23" applyFont="1" applyBorder="1" applyAlignment="1">
      <alignment vertical="center" shrinkToFit="1"/>
      <protection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182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2" fontId="11" fillId="0" borderId="12" xfId="0" applyNumberFormat="1" applyFont="1" applyBorder="1" applyAlignment="1">
      <alignment horizontal="center" vertical="center" wrapText="1"/>
    </xf>
    <xf numFmtId="182" fontId="11" fillId="0" borderId="11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/>
    </xf>
    <xf numFmtId="2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/>
    </xf>
    <xf numFmtId="179" fontId="1" fillId="0" borderId="11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shrinkToFit="1"/>
    </xf>
    <xf numFmtId="1" fontId="2" fillId="0" borderId="0" xfId="0" applyNumberFormat="1" applyFont="1" applyBorder="1" applyAlignment="1">
      <alignment vertical="center" shrinkToFit="1"/>
    </xf>
    <xf numFmtId="179" fontId="5" fillId="0" borderId="0" xfId="0" applyNumberFormat="1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178" fontId="1" fillId="0" borderId="0" xfId="23" applyNumberFormat="1" applyFont="1" applyBorder="1" applyAlignment="1">
      <alignment horizontal="center" vertical="center"/>
      <protection/>
    </xf>
    <xf numFmtId="0" fontId="1" fillId="0" borderId="0" xfId="23" applyFont="1" applyBorder="1" applyAlignment="1">
      <alignment horizontal="center" vertical="center"/>
      <protection/>
    </xf>
    <xf numFmtId="2" fontId="1" fillId="0" borderId="0" xfId="23" applyNumberFormat="1" applyFont="1" applyBorder="1" applyAlignment="1">
      <alignment horizontal="right" vertical="center" wrapText="1"/>
      <protection/>
    </xf>
    <xf numFmtId="182" fontId="1" fillId="0" borderId="0" xfId="23" applyNumberFormat="1" applyFont="1" applyBorder="1" applyAlignment="1">
      <alignment horizontal="right" vertical="center" wrapText="1"/>
      <protection/>
    </xf>
    <xf numFmtId="179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 wrapText="1"/>
    </xf>
    <xf numFmtId="182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179" fontId="14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 wrapText="1"/>
    </xf>
    <xf numFmtId="182" fontId="13" fillId="0" borderId="0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178" fontId="2" fillId="0" borderId="0" xfId="0" applyNumberFormat="1" applyFont="1" applyBorder="1" applyAlignment="1">
      <alignment horizontal="center" vertical="center"/>
    </xf>
    <xf numFmtId="183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184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房地产 (2)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_房地产 (划拨)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1"/>
  <sheetViews>
    <sheetView tabSelected="1" zoomScaleSheetLayoutView="100" workbookViewId="0" topLeftCell="A1">
      <selection activeCell="K11" sqref="A1:K11"/>
    </sheetView>
  </sheetViews>
  <sheetFormatPr defaultColWidth="9.00390625" defaultRowHeight="14.25"/>
  <cols>
    <col min="1" max="1" width="3.625" style="78" customWidth="1"/>
    <col min="2" max="2" width="11.875" style="78" customWidth="1"/>
    <col min="3" max="3" width="19.375" style="78" customWidth="1"/>
    <col min="4" max="4" width="18.00390625" style="78" customWidth="1"/>
    <col min="5" max="5" width="14.75390625" style="78" customWidth="1"/>
    <col min="6" max="7" width="10.375" style="78" customWidth="1"/>
    <col min="8" max="8" width="7.50390625" style="78" customWidth="1"/>
    <col min="9" max="9" width="8.00390625" style="78" customWidth="1"/>
    <col min="10" max="10" width="13.125" style="79" customWidth="1"/>
    <col min="11" max="11" width="10.75390625" style="78" customWidth="1"/>
    <col min="12" max="12" width="9.50390625" style="78" bestFit="1" customWidth="1"/>
    <col min="13" max="13" width="8.875" style="78" customWidth="1"/>
    <col min="14" max="14" width="9.00390625" style="78" hidden="1" customWidth="1"/>
    <col min="15" max="252" width="9.00390625" style="78" customWidth="1"/>
  </cols>
  <sheetData>
    <row r="1" spans="1:253" s="2" customFormat="1" ht="33.7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103"/>
      <c r="K1" s="80"/>
      <c r="L1" s="104"/>
      <c r="M1" s="104"/>
      <c r="N1" s="104"/>
      <c r="O1" s="104"/>
      <c r="P1" s="104"/>
      <c r="Q1" s="104"/>
      <c r="R1" s="133"/>
      <c r="S1" s="104"/>
      <c r="T1" s="104"/>
      <c r="U1" s="104"/>
      <c r="V1" s="22"/>
      <c r="W1" s="22"/>
      <c r="X1" s="104"/>
      <c r="Y1" s="23"/>
      <c r="Z1" s="23"/>
      <c r="AA1" s="23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</row>
    <row r="2" spans="1:253" s="2" customFormat="1" ht="25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105"/>
      <c r="K2" s="19"/>
      <c r="L2" s="20"/>
      <c r="M2" s="20"/>
      <c r="N2" s="20"/>
      <c r="O2" s="20"/>
      <c r="P2" s="20"/>
      <c r="Q2" s="20"/>
      <c r="R2" s="21"/>
      <c r="S2" s="20"/>
      <c r="T2" s="20"/>
      <c r="U2" s="20"/>
      <c r="V2" s="22"/>
      <c r="W2" s="22"/>
      <c r="X2" s="20"/>
      <c r="Y2" s="23"/>
      <c r="Z2" s="23"/>
      <c r="AA2" s="23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spans="1:253" s="74" customFormat="1" ht="21.75" customHeight="1">
      <c r="A3" s="81" t="s">
        <v>2</v>
      </c>
      <c r="B3" s="81" t="s">
        <v>3</v>
      </c>
      <c r="C3" s="81" t="s">
        <v>4</v>
      </c>
      <c r="D3" s="82" t="s">
        <v>5</v>
      </c>
      <c r="E3" s="82" t="s">
        <v>6</v>
      </c>
      <c r="F3" s="81" t="s">
        <v>7</v>
      </c>
      <c r="G3" s="83" t="s">
        <v>8</v>
      </c>
      <c r="H3" s="83" t="s">
        <v>9</v>
      </c>
      <c r="I3" s="106" t="s">
        <v>10</v>
      </c>
      <c r="J3" s="106" t="s">
        <v>11</v>
      </c>
      <c r="K3" s="100" t="s">
        <v>12</v>
      </c>
      <c r="L3" s="107"/>
      <c r="M3" s="107"/>
      <c r="N3" s="107"/>
      <c r="O3" s="107"/>
      <c r="P3" s="107"/>
      <c r="Q3" s="107"/>
      <c r="R3" s="134"/>
      <c r="S3" s="107"/>
      <c r="T3" s="135"/>
      <c r="U3" s="107"/>
      <c r="V3" s="136"/>
      <c r="W3" s="136"/>
      <c r="X3" s="111"/>
      <c r="Y3" s="164"/>
      <c r="Z3" s="164"/>
      <c r="AA3" s="164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  <c r="EF3" s="165"/>
      <c r="EG3" s="165"/>
      <c r="EH3" s="165"/>
      <c r="EI3" s="165"/>
      <c r="EJ3" s="165"/>
      <c r="EK3" s="165"/>
      <c r="EL3" s="165"/>
      <c r="EM3" s="165"/>
      <c r="EN3" s="165"/>
      <c r="EO3" s="165"/>
      <c r="EP3" s="165"/>
      <c r="EQ3" s="165"/>
      <c r="ER3" s="165"/>
      <c r="ES3" s="165"/>
      <c r="ET3" s="165"/>
      <c r="EU3" s="165"/>
      <c r="EV3" s="165"/>
      <c r="EW3" s="165"/>
      <c r="EX3" s="165"/>
      <c r="EY3" s="165"/>
      <c r="EZ3" s="165"/>
      <c r="FA3" s="165"/>
      <c r="FB3" s="165"/>
      <c r="FC3" s="165"/>
      <c r="FD3" s="165"/>
      <c r="FE3" s="165"/>
      <c r="FF3" s="165"/>
      <c r="FG3" s="165"/>
      <c r="FH3" s="165"/>
      <c r="FI3" s="165"/>
      <c r="FJ3" s="165"/>
      <c r="FK3" s="165"/>
      <c r="FL3" s="165"/>
      <c r="FM3" s="165"/>
      <c r="FN3" s="165"/>
      <c r="FO3" s="165"/>
      <c r="FP3" s="165"/>
      <c r="FQ3" s="165"/>
      <c r="FR3" s="165"/>
      <c r="FS3" s="165"/>
      <c r="FT3" s="165"/>
      <c r="FU3" s="165"/>
      <c r="FV3" s="165"/>
      <c r="FW3" s="165"/>
      <c r="FX3" s="165"/>
      <c r="FY3" s="165"/>
      <c r="FZ3" s="165"/>
      <c r="GA3" s="165"/>
      <c r="GB3" s="165"/>
      <c r="GC3" s="165"/>
      <c r="GD3" s="165"/>
      <c r="GE3" s="165"/>
      <c r="GF3" s="165"/>
      <c r="GG3" s="165"/>
      <c r="GH3" s="165"/>
      <c r="GI3" s="165"/>
      <c r="GJ3" s="165"/>
      <c r="GK3" s="165"/>
      <c r="GL3" s="165"/>
      <c r="GM3" s="165"/>
      <c r="GN3" s="165"/>
      <c r="GO3" s="165"/>
      <c r="GP3" s="165"/>
      <c r="GQ3" s="165"/>
      <c r="GR3" s="165"/>
      <c r="GS3" s="165"/>
      <c r="GT3" s="165"/>
      <c r="GU3" s="165"/>
      <c r="GV3" s="165"/>
      <c r="GW3" s="165"/>
      <c r="GX3" s="165"/>
      <c r="GY3" s="165"/>
      <c r="GZ3" s="165"/>
      <c r="HA3" s="165"/>
      <c r="HB3" s="165"/>
      <c r="HC3" s="165"/>
      <c r="HD3" s="165"/>
      <c r="HE3" s="165"/>
      <c r="HF3" s="165"/>
      <c r="HG3" s="165"/>
      <c r="HH3" s="165"/>
      <c r="HI3" s="165"/>
      <c r="HJ3" s="165"/>
      <c r="HK3" s="165"/>
      <c r="HL3" s="165"/>
      <c r="HM3" s="165"/>
      <c r="HN3" s="165"/>
      <c r="HO3" s="165"/>
      <c r="HP3" s="165"/>
      <c r="HQ3" s="165"/>
      <c r="HR3" s="165"/>
      <c r="HS3" s="165"/>
      <c r="HT3" s="165"/>
      <c r="HU3" s="165"/>
      <c r="HV3" s="165"/>
      <c r="HW3" s="165"/>
      <c r="HX3" s="165"/>
      <c r="HY3" s="165"/>
      <c r="HZ3" s="165"/>
      <c r="IA3" s="165"/>
      <c r="IB3" s="165"/>
      <c r="IC3" s="165"/>
      <c r="ID3" s="165"/>
      <c r="IE3" s="165"/>
      <c r="IF3" s="165"/>
      <c r="IG3" s="165"/>
      <c r="IH3" s="165"/>
      <c r="II3" s="165"/>
      <c r="IJ3" s="165"/>
      <c r="IK3" s="165"/>
      <c r="IL3" s="165"/>
      <c r="IM3" s="165"/>
      <c r="IN3" s="165"/>
      <c r="IO3" s="165"/>
      <c r="IP3" s="165"/>
      <c r="IQ3" s="165"/>
      <c r="IR3" s="165"/>
      <c r="IS3" s="165"/>
    </row>
    <row r="4" spans="1:253" s="74" customFormat="1" ht="21.75" customHeight="1">
      <c r="A4" s="84"/>
      <c r="B4" s="84"/>
      <c r="C4" s="84"/>
      <c r="D4" s="85"/>
      <c r="E4" s="85"/>
      <c r="F4" s="86"/>
      <c r="G4" s="87"/>
      <c r="H4" s="87"/>
      <c r="I4" s="108"/>
      <c r="J4" s="108"/>
      <c r="K4" s="100"/>
      <c r="L4" s="107"/>
      <c r="M4" s="107"/>
      <c r="N4" s="107"/>
      <c r="O4" s="107"/>
      <c r="P4" s="107"/>
      <c r="Q4" s="107"/>
      <c r="R4" s="134"/>
      <c r="S4" s="107"/>
      <c r="T4" s="135"/>
      <c r="U4" s="137"/>
      <c r="V4" s="136"/>
      <c r="W4" s="136"/>
      <c r="X4" s="111"/>
      <c r="Y4" s="164"/>
      <c r="Z4" s="164"/>
      <c r="AA4" s="164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  <c r="EL4" s="165"/>
      <c r="EM4" s="165"/>
      <c r="EN4" s="165"/>
      <c r="EO4" s="165"/>
      <c r="EP4" s="165"/>
      <c r="EQ4" s="165"/>
      <c r="ER4" s="165"/>
      <c r="ES4" s="165"/>
      <c r="ET4" s="165"/>
      <c r="EU4" s="165"/>
      <c r="EV4" s="165"/>
      <c r="EW4" s="165"/>
      <c r="EX4" s="165"/>
      <c r="EY4" s="165"/>
      <c r="EZ4" s="165"/>
      <c r="FA4" s="165"/>
      <c r="FB4" s="165"/>
      <c r="FC4" s="165"/>
      <c r="FD4" s="165"/>
      <c r="FE4" s="165"/>
      <c r="FF4" s="165"/>
      <c r="FG4" s="165"/>
      <c r="FH4" s="165"/>
      <c r="FI4" s="165"/>
      <c r="FJ4" s="165"/>
      <c r="FK4" s="165"/>
      <c r="FL4" s="165"/>
      <c r="FM4" s="165"/>
      <c r="FN4" s="165"/>
      <c r="FO4" s="165"/>
      <c r="FP4" s="165"/>
      <c r="FQ4" s="165"/>
      <c r="FR4" s="165"/>
      <c r="FS4" s="165"/>
      <c r="FT4" s="165"/>
      <c r="FU4" s="165"/>
      <c r="FV4" s="165"/>
      <c r="FW4" s="165"/>
      <c r="FX4" s="165"/>
      <c r="FY4" s="165"/>
      <c r="FZ4" s="165"/>
      <c r="GA4" s="165"/>
      <c r="GB4" s="165"/>
      <c r="GC4" s="165"/>
      <c r="GD4" s="165"/>
      <c r="GE4" s="165"/>
      <c r="GF4" s="165"/>
      <c r="GG4" s="165"/>
      <c r="GH4" s="165"/>
      <c r="GI4" s="165"/>
      <c r="GJ4" s="165"/>
      <c r="GK4" s="165"/>
      <c r="GL4" s="165"/>
      <c r="GM4" s="165"/>
      <c r="GN4" s="165"/>
      <c r="GO4" s="165"/>
      <c r="GP4" s="165"/>
      <c r="GQ4" s="165"/>
      <c r="GR4" s="165"/>
      <c r="GS4" s="165"/>
      <c r="GT4" s="165"/>
      <c r="GU4" s="165"/>
      <c r="GV4" s="165"/>
      <c r="GW4" s="165"/>
      <c r="GX4" s="165"/>
      <c r="GY4" s="165"/>
      <c r="GZ4" s="165"/>
      <c r="HA4" s="165"/>
      <c r="HB4" s="165"/>
      <c r="HC4" s="165"/>
      <c r="HD4" s="165"/>
      <c r="HE4" s="165"/>
      <c r="HF4" s="165"/>
      <c r="HG4" s="165"/>
      <c r="HH4" s="165"/>
      <c r="HI4" s="165"/>
      <c r="HJ4" s="165"/>
      <c r="HK4" s="165"/>
      <c r="HL4" s="165"/>
      <c r="HM4" s="165"/>
      <c r="HN4" s="165"/>
      <c r="HO4" s="165"/>
      <c r="HP4" s="165"/>
      <c r="HQ4" s="165"/>
      <c r="HR4" s="165"/>
      <c r="HS4" s="165"/>
      <c r="HT4" s="165"/>
      <c r="HU4" s="165"/>
      <c r="HV4" s="165"/>
      <c r="HW4" s="165"/>
      <c r="HX4" s="165"/>
      <c r="HY4" s="165"/>
      <c r="HZ4" s="165"/>
      <c r="IA4" s="165"/>
      <c r="IB4" s="165"/>
      <c r="IC4" s="165"/>
      <c r="ID4" s="165"/>
      <c r="IE4" s="165"/>
      <c r="IF4" s="165"/>
      <c r="IG4" s="165"/>
      <c r="IH4" s="165"/>
      <c r="II4" s="165"/>
      <c r="IJ4" s="165"/>
      <c r="IK4" s="165"/>
      <c r="IL4" s="165"/>
      <c r="IM4" s="165"/>
      <c r="IN4" s="165"/>
      <c r="IO4" s="165"/>
      <c r="IP4" s="165"/>
      <c r="IQ4" s="165"/>
      <c r="IR4" s="165"/>
      <c r="IS4" s="165"/>
    </row>
    <row r="5" spans="1:252" s="75" customFormat="1" ht="57" customHeight="1">
      <c r="A5" s="88">
        <v>1</v>
      </c>
      <c r="B5" s="89" t="s">
        <v>13</v>
      </c>
      <c r="C5" s="89" t="s">
        <v>14</v>
      </c>
      <c r="D5" s="90" t="s">
        <v>15</v>
      </c>
      <c r="E5" s="90" t="s">
        <v>16</v>
      </c>
      <c r="F5" s="91">
        <v>86.71</v>
      </c>
      <c r="G5" s="91">
        <v>12.25</v>
      </c>
      <c r="H5" s="91" t="s">
        <v>17</v>
      </c>
      <c r="I5" s="109">
        <v>6727</v>
      </c>
      <c r="J5" s="109">
        <f>F5*I5</f>
        <v>583298.1699999999</v>
      </c>
      <c r="K5" s="110" t="s">
        <v>18</v>
      </c>
      <c r="L5" s="111"/>
      <c r="M5" s="112"/>
      <c r="N5" s="112"/>
      <c r="O5" s="113"/>
      <c r="P5" s="114"/>
      <c r="Q5" s="138"/>
      <c r="R5" s="113"/>
      <c r="S5" s="139"/>
      <c r="T5" s="113"/>
      <c r="U5" s="113"/>
      <c r="V5" s="140"/>
      <c r="W5" s="141"/>
      <c r="X5" s="113"/>
      <c r="Y5" s="166"/>
      <c r="Z5" s="166"/>
      <c r="AA5" s="166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  <c r="DT5" s="165"/>
      <c r="DU5" s="165"/>
      <c r="DV5" s="165"/>
      <c r="DW5" s="165"/>
      <c r="DX5" s="165"/>
      <c r="DY5" s="165"/>
      <c r="DZ5" s="165"/>
      <c r="EA5" s="165"/>
      <c r="EB5" s="165"/>
      <c r="EC5" s="165"/>
      <c r="ED5" s="165"/>
      <c r="EE5" s="165"/>
      <c r="EF5" s="165"/>
      <c r="EG5" s="165"/>
      <c r="EH5" s="165"/>
      <c r="EI5" s="165"/>
      <c r="EJ5" s="165"/>
      <c r="EK5" s="165"/>
      <c r="EL5" s="165"/>
      <c r="EM5" s="165"/>
      <c r="EN5" s="165"/>
      <c r="EO5" s="165"/>
      <c r="EP5" s="165"/>
      <c r="EQ5" s="165"/>
      <c r="ER5" s="165"/>
      <c r="ES5" s="165"/>
      <c r="ET5" s="165"/>
      <c r="EU5" s="165"/>
      <c r="EV5" s="165"/>
      <c r="EW5" s="165"/>
      <c r="EX5" s="165"/>
      <c r="EY5" s="165"/>
      <c r="EZ5" s="165"/>
      <c r="FA5" s="165"/>
      <c r="FB5" s="165"/>
      <c r="FC5" s="165"/>
      <c r="FD5" s="165"/>
      <c r="FE5" s="165"/>
      <c r="FF5" s="165"/>
      <c r="FG5" s="165"/>
      <c r="FH5" s="165"/>
      <c r="FI5" s="165"/>
      <c r="FJ5" s="165"/>
      <c r="FK5" s="165"/>
      <c r="FL5" s="165"/>
      <c r="FM5" s="165"/>
      <c r="FN5" s="165"/>
      <c r="FO5" s="165"/>
      <c r="FP5" s="165"/>
      <c r="FQ5" s="165"/>
      <c r="FR5" s="165"/>
      <c r="FS5" s="165"/>
      <c r="FT5" s="165"/>
      <c r="FU5" s="165"/>
      <c r="FV5" s="165"/>
      <c r="FW5" s="165"/>
      <c r="FX5" s="165"/>
      <c r="FY5" s="165"/>
      <c r="FZ5" s="165"/>
      <c r="GA5" s="165"/>
      <c r="GB5" s="165"/>
      <c r="GC5" s="165"/>
      <c r="GD5" s="165"/>
      <c r="GE5" s="165"/>
      <c r="GF5" s="165"/>
      <c r="GG5" s="165"/>
      <c r="GH5" s="165"/>
      <c r="GI5" s="165"/>
      <c r="GJ5" s="165"/>
      <c r="GK5" s="165"/>
      <c r="GL5" s="165"/>
      <c r="GM5" s="165"/>
      <c r="GN5" s="165"/>
      <c r="GO5" s="165"/>
      <c r="GP5" s="165"/>
      <c r="GQ5" s="165"/>
      <c r="GR5" s="165"/>
      <c r="GS5" s="165"/>
      <c r="GT5" s="165"/>
      <c r="GU5" s="165"/>
      <c r="GV5" s="165"/>
      <c r="GW5" s="165"/>
      <c r="GX5" s="165"/>
      <c r="GY5" s="165"/>
      <c r="GZ5" s="165"/>
      <c r="HA5" s="165"/>
      <c r="HB5" s="165"/>
      <c r="HC5" s="165"/>
      <c r="HD5" s="165"/>
      <c r="HE5" s="165"/>
      <c r="HF5" s="165"/>
      <c r="HG5" s="165"/>
      <c r="HH5" s="165"/>
      <c r="HI5" s="165"/>
      <c r="HJ5" s="165"/>
      <c r="HK5" s="165"/>
      <c r="HL5" s="165"/>
      <c r="HM5" s="165"/>
      <c r="HN5" s="165"/>
      <c r="HO5" s="165"/>
      <c r="HP5" s="165"/>
      <c r="HQ5" s="165"/>
      <c r="HR5" s="165"/>
      <c r="HS5" s="165"/>
      <c r="HT5" s="165"/>
      <c r="HU5" s="165"/>
      <c r="HV5" s="165"/>
      <c r="HW5" s="165"/>
      <c r="HX5" s="165"/>
      <c r="HY5" s="165"/>
      <c r="HZ5" s="165"/>
      <c r="IA5" s="165"/>
      <c r="IB5" s="165"/>
      <c r="IC5" s="165"/>
      <c r="ID5" s="165"/>
      <c r="IE5" s="165"/>
      <c r="IF5" s="165"/>
      <c r="IG5" s="165"/>
      <c r="IH5" s="165"/>
      <c r="II5" s="165"/>
      <c r="IJ5" s="165"/>
      <c r="IK5" s="165"/>
      <c r="IL5" s="165"/>
      <c r="IM5" s="165"/>
      <c r="IN5" s="165"/>
      <c r="IO5" s="165"/>
      <c r="IP5" s="165"/>
      <c r="IQ5" s="165"/>
      <c r="IR5" s="165"/>
    </row>
    <row r="6" spans="1:253" s="76" customFormat="1" ht="45.75" customHeight="1">
      <c r="A6" s="92"/>
      <c r="B6" s="89"/>
      <c r="C6" s="89"/>
      <c r="D6" s="90"/>
      <c r="E6" s="89"/>
      <c r="F6" s="93"/>
      <c r="G6" s="94"/>
      <c r="H6" s="94"/>
      <c r="I6" s="109"/>
      <c r="J6" s="109"/>
      <c r="K6" s="110"/>
      <c r="L6" s="115"/>
      <c r="M6" s="116"/>
      <c r="N6" s="116"/>
      <c r="O6" s="116"/>
      <c r="P6" s="116"/>
      <c r="Q6" s="115"/>
      <c r="R6" s="142"/>
      <c r="S6" s="143"/>
      <c r="T6" s="144"/>
      <c r="U6" s="145"/>
      <c r="V6" s="146"/>
      <c r="W6" s="147"/>
      <c r="X6" s="148"/>
      <c r="Y6" s="148"/>
      <c r="Z6" s="148"/>
      <c r="AA6" s="148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7"/>
      <c r="FF6" s="167"/>
      <c r="FG6" s="167"/>
      <c r="FH6" s="167"/>
      <c r="FI6" s="167"/>
      <c r="FJ6" s="167"/>
      <c r="FK6" s="167"/>
      <c r="FL6" s="167"/>
      <c r="FM6" s="167"/>
      <c r="FN6" s="167"/>
      <c r="FO6" s="167"/>
      <c r="FP6" s="167"/>
      <c r="FQ6" s="167"/>
      <c r="FR6" s="167"/>
      <c r="FS6" s="167"/>
      <c r="FT6" s="167"/>
      <c r="FU6" s="167"/>
      <c r="FV6" s="167"/>
      <c r="FW6" s="167"/>
      <c r="FX6" s="167"/>
      <c r="FY6" s="167"/>
      <c r="FZ6" s="167"/>
      <c r="GA6" s="167"/>
      <c r="GB6" s="167"/>
      <c r="GC6" s="167"/>
      <c r="GD6" s="167"/>
      <c r="GE6" s="167"/>
      <c r="GF6" s="167"/>
      <c r="GG6" s="167"/>
      <c r="GH6" s="167"/>
      <c r="GI6" s="167"/>
      <c r="GJ6" s="167"/>
      <c r="GK6" s="167"/>
      <c r="GL6" s="167"/>
      <c r="GM6" s="167"/>
      <c r="GN6" s="167"/>
      <c r="GO6" s="167"/>
      <c r="GP6" s="167"/>
      <c r="GQ6" s="167"/>
      <c r="GR6" s="167"/>
      <c r="GS6" s="167"/>
      <c r="GT6" s="167"/>
      <c r="GU6" s="167"/>
      <c r="GV6" s="167"/>
      <c r="GW6" s="167"/>
      <c r="GX6" s="167"/>
      <c r="GY6" s="167"/>
      <c r="GZ6" s="167"/>
      <c r="HA6" s="167"/>
      <c r="HB6" s="167"/>
      <c r="HC6" s="167"/>
      <c r="HD6" s="167"/>
      <c r="HE6" s="167"/>
      <c r="HF6" s="167"/>
      <c r="HG6" s="167"/>
      <c r="HH6" s="167"/>
      <c r="HI6" s="167"/>
      <c r="HJ6" s="167"/>
      <c r="HK6" s="167"/>
      <c r="HL6" s="167"/>
      <c r="HM6" s="167"/>
      <c r="HN6" s="167"/>
      <c r="HO6" s="167"/>
      <c r="HP6" s="167"/>
      <c r="HQ6" s="167"/>
      <c r="HR6" s="167"/>
      <c r="HS6" s="167"/>
      <c r="HT6" s="167"/>
      <c r="HU6" s="167"/>
      <c r="HV6" s="167"/>
      <c r="HW6" s="167"/>
      <c r="HX6" s="167"/>
      <c r="HY6" s="167"/>
      <c r="HZ6" s="167"/>
      <c r="IA6" s="167"/>
      <c r="IB6" s="167"/>
      <c r="IC6" s="167"/>
      <c r="ID6" s="167"/>
      <c r="IE6" s="167"/>
      <c r="IF6" s="167"/>
      <c r="IG6" s="167"/>
      <c r="IH6" s="167"/>
      <c r="II6" s="167"/>
      <c r="IJ6" s="167"/>
      <c r="IK6" s="167"/>
      <c r="IL6" s="167"/>
      <c r="IM6" s="167"/>
      <c r="IN6" s="167"/>
      <c r="IO6" s="167"/>
      <c r="IP6" s="167"/>
      <c r="IQ6" s="167"/>
      <c r="IR6" s="167"/>
      <c r="IS6" s="167"/>
    </row>
    <row r="7" spans="1:253" ht="45.75" customHeight="1">
      <c r="A7" s="92"/>
      <c r="B7" s="93"/>
      <c r="C7" s="95"/>
      <c r="D7" s="90"/>
      <c r="E7" s="95"/>
      <c r="F7" s="96"/>
      <c r="G7" s="96"/>
      <c r="H7" s="96"/>
      <c r="I7" s="96"/>
      <c r="J7" s="117"/>
      <c r="K7" s="118"/>
      <c r="L7" s="119"/>
      <c r="M7" s="120"/>
      <c r="N7" s="120"/>
      <c r="O7" s="120"/>
      <c r="P7" s="120"/>
      <c r="Q7" s="149"/>
      <c r="R7" s="150"/>
      <c r="S7" s="151"/>
      <c r="T7" s="152"/>
      <c r="U7" s="153"/>
      <c r="V7" s="154"/>
      <c r="W7" s="155"/>
      <c r="X7" s="156"/>
      <c r="Y7" s="156"/>
      <c r="Z7" s="156"/>
      <c r="AA7" s="156"/>
      <c r="IS7" s="78"/>
    </row>
    <row r="8" spans="1:253" ht="45.75" customHeight="1">
      <c r="A8" s="92"/>
      <c r="B8" s="93"/>
      <c r="C8" s="93"/>
      <c r="D8" s="93"/>
      <c r="E8" s="93"/>
      <c r="F8" s="93"/>
      <c r="G8" s="97"/>
      <c r="H8" s="97"/>
      <c r="I8" s="121"/>
      <c r="J8" s="122"/>
      <c r="K8" s="123"/>
      <c r="L8" s="119"/>
      <c r="M8" s="120"/>
      <c r="N8" s="120"/>
      <c r="O8" s="120"/>
      <c r="P8" s="120"/>
      <c r="Q8" s="149"/>
      <c r="R8" s="150"/>
      <c r="S8" s="151"/>
      <c r="T8" s="152"/>
      <c r="U8" s="153"/>
      <c r="V8" s="154"/>
      <c r="W8" s="155"/>
      <c r="X8" s="156"/>
      <c r="Y8" s="156"/>
      <c r="Z8" s="156"/>
      <c r="AA8" s="156"/>
      <c r="IS8" s="78"/>
    </row>
    <row r="9" spans="1:253" ht="45.75" customHeight="1">
      <c r="A9" s="92"/>
      <c r="B9" s="93"/>
      <c r="C9" s="93"/>
      <c r="D9" s="93"/>
      <c r="E9" s="93"/>
      <c r="F9" s="93"/>
      <c r="G9" s="93"/>
      <c r="H9" s="93"/>
      <c r="I9" s="124"/>
      <c r="J9" s="125"/>
      <c r="K9" s="123"/>
      <c r="L9" s="119"/>
      <c r="M9" s="120"/>
      <c r="N9" s="120"/>
      <c r="O9" s="120"/>
      <c r="P9" s="120"/>
      <c r="Q9" s="149"/>
      <c r="R9" s="150"/>
      <c r="S9" s="151"/>
      <c r="T9" s="152"/>
      <c r="U9" s="153"/>
      <c r="V9" s="154"/>
      <c r="W9" s="155"/>
      <c r="X9" s="156"/>
      <c r="Y9" s="156"/>
      <c r="Z9" s="156"/>
      <c r="AA9" s="156"/>
      <c r="IS9" s="78"/>
    </row>
    <row r="10" spans="1:252" s="24" customFormat="1" ht="45.75" customHeight="1">
      <c r="A10" s="98" t="s">
        <v>19</v>
      </c>
      <c r="B10" s="99"/>
      <c r="C10" s="100"/>
      <c r="D10" s="100"/>
      <c r="E10" s="100"/>
      <c r="F10" s="101">
        <f>SUM(F5:F9)</f>
        <v>86.71</v>
      </c>
      <c r="G10" s="91">
        <f>SUM(G5:G9)</f>
        <v>12.25</v>
      </c>
      <c r="H10" s="91"/>
      <c r="I10" s="126"/>
      <c r="J10" s="127">
        <f>SUM(J5:J9)</f>
        <v>583298.1699999999</v>
      </c>
      <c r="K10" s="128"/>
      <c r="L10" s="129"/>
      <c r="M10" s="129"/>
      <c r="N10" s="129"/>
      <c r="O10" s="130"/>
      <c r="P10" s="130"/>
      <c r="Q10" s="157"/>
      <c r="R10" s="158"/>
      <c r="S10" s="159"/>
      <c r="T10" s="160"/>
      <c r="U10" s="161"/>
      <c r="V10" s="162"/>
      <c r="W10" s="162"/>
      <c r="X10" s="163"/>
      <c r="Y10" s="23"/>
      <c r="Z10" s="23"/>
      <c r="AA10" s="23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168"/>
      <c r="DT10" s="168"/>
      <c r="DU10" s="168"/>
      <c r="DV10" s="168"/>
      <c r="DW10" s="168"/>
      <c r="DX10" s="168"/>
      <c r="DY10" s="168"/>
      <c r="DZ10" s="168"/>
      <c r="EA10" s="168"/>
      <c r="EB10" s="168"/>
      <c r="EC10" s="168"/>
      <c r="ED10" s="168"/>
      <c r="EE10" s="168"/>
      <c r="EF10" s="168"/>
      <c r="EG10" s="168"/>
      <c r="EH10" s="168"/>
      <c r="EI10" s="168"/>
      <c r="EJ10" s="168"/>
      <c r="EK10" s="168"/>
      <c r="EL10" s="168"/>
      <c r="EM10" s="168"/>
      <c r="EN10" s="168"/>
      <c r="EO10" s="168"/>
      <c r="EP10" s="168"/>
      <c r="EQ10" s="168"/>
      <c r="ER10" s="168"/>
      <c r="ES10" s="168"/>
      <c r="ET10" s="168"/>
      <c r="EU10" s="168"/>
      <c r="EV10" s="168"/>
      <c r="EW10" s="168"/>
      <c r="EX10" s="168"/>
      <c r="EY10" s="168"/>
      <c r="EZ10" s="168"/>
      <c r="FA10" s="168"/>
      <c r="FB10" s="168"/>
      <c r="FC10" s="168"/>
      <c r="FD10" s="168"/>
      <c r="FE10" s="168"/>
      <c r="FF10" s="168"/>
      <c r="FG10" s="168"/>
      <c r="FH10" s="168"/>
      <c r="FI10" s="168"/>
      <c r="FJ10" s="168"/>
      <c r="FK10" s="168"/>
      <c r="FL10" s="168"/>
      <c r="FM10" s="168"/>
      <c r="FN10" s="168"/>
      <c r="FO10" s="168"/>
      <c r="FP10" s="168"/>
      <c r="FQ10" s="168"/>
      <c r="FR10" s="168"/>
      <c r="FS10" s="168"/>
      <c r="FT10" s="168"/>
      <c r="FU10" s="168"/>
      <c r="FV10" s="168"/>
      <c r="FW10" s="168"/>
      <c r="FX10" s="168"/>
      <c r="FY10" s="168"/>
      <c r="FZ10" s="168"/>
      <c r="GA10" s="168"/>
      <c r="GB10" s="168"/>
      <c r="GC10" s="168"/>
      <c r="GD10" s="168"/>
      <c r="GE10" s="168"/>
      <c r="GF10" s="168"/>
      <c r="GG10" s="168"/>
      <c r="GH10" s="168"/>
      <c r="GI10" s="168"/>
      <c r="GJ10" s="168"/>
      <c r="GK10" s="168"/>
      <c r="GL10" s="168"/>
      <c r="GM10" s="168"/>
      <c r="GN10" s="168"/>
      <c r="GO10" s="168"/>
      <c r="GP10" s="168"/>
      <c r="GQ10" s="168"/>
      <c r="GR10" s="168"/>
      <c r="GS10" s="168"/>
      <c r="GT10" s="168"/>
      <c r="GU10" s="168"/>
      <c r="GV10" s="168"/>
      <c r="GW10" s="168"/>
      <c r="GX10" s="168"/>
      <c r="GY10" s="168"/>
      <c r="GZ10" s="168"/>
      <c r="HA10" s="168"/>
      <c r="HB10" s="168"/>
      <c r="HC10" s="168"/>
      <c r="HD10" s="168"/>
      <c r="HE10" s="168"/>
      <c r="HF10" s="168"/>
      <c r="HG10" s="168"/>
      <c r="HH10" s="168"/>
      <c r="HI10" s="168"/>
      <c r="HJ10" s="168"/>
      <c r="HK10" s="168"/>
      <c r="HL10" s="168"/>
      <c r="HM10" s="168"/>
      <c r="HN10" s="168"/>
      <c r="HO10" s="168"/>
      <c r="HP10" s="168"/>
      <c r="HQ10" s="168"/>
      <c r="HR10" s="168"/>
      <c r="HS10" s="168"/>
      <c r="HT10" s="168"/>
      <c r="HU10" s="168"/>
      <c r="HV10" s="168"/>
      <c r="HW10" s="168"/>
      <c r="HX10" s="168"/>
      <c r="HY10" s="168"/>
      <c r="HZ10" s="168"/>
      <c r="IA10" s="168"/>
      <c r="IB10" s="168"/>
      <c r="IC10" s="168"/>
      <c r="ID10" s="168"/>
      <c r="IE10" s="168"/>
      <c r="IF10" s="168"/>
      <c r="IG10" s="168"/>
      <c r="IH10" s="168"/>
      <c r="II10" s="168"/>
      <c r="IJ10" s="168"/>
      <c r="IK10" s="168"/>
      <c r="IL10" s="168"/>
      <c r="IM10" s="168"/>
      <c r="IN10" s="168"/>
      <c r="IO10" s="168"/>
      <c r="IP10" s="168"/>
      <c r="IQ10" s="168"/>
      <c r="IR10" s="168"/>
    </row>
    <row r="11" spans="1:11" s="77" customFormat="1" ht="21.75" customHeight="1">
      <c r="A11" s="102" t="s">
        <v>20</v>
      </c>
      <c r="B11" s="102"/>
      <c r="C11" s="102"/>
      <c r="D11" s="102"/>
      <c r="E11" s="102"/>
      <c r="F11" s="102"/>
      <c r="G11" s="102"/>
      <c r="H11" s="102"/>
      <c r="I11" s="102"/>
      <c r="J11" s="131"/>
      <c r="K11" s="132"/>
    </row>
  </sheetData>
  <sheetProtection/>
  <mergeCells count="29">
    <mergeCell ref="A1:K1"/>
    <mergeCell ref="L1:X1"/>
    <mergeCell ref="A2:K2"/>
    <mergeCell ref="L2:X2"/>
    <mergeCell ref="U3:W3"/>
    <mergeCell ref="A10:B10"/>
    <mergeCell ref="L10:M10"/>
    <mergeCell ref="A11:J1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X3:X4"/>
  </mergeCells>
  <printOptions horizontalCentered="1" verticalCentered="1"/>
  <pageMargins left="0.7083333333333334" right="0.275" top="0.34" bottom="0.39" header="0.35" footer="0.4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8"/>
  <sheetViews>
    <sheetView zoomScale="115" zoomScaleNormal="115" zoomScaleSheetLayoutView="100" workbookViewId="0" topLeftCell="A1">
      <selection activeCell="B6" sqref="B6"/>
    </sheetView>
  </sheetViews>
  <sheetFormatPr defaultColWidth="9.00390625" defaultRowHeight="14.25"/>
  <cols>
    <col min="1" max="1" width="6.875" style="32" customWidth="1"/>
    <col min="2" max="3" width="16.50390625" style="32" customWidth="1"/>
    <col min="4" max="4" width="11.375" style="32" customWidth="1"/>
    <col min="5" max="5" width="7.125" style="32" customWidth="1"/>
    <col min="6" max="6" width="6.625" style="32" customWidth="1"/>
    <col min="7" max="7" width="10.25390625" style="32" customWidth="1"/>
    <col min="8" max="10" width="10.25390625" style="0" customWidth="1"/>
    <col min="11" max="11" width="8.50390625" style="0" customWidth="1"/>
  </cols>
  <sheetData>
    <row r="1" spans="1:17" s="25" customFormat="1" ht="24" customHeight="1">
      <c r="A1" s="33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63"/>
      <c r="M1" s="63"/>
      <c r="N1" s="63"/>
      <c r="O1" s="63"/>
      <c r="P1" s="63"/>
      <c r="Q1" s="63"/>
    </row>
    <row r="2" spans="1:252" s="2" customFormat="1" ht="24.75" customHeight="1">
      <c r="A2" s="35" t="s">
        <v>22</v>
      </c>
      <c r="B2" s="35"/>
      <c r="C2" s="35"/>
      <c r="D2" s="35"/>
      <c r="E2" s="36"/>
      <c r="F2" s="35"/>
      <c r="G2" s="35"/>
      <c r="H2" s="35"/>
      <c r="I2" s="35"/>
      <c r="J2" s="35"/>
      <c r="K2" s="64"/>
      <c r="L2" s="64"/>
      <c r="M2" s="64"/>
      <c r="N2" s="64"/>
      <c r="O2" s="64"/>
      <c r="P2" s="64"/>
      <c r="Q2" s="73"/>
      <c r="R2" s="64"/>
      <c r="S2" s="64"/>
      <c r="T2" s="64"/>
      <c r="U2" s="64"/>
      <c r="V2" s="64"/>
      <c r="W2" s="64"/>
      <c r="X2" s="23"/>
      <c r="Y2" s="23"/>
      <c r="Z2" s="23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</row>
    <row r="3" spans="1:17" s="26" customFormat="1" ht="16.5" customHeight="1">
      <c r="A3" s="37" t="s">
        <v>2</v>
      </c>
      <c r="B3" s="37" t="s">
        <v>23</v>
      </c>
      <c r="C3" s="38" t="s">
        <v>24</v>
      </c>
      <c r="D3" s="37" t="s">
        <v>25</v>
      </c>
      <c r="E3" s="39" t="s">
        <v>26</v>
      </c>
      <c r="F3" s="37" t="s">
        <v>27</v>
      </c>
      <c r="G3" s="40" t="s">
        <v>28</v>
      </c>
      <c r="H3" s="41"/>
      <c r="I3" s="41"/>
      <c r="J3" s="65"/>
      <c r="K3" s="37" t="s">
        <v>29</v>
      </c>
      <c r="L3" s="66"/>
      <c r="M3" s="66"/>
      <c r="N3" s="66"/>
      <c r="O3" s="66"/>
      <c r="P3" s="66"/>
      <c r="Q3" s="66"/>
    </row>
    <row r="4" spans="1:17" s="26" customFormat="1" ht="18" customHeight="1">
      <c r="A4" s="42"/>
      <c r="B4" s="42"/>
      <c r="C4" s="43"/>
      <c r="D4" s="42"/>
      <c r="E4" s="44"/>
      <c r="F4" s="42"/>
      <c r="G4" s="45" t="s">
        <v>30</v>
      </c>
      <c r="H4" s="46" t="s">
        <v>31</v>
      </c>
      <c r="I4" s="67" t="s">
        <v>32</v>
      </c>
      <c r="J4" s="46" t="s">
        <v>33</v>
      </c>
      <c r="K4" s="42"/>
      <c r="L4" s="66"/>
      <c r="M4" s="66"/>
      <c r="N4" s="66"/>
      <c r="O4" s="66"/>
      <c r="P4" s="66"/>
      <c r="Q4" s="66"/>
    </row>
    <row r="5" spans="1:255" s="27" customFormat="1" ht="22.5" customHeight="1">
      <c r="A5" s="37">
        <v>1</v>
      </c>
      <c r="B5" s="47" t="s">
        <v>34</v>
      </c>
      <c r="C5" s="48"/>
      <c r="D5" s="49"/>
      <c r="E5" s="37">
        <v>1</v>
      </c>
      <c r="F5" s="37" t="s">
        <v>35</v>
      </c>
      <c r="G5" s="50">
        <v>3500</v>
      </c>
      <c r="H5" s="51">
        <f>E5*G5</f>
        <v>3500</v>
      </c>
      <c r="I5" s="68">
        <v>0.3</v>
      </c>
      <c r="J5" s="37">
        <f>H5*I5</f>
        <v>1050</v>
      </c>
      <c r="K5" s="4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  <c r="IT5" s="69"/>
      <c r="IU5" s="69"/>
    </row>
    <row r="6" spans="1:255" s="28" customFormat="1" ht="22.5" customHeight="1">
      <c r="A6" s="37">
        <v>2</v>
      </c>
      <c r="B6" s="47" t="s">
        <v>36</v>
      </c>
      <c r="C6" s="50" t="s">
        <v>37</v>
      </c>
      <c r="D6" s="49"/>
      <c r="E6" s="37">
        <v>1</v>
      </c>
      <c r="F6" s="37" t="s">
        <v>35</v>
      </c>
      <c r="G6" s="50">
        <v>1000</v>
      </c>
      <c r="H6" s="51">
        <f>E6*G6</f>
        <v>1000</v>
      </c>
      <c r="I6" s="68">
        <v>0.3</v>
      </c>
      <c r="J6" s="37">
        <f>H6*I6</f>
        <v>300</v>
      </c>
      <c r="K6" s="4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</row>
    <row r="7" spans="1:11" s="29" customFormat="1" ht="22.5" customHeight="1">
      <c r="A7" s="37">
        <v>3</v>
      </c>
      <c r="B7" s="47" t="s">
        <v>38</v>
      </c>
      <c r="C7" s="50" t="s">
        <v>39</v>
      </c>
      <c r="D7" s="49"/>
      <c r="E7" s="37">
        <v>1</v>
      </c>
      <c r="F7" s="37" t="s">
        <v>40</v>
      </c>
      <c r="G7" s="50">
        <v>4000</v>
      </c>
      <c r="H7" s="51">
        <f>E7*G7</f>
        <v>4000</v>
      </c>
      <c r="I7" s="68">
        <v>0.3</v>
      </c>
      <c r="J7" s="37">
        <f>H7*I7</f>
        <v>1200</v>
      </c>
      <c r="K7" s="49"/>
    </row>
    <row r="8" spans="1:255" s="30" customFormat="1" ht="22.5" customHeight="1">
      <c r="A8" s="37"/>
      <c r="B8" s="52"/>
      <c r="C8" s="53"/>
      <c r="D8" s="49"/>
      <c r="E8" s="54"/>
      <c r="F8" s="48"/>
      <c r="G8" s="48"/>
      <c r="H8" s="55"/>
      <c r="I8" s="70"/>
      <c r="J8" s="49"/>
      <c r="K8" s="48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</row>
    <row r="9" spans="1:255" s="30" customFormat="1" ht="22.5" customHeight="1">
      <c r="A9" s="37"/>
      <c r="B9" s="52"/>
      <c r="C9" s="53"/>
      <c r="D9" s="49"/>
      <c r="E9" s="54"/>
      <c r="F9" s="48"/>
      <c r="G9" s="48"/>
      <c r="H9" s="55"/>
      <c r="I9" s="70"/>
      <c r="J9" s="49"/>
      <c r="K9" s="48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</row>
    <row r="10" spans="1:255" s="30" customFormat="1" ht="22.5" customHeight="1">
      <c r="A10" s="37"/>
      <c r="B10" s="52"/>
      <c r="C10" s="53"/>
      <c r="D10" s="49"/>
      <c r="E10" s="54"/>
      <c r="F10" s="48"/>
      <c r="G10" s="48"/>
      <c r="H10" s="55"/>
      <c r="I10" s="70"/>
      <c r="J10" s="49"/>
      <c r="K10" s="48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</row>
    <row r="11" spans="1:255" s="30" customFormat="1" ht="22.5" customHeight="1">
      <c r="A11" s="37"/>
      <c r="B11" s="52"/>
      <c r="C11" s="53"/>
      <c r="D11" s="49"/>
      <c r="E11" s="54"/>
      <c r="F11" s="48"/>
      <c r="G11" s="48"/>
      <c r="H11" s="55"/>
      <c r="I11" s="70"/>
      <c r="J11" s="49"/>
      <c r="K11" s="48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</row>
    <row r="12" spans="1:255" s="30" customFormat="1" ht="22.5" customHeight="1">
      <c r="A12" s="37"/>
      <c r="B12" s="52"/>
      <c r="C12" s="53"/>
      <c r="D12" s="49"/>
      <c r="E12" s="54"/>
      <c r="F12" s="48"/>
      <c r="G12" s="48"/>
      <c r="H12" s="55"/>
      <c r="I12" s="70"/>
      <c r="J12" s="49"/>
      <c r="K12" s="48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</row>
    <row r="13" spans="1:255" s="30" customFormat="1" ht="22.5" customHeight="1">
      <c r="A13" s="37"/>
      <c r="B13" s="52"/>
      <c r="C13" s="53"/>
      <c r="D13" s="49"/>
      <c r="E13" s="54"/>
      <c r="F13" s="48"/>
      <c r="G13" s="48"/>
      <c r="H13" s="55"/>
      <c r="I13" s="70"/>
      <c r="J13" s="49"/>
      <c r="K13" s="48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</row>
    <row r="14" spans="1:255" s="30" customFormat="1" ht="22.5" customHeight="1">
      <c r="A14" s="37"/>
      <c r="B14" s="56"/>
      <c r="C14" s="53"/>
      <c r="D14" s="49"/>
      <c r="E14" s="54"/>
      <c r="F14" s="48"/>
      <c r="G14" s="48"/>
      <c r="H14" s="55"/>
      <c r="I14" s="70"/>
      <c r="J14" s="49"/>
      <c r="K14" s="48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</row>
    <row r="15" spans="1:255" s="30" customFormat="1" ht="22.5" customHeight="1">
      <c r="A15" s="37"/>
      <c r="B15" s="56"/>
      <c r="C15" s="57"/>
      <c r="D15" s="37"/>
      <c r="E15" s="58"/>
      <c r="F15" s="50"/>
      <c r="G15" s="50"/>
      <c r="H15" s="51"/>
      <c r="I15" s="51"/>
      <c r="J15" s="51"/>
      <c r="K15" s="48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</row>
    <row r="16" spans="1:255" s="30" customFormat="1" ht="22.5" customHeight="1">
      <c r="A16" s="37"/>
      <c r="B16" s="56"/>
      <c r="C16" s="57"/>
      <c r="D16" s="37"/>
      <c r="E16" s="58"/>
      <c r="F16" s="50"/>
      <c r="G16" s="50"/>
      <c r="H16" s="51"/>
      <c r="I16" s="51"/>
      <c r="J16" s="51"/>
      <c r="K16" s="48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</row>
    <row r="17" spans="1:255" s="30" customFormat="1" ht="22.5" customHeight="1">
      <c r="A17" s="59" t="s">
        <v>41</v>
      </c>
      <c r="B17" s="57"/>
      <c r="C17" s="57"/>
      <c r="D17" s="37"/>
      <c r="E17" s="60"/>
      <c r="F17" s="50"/>
      <c r="G17" s="50"/>
      <c r="H17" s="51">
        <f>SUM(H5:H14)</f>
        <v>8500</v>
      </c>
      <c r="I17" s="51"/>
      <c r="J17" s="51">
        <f>SUM(J5:J14)</f>
        <v>2550</v>
      </c>
      <c r="K17" s="48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</row>
    <row r="18" spans="1:17" s="31" customFormat="1" ht="18" customHeight="1">
      <c r="A18" s="61" t="s">
        <v>42</v>
      </c>
      <c r="B18" s="61"/>
      <c r="C18" s="61"/>
      <c r="D18" s="61"/>
      <c r="E18" s="62"/>
      <c r="F18" s="61"/>
      <c r="G18" s="61"/>
      <c r="H18" s="61"/>
      <c r="I18" s="61"/>
      <c r="J18" s="61"/>
      <c r="K18" s="61"/>
      <c r="L18" s="71"/>
      <c r="M18" s="72"/>
      <c r="N18" s="71"/>
      <c r="O18" s="71"/>
      <c r="P18" s="71"/>
      <c r="Q18" s="71"/>
    </row>
  </sheetData>
  <sheetProtection/>
  <mergeCells count="11">
    <mergeCell ref="A1:K1"/>
    <mergeCell ref="G3:J3"/>
    <mergeCell ref="A17:B17"/>
    <mergeCell ref="A18:K18"/>
    <mergeCell ref="A3:A4"/>
    <mergeCell ref="B3:B4"/>
    <mergeCell ref="C3:C4"/>
    <mergeCell ref="D3:D4"/>
    <mergeCell ref="E3:E4"/>
    <mergeCell ref="F3:F4"/>
    <mergeCell ref="K3:K4"/>
  </mergeCells>
  <printOptions/>
  <pageMargins left="0.7513888888888889" right="0.7513888888888889" top="1.0625" bottom="0.2361111111111111" header="0.3145833333333333" footer="0.236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9"/>
  <sheetViews>
    <sheetView zoomScaleSheetLayoutView="100" workbookViewId="0" topLeftCell="A1">
      <selection activeCell="B6" sqref="B6"/>
    </sheetView>
  </sheetViews>
  <sheetFormatPr defaultColWidth="9.00390625" defaultRowHeight="14.25"/>
  <cols>
    <col min="1" max="1" width="13.50390625" style="0" customWidth="1"/>
    <col min="2" max="2" width="26.50390625" style="0" customWidth="1"/>
    <col min="3" max="3" width="26.75390625" style="0" customWidth="1"/>
    <col min="4" max="4" width="29.125" style="0" customWidth="1"/>
    <col min="5" max="5" width="22.75390625" style="0" customWidth="1"/>
  </cols>
  <sheetData>
    <row r="1" spans="1:5" s="1" customFormat="1" ht="25.5" customHeight="1">
      <c r="A1" s="3" t="s">
        <v>43</v>
      </c>
      <c r="B1" s="4"/>
      <c r="C1" s="4"/>
      <c r="D1" s="4"/>
      <c r="E1" s="4"/>
    </row>
    <row r="2" spans="1:252" s="2" customFormat="1" ht="25.5" customHeight="1">
      <c r="A2" s="5" t="s">
        <v>44</v>
      </c>
      <c r="B2" s="5"/>
      <c r="C2" s="5"/>
      <c r="D2" s="5"/>
      <c r="E2" s="5"/>
      <c r="F2" s="6"/>
      <c r="G2" s="6"/>
      <c r="H2" s="6"/>
      <c r="I2" s="18"/>
      <c r="J2" s="19"/>
      <c r="K2" s="20"/>
      <c r="L2" s="20"/>
      <c r="M2" s="20"/>
      <c r="N2" s="20"/>
      <c r="O2" s="20"/>
      <c r="P2" s="20"/>
      <c r="Q2" s="21"/>
      <c r="R2" s="20"/>
      <c r="S2" s="20"/>
      <c r="T2" s="20"/>
      <c r="U2" s="22"/>
      <c r="V2" s="22"/>
      <c r="W2" s="20"/>
      <c r="X2" s="23"/>
      <c r="Y2" s="23"/>
      <c r="Z2" s="23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</row>
    <row r="3" spans="1:9" s="1" customFormat="1" ht="60" customHeight="1">
      <c r="A3" s="7" t="s">
        <v>2</v>
      </c>
      <c r="B3" s="8" t="s">
        <v>23</v>
      </c>
      <c r="C3" s="8" t="s">
        <v>26</v>
      </c>
      <c r="D3" s="8" t="s">
        <v>45</v>
      </c>
      <c r="E3" s="8" t="s">
        <v>29</v>
      </c>
      <c r="F3" s="9"/>
      <c r="G3" s="9"/>
      <c r="H3" s="9"/>
      <c r="I3" s="9"/>
    </row>
    <row r="4" spans="1:5" s="1" customFormat="1" ht="60" customHeight="1">
      <c r="A4" s="7">
        <v>1</v>
      </c>
      <c r="B4" s="10" t="s">
        <v>13</v>
      </c>
      <c r="C4" s="11" t="s">
        <v>46</v>
      </c>
      <c r="D4" s="8">
        <v>2307249</v>
      </c>
      <c r="E4" s="7" t="s">
        <v>18</v>
      </c>
    </row>
    <row r="5" spans="1:5" s="1" customFormat="1" ht="60" customHeight="1">
      <c r="A5" s="7">
        <v>2</v>
      </c>
      <c r="B5" s="10" t="s">
        <v>47</v>
      </c>
      <c r="C5" s="11" t="s">
        <v>48</v>
      </c>
      <c r="D5" s="8">
        <v>74296</v>
      </c>
      <c r="E5" s="7"/>
    </row>
    <row r="6" spans="1:5" s="1" customFormat="1" ht="60" customHeight="1">
      <c r="A6" s="7">
        <v>3</v>
      </c>
      <c r="B6" s="10" t="s">
        <v>49</v>
      </c>
      <c r="C6" s="12" t="s">
        <v>50</v>
      </c>
      <c r="D6" s="8">
        <f>'移动物品'!J17</f>
        <v>2550</v>
      </c>
      <c r="E6" s="7"/>
    </row>
    <row r="7" spans="1:5" s="1" customFormat="1" ht="48.75" customHeight="1">
      <c r="A7" s="13" t="s">
        <v>51</v>
      </c>
      <c r="B7" s="14"/>
      <c r="C7" s="15"/>
      <c r="D7" s="8">
        <f>SUM(D4:D6)</f>
        <v>2384095</v>
      </c>
      <c r="E7" s="7"/>
    </row>
    <row r="8" spans="1:2" ht="14.25">
      <c r="A8" s="16" t="s">
        <v>52</v>
      </c>
      <c r="B8" s="17"/>
    </row>
    <row r="9" spans="1:2" ht="14.25">
      <c r="A9" s="17"/>
      <c r="B9" s="17"/>
    </row>
  </sheetData>
  <sheetProtection/>
  <mergeCells count="5">
    <mergeCell ref="A1:E1"/>
    <mergeCell ref="A2:J2"/>
    <mergeCell ref="K2:W2"/>
    <mergeCell ref="A7:B7"/>
    <mergeCell ref="A8:B9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2012-12-21T08:14:35Z</cp:lastPrinted>
  <dcterms:created xsi:type="dcterms:W3CDTF">2012-02-22T08:30:28Z</dcterms:created>
  <dcterms:modified xsi:type="dcterms:W3CDTF">2022-10-18T01:31:42Z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9AE43F62C0E6462C94C22292CC996A31</vt:lpwstr>
  </property>
  <property fmtid="{D5CDD505-2E9C-101B-9397-08002B2CF9AE}" pid="5" name="commonda">
    <vt:lpwstr>eyJoZGlkIjoiNzkwOGQwNDY1YjA0MzkzN2MxYmFiZjk5ZGQyOTQ4NmUifQ==</vt:lpwstr>
  </property>
</Properties>
</file>