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装修评估汇总表" sheetId="8" r:id="rId1"/>
    <sheet name="201室装修" sheetId="3" r:id="rId2"/>
    <sheet name="301室装修" sheetId="4" r:id="rId3"/>
    <sheet name="602室装修" sheetId="5" r:id="rId4"/>
    <sheet name="1201室装修" sheetId="6" r:id="rId5"/>
    <sheet name="1202室装修" sheetId="7" r:id="rId6"/>
  </sheets>
  <definedNames>
    <definedName name="_xlnm._FilterDatabase" localSheetId="1" hidden="1">'201室装修'!$A$4:$H$33</definedName>
    <definedName name="_xlnm.Print_Titles" localSheetId="3">'602室装修'!$1:$2</definedName>
  </definedNames>
  <calcPr calcId="144525"/>
</workbook>
</file>

<file path=xl/sharedStrings.xml><?xml version="1.0" encoding="utf-8"?>
<sst xmlns="http://schemas.openxmlformats.org/spreadsheetml/2006/main" count="351" uniqueCount="177">
  <si>
    <t>仙居县南峰街道天立国际公馆6幢1单元201室、301室、402室、502室             602室、1201室、1202室室内装修估价汇总表</t>
  </si>
  <si>
    <t>序号</t>
  </si>
  <si>
    <t>房产证编号</t>
  </si>
  <si>
    <t>坐落</t>
  </si>
  <si>
    <t>房屋建筑面积（㎡）</t>
  </si>
  <si>
    <t>装修等级</t>
  </si>
  <si>
    <t>装修单价  （元/㎡）</t>
  </si>
  <si>
    <t>评估价值   （万元）</t>
  </si>
  <si>
    <t>台房权证仙字第00041675号</t>
  </si>
  <si>
    <t>仙居县南峰街道天立国际公馆6幢1单元201室</t>
  </si>
  <si>
    <t>高档装修</t>
  </si>
  <si>
    <t>台房权证仙字第00041677号</t>
  </si>
  <si>
    <t>仙居县南峰街道天立国际公馆6幢1单元301室</t>
  </si>
  <si>
    <t>中档装修未竣工</t>
  </si>
  <si>
    <t>台房权证仙字第00041680号</t>
  </si>
  <si>
    <t>仙居县南峰街道天立国际公馆6幢1单元402室</t>
  </si>
  <si>
    <t>局部简易装修</t>
  </si>
  <si>
    <t>台房权证仙字第00041682号</t>
  </si>
  <si>
    <t>仙居县南峰街道天立国际公馆6幢1单元502室</t>
  </si>
  <si>
    <t>简易装修</t>
  </si>
  <si>
    <t>台房权证仙字第00041684号</t>
  </si>
  <si>
    <t>仙居县南峰街道天立国际公馆6幢1单元602室</t>
  </si>
  <si>
    <t>台房权证仙字第00041695号</t>
  </si>
  <si>
    <t>仙居县南峰街道天立国际公馆6幢1单元1201室</t>
  </si>
  <si>
    <t>台房权证仙字第00041696号</t>
  </si>
  <si>
    <t>仙居县南峰街道天立国际公馆6幢1单元1202室</t>
  </si>
  <si>
    <t>合计</t>
  </si>
  <si>
    <t>——</t>
  </si>
  <si>
    <t>价值时点：2022年6月15日</t>
  </si>
  <si>
    <t>台州市鼎信房地产资产评估有限公司</t>
  </si>
  <si>
    <t>天立国际公馆6幢201室装修估价明细表</t>
  </si>
  <si>
    <t>金额单位：人民币</t>
  </si>
  <si>
    <t>项    目</t>
  </si>
  <si>
    <t>数量/规格</t>
  </si>
  <si>
    <t>装修时间</t>
  </si>
  <si>
    <t>评估价值</t>
  </si>
  <si>
    <t>装修原值</t>
  </si>
  <si>
    <t>成新率</t>
  </si>
  <si>
    <t>变现率</t>
  </si>
  <si>
    <t>评估值</t>
  </si>
  <si>
    <t>半包</t>
  </si>
  <si>
    <t>2019年</t>
  </si>
  <si>
    <t>瓷砖+加工费</t>
  </si>
  <si>
    <t>全屋地漏</t>
  </si>
  <si>
    <t>嵌入式花洒</t>
  </si>
  <si>
    <t>淋浴间</t>
  </si>
  <si>
    <t>洗手台+镜子(定制)</t>
  </si>
  <si>
    <t>智能马桶</t>
  </si>
  <si>
    <t>阳台移门</t>
  </si>
  <si>
    <t>全屋实木门</t>
  </si>
  <si>
    <t>智能晾衣架</t>
  </si>
  <si>
    <t>全屋柜子+农帽间+书房</t>
  </si>
  <si>
    <t>全实木定制</t>
  </si>
  <si>
    <t>厨房水槽洗碗机</t>
  </si>
  <si>
    <t>方太套装</t>
  </si>
  <si>
    <t>嵌入式蒸箱+烤箱</t>
  </si>
  <si>
    <t>厨房厨柜+台面整套</t>
  </si>
  <si>
    <t>窗户全包</t>
  </si>
  <si>
    <t>中央空调</t>
  </si>
  <si>
    <t>约克水机1托8</t>
  </si>
  <si>
    <t>卫生间吊顶连暖风机</t>
  </si>
  <si>
    <t>入户防盗门+智能锁</t>
  </si>
  <si>
    <t>大理石材料费+加工费</t>
  </si>
  <si>
    <t>全屋窗套+客厅+玄关立体墙面全包</t>
  </si>
  <si>
    <t>大理石安装费</t>
  </si>
  <si>
    <t>全屋柜门把手五金</t>
  </si>
  <si>
    <t>房间门锁+合页</t>
  </si>
  <si>
    <t>11套</t>
  </si>
  <si>
    <t>灯</t>
  </si>
  <si>
    <t>木地板加安装</t>
  </si>
  <si>
    <t>么关背景+沙发背景画</t>
  </si>
  <si>
    <t>手工画</t>
  </si>
  <si>
    <t>开关</t>
  </si>
  <si>
    <t>美缝</t>
  </si>
  <si>
    <t>阳台洗衣柜</t>
  </si>
  <si>
    <t>合            计</t>
  </si>
  <si>
    <t>天立国际公馆6幢301室装修估价明细表</t>
  </si>
  <si>
    <t>地面大理石</t>
  </si>
  <si>
    <t>重新装修、未竣工</t>
  </si>
  <si>
    <t>加工费</t>
  </si>
  <si>
    <t>施工费</t>
  </si>
  <si>
    <t>镜面及防护</t>
  </si>
  <si>
    <t>空调</t>
  </si>
  <si>
    <t>卫生间（3间）</t>
  </si>
  <si>
    <t>门</t>
  </si>
  <si>
    <t>厨具</t>
  </si>
  <si>
    <t>定制家具</t>
  </si>
  <si>
    <t>灯、电线、手工</t>
  </si>
  <si>
    <t>油漆</t>
  </si>
  <si>
    <t>木匠</t>
  </si>
  <si>
    <t>瓷砖</t>
  </si>
  <si>
    <t>地板</t>
  </si>
  <si>
    <t>敲墙及外运</t>
  </si>
  <si>
    <t>背景墙</t>
  </si>
  <si>
    <t>外包施工头工资</t>
  </si>
  <si>
    <t>窗帘玻璃</t>
  </si>
  <si>
    <t>天立国际公馆6幢602室装修估价明细表</t>
  </si>
  <si>
    <t>2022年</t>
  </si>
  <si>
    <t>淋浴间(TOTO)</t>
  </si>
  <si>
    <t>马桶</t>
  </si>
  <si>
    <t>厨房移门</t>
  </si>
  <si>
    <t>公卫移门</t>
  </si>
  <si>
    <t>全屋定制五金+灯带</t>
  </si>
  <si>
    <t>全屋柜子+背景造型</t>
  </si>
  <si>
    <t>洗手间门(原木)</t>
  </si>
  <si>
    <t>厨房厨柜</t>
  </si>
  <si>
    <t>厨房吊顶</t>
  </si>
  <si>
    <t>入户防盗门</t>
  </si>
  <si>
    <t>大理石加安装</t>
  </si>
  <si>
    <t>岩板加安装</t>
  </si>
  <si>
    <t>瓷砖加工</t>
  </si>
  <si>
    <t>卧室背景线条</t>
  </si>
  <si>
    <t>艺术漆</t>
  </si>
  <si>
    <t>踢脚线</t>
  </si>
  <si>
    <t>开关门板施耐德</t>
  </si>
  <si>
    <t>断路器</t>
  </si>
  <si>
    <t>施耐德</t>
  </si>
  <si>
    <t>乳胶漆(顶)</t>
  </si>
  <si>
    <t>美缝(全屋环氧彩砂)</t>
  </si>
  <si>
    <t>木地板水泥找平</t>
  </si>
  <si>
    <t>光纤</t>
  </si>
  <si>
    <t>灯安装费</t>
  </si>
  <si>
    <t>怪物拉篮</t>
  </si>
  <si>
    <t>厨房水槽+水龙头</t>
  </si>
  <si>
    <t>垃圾清理费</t>
  </si>
  <si>
    <t>前期打批荡+打地</t>
  </si>
  <si>
    <t>天立国际公馆6幢1201室装修估价明细表</t>
  </si>
  <si>
    <t>敲墙，敲地，敲阁楼，铲灰施工费</t>
  </si>
  <si>
    <t>2021年</t>
  </si>
  <si>
    <t>接水材料</t>
  </si>
  <si>
    <t>接水施工费用</t>
  </si>
  <si>
    <t>接电材料</t>
  </si>
  <si>
    <t>接电施工费</t>
  </si>
  <si>
    <t>中央空调主机两组、分机六只</t>
  </si>
  <si>
    <t>窗和阳光房</t>
  </si>
  <si>
    <t>墙门套、背景墙、楼梯大理石</t>
  </si>
  <si>
    <t>墙门套、背景墙、楼梯施工费</t>
  </si>
  <si>
    <t>木工材料</t>
  </si>
  <si>
    <t>木工施工费</t>
  </si>
  <si>
    <t>木地板</t>
  </si>
  <si>
    <t>木地板施工费</t>
  </si>
  <si>
    <t>实木门十扇</t>
  </si>
  <si>
    <t>油漆材料</t>
  </si>
  <si>
    <t>油漆施工费</t>
  </si>
  <si>
    <t>厨房合计</t>
  </si>
  <si>
    <t>卫生间四个合计</t>
  </si>
  <si>
    <t>灯合计</t>
  </si>
  <si>
    <t>地砖、墙砖</t>
  </si>
  <si>
    <t>地砖、墙砖施工费</t>
  </si>
  <si>
    <t>天立国际公馆6幢1202室装修估价明细表</t>
  </si>
  <si>
    <t>明细</t>
  </si>
  <si>
    <t>伊盾门窗</t>
  </si>
  <si>
    <t>2018年</t>
  </si>
  <si>
    <t>老姚油漆</t>
  </si>
  <si>
    <t>油漆辅料</t>
  </si>
  <si>
    <t>高飞灯饰商行</t>
  </si>
  <si>
    <t>灯具、智能系统</t>
  </si>
  <si>
    <t>百顺瓷砖</t>
  </si>
  <si>
    <t>仙军水管店</t>
  </si>
  <si>
    <t>水电材料费</t>
  </si>
  <si>
    <t>大卫地板</t>
  </si>
  <si>
    <t>贝塔斯移门店</t>
  </si>
  <si>
    <t>移门、卫生间门</t>
  </si>
  <si>
    <t>诗尼曼门窗</t>
  </si>
  <si>
    <t>阳光房、窗</t>
  </si>
  <si>
    <t>方太电器专卖店</t>
  </si>
  <si>
    <t>油烟机、灶台、洗碗机</t>
  </si>
  <si>
    <t>我乐家居</t>
  </si>
  <si>
    <t>厨房定制</t>
  </si>
  <si>
    <t>摩恩卫浴</t>
  </si>
  <si>
    <t>4套卫生间洁具</t>
  </si>
  <si>
    <t>奇力吊顶</t>
  </si>
  <si>
    <t>吊顶、射灯、暖风、边线</t>
  </si>
  <si>
    <t>九牧</t>
  </si>
  <si>
    <t>人工费</t>
  </si>
  <si>
    <t>三菱设备</t>
  </si>
  <si>
    <t>地暖、新风系统、壁挂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</si>
</sst>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7" fontId="0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77" fontId="0" fillId="0" borderId="0" xfId="0" applyNumberForma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H6" sqref="H6"/>
    </sheetView>
  </sheetViews>
  <sheetFormatPr defaultColWidth="9" defaultRowHeight="13.5" outlineLevelCol="6"/>
  <cols>
    <col min="1" max="1" width="6.5" customWidth="1"/>
    <col min="2" max="2" width="14.375" customWidth="1"/>
    <col min="3" max="3" width="19.625" customWidth="1"/>
    <col min="4" max="4" width="13.75" customWidth="1"/>
    <col min="5" max="5" width="12.75" style="27" customWidth="1"/>
    <col min="6" max="6" width="10.625" style="27" customWidth="1"/>
    <col min="7" max="7" width="13" customWidth="1"/>
  </cols>
  <sheetData>
    <row r="1" ht="68" customHeight="1" spans="1:7">
      <c r="A1" s="40" t="s">
        <v>0</v>
      </c>
      <c r="B1" s="41"/>
      <c r="C1" s="41"/>
      <c r="D1" s="41"/>
      <c r="E1" s="41"/>
      <c r="F1" s="41"/>
      <c r="G1" s="41"/>
    </row>
    <row r="2" s="2" customFormat="1" ht="36" customHeight="1" spans="1:7">
      <c r="A2" s="42" t="s">
        <v>1</v>
      </c>
      <c r="B2" s="42" t="s">
        <v>2</v>
      </c>
      <c r="C2" s="42" t="s">
        <v>3</v>
      </c>
      <c r="D2" s="42" t="s">
        <v>4</v>
      </c>
      <c r="E2" s="43" t="s">
        <v>5</v>
      </c>
      <c r="F2" s="43" t="s">
        <v>6</v>
      </c>
      <c r="G2" s="43" t="s">
        <v>7</v>
      </c>
    </row>
    <row r="3" s="2" customFormat="1" ht="50" customHeight="1" spans="1:7">
      <c r="A3" s="44">
        <v>1</v>
      </c>
      <c r="B3" s="45" t="s">
        <v>8</v>
      </c>
      <c r="C3" s="45" t="s">
        <v>9</v>
      </c>
      <c r="D3" s="44">
        <v>245.8</v>
      </c>
      <c r="E3" s="46" t="s">
        <v>10</v>
      </c>
      <c r="F3" s="47">
        <v>3206</v>
      </c>
      <c r="G3" s="48">
        <v>78.8</v>
      </c>
    </row>
    <row r="4" s="2" customFormat="1" ht="50" customHeight="1" spans="1:7">
      <c r="A4" s="44">
        <v>2</v>
      </c>
      <c r="B4" s="45" t="s">
        <v>11</v>
      </c>
      <c r="C4" s="45" t="s">
        <v>12</v>
      </c>
      <c r="D4" s="44">
        <v>245.8</v>
      </c>
      <c r="E4" s="49" t="s">
        <v>13</v>
      </c>
      <c r="F4" s="47">
        <v>1683</v>
      </c>
      <c r="G4" s="44">
        <v>41.38</v>
      </c>
    </row>
    <row r="5" s="2" customFormat="1" ht="50" customHeight="1" spans="1:7">
      <c r="A5" s="44">
        <v>3</v>
      </c>
      <c r="B5" s="45" t="s">
        <v>14</v>
      </c>
      <c r="C5" s="45" t="s">
        <v>15</v>
      </c>
      <c r="D5" s="44">
        <v>245.8</v>
      </c>
      <c r="E5" s="46" t="s">
        <v>16</v>
      </c>
      <c r="F5" s="47">
        <v>100</v>
      </c>
      <c r="G5" s="44">
        <v>2.46</v>
      </c>
    </row>
    <row r="6" s="2" customFormat="1" ht="50" customHeight="1" spans="1:7">
      <c r="A6" s="44">
        <v>4</v>
      </c>
      <c r="B6" s="45" t="s">
        <v>17</v>
      </c>
      <c r="C6" s="45" t="s">
        <v>18</v>
      </c>
      <c r="D6" s="44">
        <v>245.8</v>
      </c>
      <c r="E6" s="46" t="s">
        <v>19</v>
      </c>
      <c r="F6" s="47">
        <v>200</v>
      </c>
      <c r="G6" s="44">
        <v>4.92</v>
      </c>
    </row>
    <row r="7" s="2" customFormat="1" ht="50" customHeight="1" spans="1:7">
      <c r="A7" s="44">
        <v>5</v>
      </c>
      <c r="B7" s="45" t="s">
        <v>20</v>
      </c>
      <c r="C7" s="45" t="s">
        <v>21</v>
      </c>
      <c r="D7" s="44">
        <v>245.8</v>
      </c>
      <c r="E7" s="46" t="s">
        <v>10</v>
      </c>
      <c r="F7" s="47">
        <v>3006</v>
      </c>
      <c r="G7" s="48">
        <v>73.9</v>
      </c>
    </row>
    <row r="8" s="2" customFormat="1" ht="50" customHeight="1" spans="1:7">
      <c r="A8" s="44">
        <v>6</v>
      </c>
      <c r="B8" s="45" t="s">
        <v>22</v>
      </c>
      <c r="C8" s="45" t="s">
        <v>23</v>
      </c>
      <c r="D8" s="44">
        <v>234.86</v>
      </c>
      <c r="E8" s="46" t="s">
        <v>10</v>
      </c>
      <c r="F8" s="47">
        <v>3697</v>
      </c>
      <c r="G8" s="44">
        <v>86.82</v>
      </c>
    </row>
    <row r="9" s="2" customFormat="1" ht="50" customHeight="1" spans="1:7">
      <c r="A9" s="44">
        <v>7</v>
      </c>
      <c r="B9" s="45" t="s">
        <v>24</v>
      </c>
      <c r="C9" s="45" t="s">
        <v>25</v>
      </c>
      <c r="D9" s="44">
        <v>234.86</v>
      </c>
      <c r="E9" s="46" t="s">
        <v>10</v>
      </c>
      <c r="F9" s="47">
        <v>3198</v>
      </c>
      <c r="G9" s="44">
        <v>75.11</v>
      </c>
    </row>
    <row r="10" s="2" customFormat="1" ht="30" customHeight="1" spans="1:7">
      <c r="A10" s="50" t="s">
        <v>26</v>
      </c>
      <c r="B10" s="51"/>
      <c r="C10" s="51"/>
      <c r="D10" s="51">
        <v>1698.72</v>
      </c>
      <c r="E10" s="52" t="s">
        <v>27</v>
      </c>
      <c r="F10" s="52" t="s">
        <v>27</v>
      </c>
      <c r="G10" s="53">
        <f>SUM(G3:G9)</f>
        <v>363.39</v>
      </c>
    </row>
    <row r="12" s="39" customFormat="1" ht="20" customHeight="1" spans="1:7">
      <c r="A12" s="54" t="s">
        <v>28</v>
      </c>
      <c r="B12" s="54"/>
      <c r="C12" s="55"/>
      <c r="E12" s="56" t="s">
        <v>29</v>
      </c>
      <c r="F12" s="57"/>
      <c r="G12" s="57"/>
    </row>
    <row r="13" s="39" customFormat="1" ht="20" customHeight="1" spans="5:7">
      <c r="E13" s="58">
        <v>44749</v>
      </c>
      <c r="F13" s="57"/>
      <c r="G13" s="57"/>
    </row>
  </sheetData>
  <mergeCells count="4">
    <mergeCell ref="A1:G1"/>
    <mergeCell ref="A10:C10"/>
    <mergeCell ref="E12:G12"/>
    <mergeCell ref="E13:G13"/>
  </mergeCells>
  <pageMargins left="0.590277777777778" right="0.590277777777778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pane ySplit="4" topLeftCell="A17" activePane="bottomLeft" state="frozen"/>
      <selection/>
      <selection pane="bottomLeft" activeCell="H33" sqref="H33"/>
    </sheetView>
  </sheetViews>
  <sheetFormatPr defaultColWidth="9" defaultRowHeight="15" customHeight="1" outlineLevelCol="7"/>
  <cols>
    <col min="1" max="1" width="6.125" customWidth="1"/>
    <col min="2" max="2" width="21.625" style="27" customWidth="1"/>
    <col min="3" max="3" width="17.125" style="27" customWidth="1"/>
    <col min="4" max="4" width="10.625" customWidth="1"/>
    <col min="5" max="5" width="9.25" customWidth="1"/>
    <col min="6" max="6" width="8.375" customWidth="1"/>
    <col min="7" max="7" width="8.25" customWidth="1"/>
    <col min="8" max="8" width="9.75" style="28" customWidth="1"/>
  </cols>
  <sheetData>
    <row r="1" ht="42" customHeight="1" spans="1:8">
      <c r="A1" s="5" t="s">
        <v>30</v>
      </c>
      <c r="B1" s="5"/>
      <c r="C1" s="5"/>
      <c r="D1" s="5"/>
      <c r="E1" s="5"/>
      <c r="F1" s="5"/>
      <c r="G1" s="5"/>
      <c r="H1" s="6"/>
    </row>
    <row r="2" customHeight="1" spans="1:8">
      <c r="A2" s="7" t="s">
        <v>28</v>
      </c>
      <c r="B2" s="7"/>
      <c r="C2" s="7"/>
      <c r="D2" s="7"/>
      <c r="E2" s="9" t="s">
        <v>31</v>
      </c>
      <c r="F2" s="9"/>
      <c r="G2" s="9"/>
      <c r="H2" s="9"/>
    </row>
    <row r="3" ht="18" customHeight="1" spans="1:8">
      <c r="A3" s="10" t="s">
        <v>1</v>
      </c>
      <c r="B3" s="10" t="s">
        <v>32</v>
      </c>
      <c r="C3" s="10" t="s">
        <v>33</v>
      </c>
      <c r="D3" s="10" t="s">
        <v>34</v>
      </c>
      <c r="E3" s="11" t="s">
        <v>35</v>
      </c>
      <c r="F3" s="11"/>
      <c r="G3" s="11"/>
      <c r="H3" s="12"/>
    </row>
    <row r="4" ht="18" customHeight="1" spans="1:8">
      <c r="A4" s="10">
        <v>1</v>
      </c>
      <c r="B4" s="10"/>
      <c r="C4" s="10"/>
      <c r="D4" s="10"/>
      <c r="E4" s="11" t="s">
        <v>36</v>
      </c>
      <c r="F4" s="11" t="s">
        <v>37</v>
      </c>
      <c r="G4" s="11" t="s">
        <v>38</v>
      </c>
      <c r="H4" s="11" t="s">
        <v>39</v>
      </c>
    </row>
    <row r="5" s="1" customFormat="1" ht="21.95" customHeight="1" spans="1:8">
      <c r="A5" s="13">
        <v>1</v>
      </c>
      <c r="B5" s="14" t="s">
        <v>40</v>
      </c>
      <c r="C5" s="31"/>
      <c r="D5" s="13" t="s">
        <v>41</v>
      </c>
      <c r="E5" s="15">
        <v>240000</v>
      </c>
      <c r="F5" s="16">
        <v>0.8</v>
      </c>
      <c r="G5" s="16">
        <v>0.6</v>
      </c>
      <c r="H5" s="17">
        <f>ROUND(E5*F5*G5,0)</f>
        <v>115200</v>
      </c>
    </row>
    <row r="6" s="1" customFormat="1" ht="21.95" customHeight="1" spans="1:8">
      <c r="A6" s="13">
        <v>2</v>
      </c>
      <c r="B6" s="14" t="s">
        <v>42</v>
      </c>
      <c r="C6" s="31"/>
      <c r="D6" s="13" t="s">
        <v>41</v>
      </c>
      <c r="E6" s="15">
        <v>85000</v>
      </c>
      <c r="F6" s="16">
        <v>0.8</v>
      </c>
      <c r="G6" s="16">
        <v>0.6</v>
      </c>
      <c r="H6" s="17">
        <f t="shared" ref="H6:H32" si="0">ROUND(E6*F6*G6,0)</f>
        <v>40800</v>
      </c>
    </row>
    <row r="7" s="1" customFormat="1" ht="21.95" customHeight="1" spans="1:8">
      <c r="A7" s="13">
        <v>3</v>
      </c>
      <c r="B7" s="14" t="s">
        <v>43</v>
      </c>
      <c r="C7" s="31"/>
      <c r="D7" s="13" t="s">
        <v>41</v>
      </c>
      <c r="E7" s="15">
        <v>1800</v>
      </c>
      <c r="F7" s="16">
        <v>0.8</v>
      </c>
      <c r="G7" s="16">
        <v>0.6</v>
      </c>
      <c r="H7" s="17">
        <f t="shared" si="0"/>
        <v>864</v>
      </c>
    </row>
    <row r="8" s="1" customFormat="1" ht="21.95" customHeight="1" spans="1:8">
      <c r="A8" s="13">
        <v>4</v>
      </c>
      <c r="B8" s="14" t="s">
        <v>44</v>
      </c>
      <c r="C8" s="31">
        <v>3</v>
      </c>
      <c r="D8" s="13" t="s">
        <v>41</v>
      </c>
      <c r="E8" s="15">
        <v>10800</v>
      </c>
      <c r="F8" s="16">
        <v>0.8</v>
      </c>
      <c r="G8" s="16">
        <v>0.6</v>
      </c>
      <c r="H8" s="17">
        <f t="shared" si="0"/>
        <v>5184</v>
      </c>
    </row>
    <row r="9" s="1" customFormat="1" ht="21.95" customHeight="1" spans="1:8">
      <c r="A9" s="13">
        <v>5</v>
      </c>
      <c r="B9" s="14" t="s">
        <v>45</v>
      </c>
      <c r="C9" s="31">
        <v>3</v>
      </c>
      <c r="D9" s="13" t="s">
        <v>41</v>
      </c>
      <c r="E9" s="15">
        <v>33000</v>
      </c>
      <c r="F9" s="16">
        <v>0.8</v>
      </c>
      <c r="G9" s="16">
        <v>0.6</v>
      </c>
      <c r="H9" s="17">
        <f t="shared" si="0"/>
        <v>15840</v>
      </c>
    </row>
    <row r="10" s="1" customFormat="1" ht="21.95" customHeight="1" spans="1:8">
      <c r="A10" s="13">
        <v>6</v>
      </c>
      <c r="B10" s="14" t="s">
        <v>46</v>
      </c>
      <c r="C10" s="31">
        <v>3</v>
      </c>
      <c r="D10" s="13" t="s">
        <v>41</v>
      </c>
      <c r="E10" s="15">
        <v>60000</v>
      </c>
      <c r="F10" s="16">
        <v>0.8</v>
      </c>
      <c r="G10" s="16">
        <v>0.6</v>
      </c>
      <c r="H10" s="17">
        <f t="shared" si="0"/>
        <v>28800</v>
      </c>
    </row>
    <row r="11" s="1" customFormat="1" ht="21.95" customHeight="1" spans="1:8">
      <c r="A11" s="13">
        <v>7</v>
      </c>
      <c r="B11" s="14" t="s">
        <v>47</v>
      </c>
      <c r="C11" s="31">
        <v>3</v>
      </c>
      <c r="D11" s="13" t="s">
        <v>41</v>
      </c>
      <c r="E11" s="15">
        <v>24000</v>
      </c>
      <c r="F11" s="16">
        <v>0.8</v>
      </c>
      <c r="G11" s="16">
        <v>0.6</v>
      </c>
      <c r="H11" s="17">
        <f t="shared" si="0"/>
        <v>11520</v>
      </c>
    </row>
    <row r="12" s="1" customFormat="1" ht="21.95" customHeight="1" spans="1:8">
      <c r="A12" s="13">
        <v>8</v>
      </c>
      <c r="B12" s="14" t="s">
        <v>48</v>
      </c>
      <c r="C12" s="31">
        <v>1</v>
      </c>
      <c r="D12" s="13" t="s">
        <v>41</v>
      </c>
      <c r="E12" s="15">
        <v>10000</v>
      </c>
      <c r="F12" s="16">
        <v>0.8</v>
      </c>
      <c r="G12" s="16">
        <v>0.6</v>
      </c>
      <c r="H12" s="17">
        <f t="shared" si="0"/>
        <v>4800</v>
      </c>
    </row>
    <row r="13" s="1" customFormat="1" ht="21.95" customHeight="1" spans="1:8">
      <c r="A13" s="13">
        <v>9</v>
      </c>
      <c r="B13" s="14" t="s">
        <v>49</v>
      </c>
      <c r="C13" s="31">
        <v>11</v>
      </c>
      <c r="D13" s="13" t="s">
        <v>41</v>
      </c>
      <c r="E13" s="15">
        <v>55000</v>
      </c>
      <c r="F13" s="16">
        <v>0.8</v>
      </c>
      <c r="G13" s="16">
        <v>0.6</v>
      </c>
      <c r="H13" s="17">
        <f t="shared" si="0"/>
        <v>26400</v>
      </c>
    </row>
    <row r="14" s="1" customFormat="1" ht="21.95" customHeight="1" spans="1:8">
      <c r="A14" s="13">
        <v>10</v>
      </c>
      <c r="B14" s="14" t="s">
        <v>50</v>
      </c>
      <c r="C14" s="31">
        <v>1</v>
      </c>
      <c r="D14" s="13" t="s">
        <v>41</v>
      </c>
      <c r="E14" s="15">
        <v>3500</v>
      </c>
      <c r="F14" s="16">
        <v>0.8</v>
      </c>
      <c r="G14" s="16">
        <v>0.6</v>
      </c>
      <c r="H14" s="17">
        <f t="shared" si="0"/>
        <v>1680</v>
      </c>
    </row>
    <row r="15" s="1" customFormat="1" ht="21.95" customHeight="1" spans="1:8">
      <c r="A15" s="13">
        <v>11</v>
      </c>
      <c r="B15" s="14" t="s">
        <v>51</v>
      </c>
      <c r="C15" s="18" t="s">
        <v>52</v>
      </c>
      <c r="D15" s="13" t="s">
        <v>41</v>
      </c>
      <c r="E15" s="15">
        <v>180000</v>
      </c>
      <c r="F15" s="16">
        <v>0.8</v>
      </c>
      <c r="G15" s="16">
        <v>0.6</v>
      </c>
      <c r="H15" s="17">
        <f t="shared" si="0"/>
        <v>86400</v>
      </c>
    </row>
    <row r="16" s="1" customFormat="1" ht="21.95" customHeight="1" spans="1:8">
      <c r="A16" s="13">
        <v>12</v>
      </c>
      <c r="B16" s="14" t="s">
        <v>53</v>
      </c>
      <c r="C16" s="18" t="s">
        <v>54</v>
      </c>
      <c r="D16" s="13" t="s">
        <v>41</v>
      </c>
      <c r="E16" s="15">
        <v>12000</v>
      </c>
      <c r="F16" s="16">
        <v>0.8</v>
      </c>
      <c r="G16" s="16">
        <v>0.6</v>
      </c>
      <c r="H16" s="17">
        <f t="shared" si="0"/>
        <v>5760</v>
      </c>
    </row>
    <row r="17" s="1" customFormat="1" ht="21.95" customHeight="1" spans="1:8">
      <c r="A17" s="13">
        <v>13</v>
      </c>
      <c r="B17" s="14" t="s">
        <v>55</v>
      </c>
      <c r="C17" s="18" t="s">
        <v>54</v>
      </c>
      <c r="D17" s="13" t="s">
        <v>41</v>
      </c>
      <c r="E17" s="15">
        <v>24000</v>
      </c>
      <c r="F17" s="16">
        <v>0.8</v>
      </c>
      <c r="G17" s="16">
        <v>0.6</v>
      </c>
      <c r="H17" s="17">
        <f t="shared" si="0"/>
        <v>11520</v>
      </c>
    </row>
    <row r="18" s="1" customFormat="1" ht="21.95" customHeight="1" spans="1:8">
      <c r="A18" s="13">
        <v>14</v>
      </c>
      <c r="B18" s="14" t="s">
        <v>56</v>
      </c>
      <c r="C18" s="18" t="s">
        <v>52</v>
      </c>
      <c r="D18" s="13" t="s">
        <v>41</v>
      </c>
      <c r="E18" s="15">
        <v>150000</v>
      </c>
      <c r="F18" s="16">
        <v>0.8</v>
      </c>
      <c r="G18" s="16">
        <v>0.6</v>
      </c>
      <c r="H18" s="17">
        <f t="shared" si="0"/>
        <v>72000</v>
      </c>
    </row>
    <row r="19" s="1" customFormat="1" ht="21.95" customHeight="1" spans="1:8">
      <c r="A19" s="13">
        <v>15</v>
      </c>
      <c r="B19" s="14" t="s">
        <v>57</v>
      </c>
      <c r="C19" s="31"/>
      <c r="D19" s="13" t="s">
        <v>41</v>
      </c>
      <c r="E19" s="15">
        <v>82500</v>
      </c>
      <c r="F19" s="16">
        <v>0.8</v>
      </c>
      <c r="G19" s="16">
        <v>0.6</v>
      </c>
      <c r="H19" s="17">
        <f t="shared" si="0"/>
        <v>39600</v>
      </c>
    </row>
    <row r="20" s="1" customFormat="1" ht="21.95" customHeight="1" spans="1:8">
      <c r="A20" s="13">
        <v>16</v>
      </c>
      <c r="B20" s="14" t="s">
        <v>58</v>
      </c>
      <c r="C20" s="18" t="s">
        <v>59</v>
      </c>
      <c r="D20" s="13" t="s">
        <v>41</v>
      </c>
      <c r="E20" s="15">
        <v>85000</v>
      </c>
      <c r="F20" s="16">
        <v>0.8</v>
      </c>
      <c r="G20" s="16">
        <v>0.6</v>
      </c>
      <c r="H20" s="17">
        <f t="shared" si="0"/>
        <v>40800</v>
      </c>
    </row>
    <row r="21" s="1" customFormat="1" ht="21.95" customHeight="1" spans="1:8">
      <c r="A21" s="13">
        <v>17</v>
      </c>
      <c r="B21" s="14" t="s">
        <v>60</v>
      </c>
      <c r="C21" s="31">
        <v>3</v>
      </c>
      <c r="D21" s="13" t="s">
        <v>41</v>
      </c>
      <c r="E21" s="15">
        <v>12000</v>
      </c>
      <c r="F21" s="16">
        <v>0.8</v>
      </c>
      <c r="G21" s="16">
        <v>0.6</v>
      </c>
      <c r="H21" s="17">
        <f t="shared" si="0"/>
        <v>5760</v>
      </c>
    </row>
    <row r="22" ht="21.95" customHeight="1" spans="1:8">
      <c r="A22" s="13">
        <v>18</v>
      </c>
      <c r="B22" s="14" t="s">
        <v>61</v>
      </c>
      <c r="C22" s="31"/>
      <c r="D22" s="13" t="s">
        <v>41</v>
      </c>
      <c r="E22" s="15">
        <v>13000</v>
      </c>
      <c r="F22" s="16">
        <v>0.8</v>
      </c>
      <c r="G22" s="16">
        <v>0.6</v>
      </c>
      <c r="H22" s="17">
        <f t="shared" si="0"/>
        <v>6240</v>
      </c>
    </row>
    <row r="23" ht="38" customHeight="1" spans="1:8">
      <c r="A23" s="13">
        <v>19</v>
      </c>
      <c r="B23" s="14" t="s">
        <v>62</v>
      </c>
      <c r="C23" s="18" t="s">
        <v>63</v>
      </c>
      <c r="D23" s="13" t="s">
        <v>41</v>
      </c>
      <c r="E23" s="15">
        <v>400000</v>
      </c>
      <c r="F23" s="16">
        <v>0.8</v>
      </c>
      <c r="G23" s="16">
        <v>0.6</v>
      </c>
      <c r="H23" s="17">
        <f t="shared" si="0"/>
        <v>192000</v>
      </c>
    </row>
    <row r="24" ht="21.95" customHeight="1" spans="1:8">
      <c r="A24" s="13">
        <v>20</v>
      </c>
      <c r="B24" s="14" t="s">
        <v>64</v>
      </c>
      <c r="C24" s="31"/>
      <c r="D24" s="13" t="s">
        <v>41</v>
      </c>
      <c r="E24" s="15">
        <v>50000</v>
      </c>
      <c r="F24" s="16">
        <v>0.8</v>
      </c>
      <c r="G24" s="16">
        <v>0.6</v>
      </c>
      <c r="H24" s="17">
        <f t="shared" si="0"/>
        <v>24000</v>
      </c>
    </row>
    <row r="25" s="1" customFormat="1" ht="21.95" customHeight="1" spans="1:8">
      <c r="A25" s="13">
        <v>21</v>
      </c>
      <c r="B25" s="14" t="s">
        <v>65</v>
      </c>
      <c r="C25" s="31"/>
      <c r="D25" s="13" t="s">
        <v>41</v>
      </c>
      <c r="E25" s="15">
        <v>3000</v>
      </c>
      <c r="F25" s="16">
        <v>0.8</v>
      </c>
      <c r="G25" s="16">
        <v>0.6</v>
      </c>
      <c r="H25" s="17">
        <f t="shared" si="0"/>
        <v>1440</v>
      </c>
    </row>
    <row r="26" s="1" customFormat="1" ht="21.95" customHeight="1" spans="1:8">
      <c r="A26" s="13">
        <v>22</v>
      </c>
      <c r="B26" s="14" t="s">
        <v>66</v>
      </c>
      <c r="C26" s="18" t="s">
        <v>67</v>
      </c>
      <c r="D26" s="13" t="s">
        <v>41</v>
      </c>
      <c r="E26" s="15">
        <v>5000</v>
      </c>
      <c r="F26" s="16">
        <v>0.8</v>
      </c>
      <c r="G26" s="16">
        <v>0.6</v>
      </c>
      <c r="H26" s="17">
        <f t="shared" si="0"/>
        <v>2400</v>
      </c>
    </row>
    <row r="27" s="1" customFormat="1" ht="21.95" customHeight="1" spans="1:8">
      <c r="A27" s="13">
        <v>23</v>
      </c>
      <c r="B27" s="14" t="s">
        <v>68</v>
      </c>
      <c r="C27" s="31"/>
      <c r="D27" s="13" t="s">
        <v>41</v>
      </c>
      <c r="E27" s="15">
        <v>24000</v>
      </c>
      <c r="F27" s="16">
        <v>0.8</v>
      </c>
      <c r="G27" s="16">
        <v>0.6</v>
      </c>
      <c r="H27" s="17">
        <f t="shared" si="0"/>
        <v>11520</v>
      </c>
    </row>
    <row r="28" s="1" customFormat="1" ht="21.95" customHeight="1" spans="1:8">
      <c r="A28" s="13">
        <v>24</v>
      </c>
      <c r="B28" s="14" t="s">
        <v>69</v>
      </c>
      <c r="C28" s="31"/>
      <c r="D28" s="13" t="s">
        <v>41</v>
      </c>
      <c r="E28" s="15">
        <v>37500</v>
      </c>
      <c r="F28" s="16">
        <v>0.8</v>
      </c>
      <c r="G28" s="16">
        <v>0.6</v>
      </c>
      <c r="H28" s="17">
        <f t="shared" si="0"/>
        <v>18000</v>
      </c>
    </row>
    <row r="29" s="1" customFormat="1" ht="21.95" customHeight="1" spans="1:8">
      <c r="A29" s="13">
        <v>25</v>
      </c>
      <c r="B29" s="14" t="s">
        <v>70</v>
      </c>
      <c r="C29" s="18" t="s">
        <v>71</v>
      </c>
      <c r="D29" s="13" t="s">
        <v>41</v>
      </c>
      <c r="E29" s="15">
        <v>20000</v>
      </c>
      <c r="F29" s="16">
        <v>0.8</v>
      </c>
      <c r="G29" s="16">
        <v>0.6</v>
      </c>
      <c r="H29" s="17">
        <f t="shared" si="0"/>
        <v>9600</v>
      </c>
    </row>
    <row r="30" s="1" customFormat="1" ht="21.95" customHeight="1" spans="1:8">
      <c r="A30" s="13">
        <v>26</v>
      </c>
      <c r="B30" s="14" t="s">
        <v>72</v>
      </c>
      <c r="C30" s="31"/>
      <c r="D30" s="13" t="s">
        <v>41</v>
      </c>
      <c r="E30" s="15">
        <v>3000</v>
      </c>
      <c r="F30" s="16">
        <v>0.8</v>
      </c>
      <c r="G30" s="16">
        <v>0.6</v>
      </c>
      <c r="H30" s="17">
        <f t="shared" si="0"/>
        <v>1440</v>
      </c>
    </row>
    <row r="31" s="1" customFormat="1" ht="21.95" customHeight="1" spans="1:8">
      <c r="A31" s="13">
        <v>27</v>
      </c>
      <c r="B31" s="14" t="s">
        <v>73</v>
      </c>
      <c r="C31" s="31"/>
      <c r="D31" s="13" t="s">
        <v>41</v>
      </c>
      <c r="E31" s="15">
        <v>12500</v>
      </c>
      <c r="F31" s="16">
        <v>0.8</v>
      </c>
      <c r="G31" s="16">
        <v>0.6</v>
      </c>
      <c r="H31" s="17">
        <f t="shared" si="0"/>
        <v>6000</v>
      </c>
    </row>
    <row r="32" s="1" customFormat="1" ht="21.95" customHeight="1" spans="1:8">
      <c r="A32" s="13">
        <v>28</v>
      </c>
      <c r="B32" s="14" t="s">
        <v>74</v>
      </c>
      <c r="C32" s="31"/>
      <c r="D32" s="13" t="s">
        <v>41</v>
      </c>
      <c r="E32" s="15">
        <v>5000</v>
      </c>
      <c r="F32" s="16">
        <v>0.8</v>
      </c>
      <c r="G32" s="16">
        <v>0.6</v>
      </c>
      <c r="H32" s="17">
        <f t="shared" si="0"/>
        <v>2400</v>
      </c>
    </row>
    <row r="33" ht="21.95" customHeight="1" spans="1:8">
      <c r="A33" s="20" t="s">
        <v>75</v>
      </c>
      <c r="B33" s="21"/>
      <c r="C33" s="21"/>
      <c r="D33" s="22"/>
      <c r="E33" s="32">
        <f>SUM(E5:E32)</f>
        <v>1641600</v>
      </c>
      <c r="F33" s="24">
        <v>0.8</v>
      </c>
      <c r="G33" s="24">
        <v>0.6</v>
      </c>
      <c r="H33" s="25">
        <f>SUM(H5:H32)</f>
        <v>787968</v>
      </c>
    </row>
    <row r="37" customHeight="1" spans="5:5">
      <c r="E37" s="33"/>
    </row>
  </sheetData>
  <autoFilter ref="A4:H33">
    <extLst/>
  </autoFilter>
  <mergeCells count="9">
    <mergeCell ref="A1:H1"/>
    <mergeCell ref="A2:D2"/>
    <mergeCell ref="E2:H2"/>
    <mergeCell ref="E3:H3"/>
    <mergeCell ref="A33:C33"/>
    <mergeCell ref="A3:A4"/>
    <mergeCell ref="B3:B4"/>
    <mergeCell ref="C3:C4"/>
    <mergeCell ref="D3:D4"/>
  </mergeCells>
  <pageMargins left="0.590277777777778" right="0.590277777777778" top="0.590277777777778" bottom="0.590277777777778" header="0.314583333333333" footer="0.314583333333333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23" sqref="G23"/>
    </sheetView>
  </sheetViews>
  <sheetFormatPr defaultColWidth="9" defaultRowHeight="15" customHeight="1" outlineLevelCol="6"/>
  <cols>
    <col min="1" max="1" width="6.125" customWidth="1"/>
    <col min="2" max="2" width="22.5" style="27" customWidth="1"/>
    <col min="3" max="3" width="11.125" customWidth="1"/>
    <col min="4" max="4" width="12.125" customWidth="1"/>
    <col min="5" max="5" width="10.75" customWidth="1"/>
    <col min="6" max="6" width="10.625" customWidth="1"/>
    <col min="7" max="7" width="12.125" style="28" customWidth="1"/>
  </cols>
  <sheetData>
    <row r="1" ht="46" customHeight="1" spans="1:7">
      <c r="A1" s="5" t="s">
        <v>76</v>
      </c>
      <c r="B1" s="5"/>
      <c r="C1" s="5"/>
      <c r="D1" s="5"/>
      <c r="E1" s="5"/>
      <c r="F1" s="5"/>
      <c r="G1" s="6"/>
    </row>
    <row r="2" ht="23" customHeight="1" spans="1:7">
      <c r="A2" s="7" t="s">
        <v>28</v>
      </c>
      <c r="B2" s="7"/>
      <c r="C2" s="7"/>
      <c r="D2" s="9" t="s">
        <v>31</v>
      </c>
      <c r="E2" s="9"/>
      <c r="F2" s="9"/>
      <c r="G2" s="9"/>
    </row>
    <row r="3" ht="18" customHeight="1" spans="1:7">
      <c r="A3" s="10" t="s">
        <v>1</v>
      </c>
      <c r="B3" s="10" t="s">
        <v>32</v>
      </c>
      <c r="C3" s="10" t="s">
        <v>34</v>
      </c>
      <c r="D3" s="11" t="s">
        <v>35</v>
      </c>
      <c r="E3" s="11"/>
      <c r="F3" s="11"/>
      <c r="G3" s="12"/>
    </row>
    <row r="4" ht="18" customHeight="1" spans="1:7">
      <c r="A4" s="10"/>
      <c r="B4" s="10"/>
      <c r="C4" s="10"/>
      <c r="D4" s="11" t="s">
        <v>36</v>
      </c>
      <c r="E4" s="11" t="s">
        <v>37</v>
      </c>
      <c r="F4" s="11" t="s">
        <v>38</v>
      </c>
      <c r="G4" s="11" t="s">
        <v>39</v>
      </c>
    </row>
    <row r="5" s="1" customFormat="1" ht="21.95" customHeight="1" spans="1:7">
      <c r="A5" s="13">
        <v>1</v>
      </c>
      <c r="B5" s="14" t="s">
        <v>77</v>
      </c>
      <c r="C5" s="29" t="s">
        <v>78</v>
      </c>
      <c r="D5" s="15">
        <v>137000</v>
      </c>
      <c r="E5" s="16">
        <v>0.8</v>
      </c>
      <c r="F5" s="16">
        <v>0.4</v>
      </c>
      <c r="G5" s="17">
        <f t="shared" ref="G5:G32" si="0">ROUND(D5*E5*F5,0)</f>
        <v>43840</v>
      </c>
    </row>
    <row r="6" s="1" customFormat="1" ht="21.95" customHeight="1" spans="1:7">
      <c r="A6" s="13">
        <v>2</v>
      </c>
      <c r="B6" s="14" t="s">
        <v>79</v>
      </c>
      <c r="C6" s="37"/>
      <c r="D6" s="15">
        <v>35000</v>
      </c>
      <c r="E6" s="16">
        <v>0.8</v>
      </c>
      <c r="F6" s="16">
        <v>0.4</v>
      </c>
      <c r="G6" s="17">
        <f t="shared" si="0"/>
        <v>11200</v>
      </c>
    </row>
    <row r="7" s="1" customFormat="1" ht="21.95" customHeight="1" spans="1:7">
      <c r="A7" s="13">
        <v>3</v>
      </c>
      <c r="B7" s="14" t="s">
        <v>80</v>
      </c>
      <c r="C7" s="37"/>
      <c r="D7" s="15">
        <v>29000</v>
      </c>
      <c r="E7" s="16">
        <v>0.8</v>
      </c>
      <c r="F7" s="16">
        <v>0.4</v>
      </c>
      <c r="G7" s="17">
        <f t="shared" si="0"/>
        <v>9280</v>
      </c>
    </row>
    <row r="8" s="1" customFormat="1" ht="21.95" customHeight="1" spans="1:7">
      <c r="A8" s="13">
        <v>4</v>
      </c>
      <c r="B8" s="14" t="s">
        <v>81</v>
      </c>
      <c r="C8" s="37"/>
      <c r="D8" s="15">
        <v>27000</v>
      </c>
      <c r="E8" s="16">
        <v>0.8</v>
      </c>
      <c r="F8" s="16">
        <v>0.4</v>
      </c>
      <c r="G8" s="17">
        <f t="shared" si="0"/>
        <v>8640</v>
      </c>
    </row>
    <row r="9" s="1" customFormat="1" ht="21.95" customHeight="1" spans="1:7">
      <c r="A9" s="13">
        <v>5</v>
      </c>
      <c r="B9" s="14" t="s">
        <v>82</v>
      </c>
      <c r="C9" s="37"/>
      <c r="D9" s="15">
        <v>67000</v>
      </c>
      <c r="E9" s="16">
        <v>0.8</v>
      </c>
      <c r="F9" s="16">
        <v>0.4</v>
      </c>
      <c r="G9" s="17">
        <f t="shared" si="0"/>
        <v>21440</v>
      </c>
    </row>
    <row r="10" s="1" customFormat="1" ht="21.95" customHeight="1" spans="1:7">
      <c r="A10" s="13">
        <v>6</v>
      </c>
      <c r="B10" s="14" t="s">
        <v>83</v>
      </c>
      <c r="C10" s="37"/>
      <c r="D10" s="15">
        <v>168000</v>
      </c>
      <c r="E10" s="16">
        <v>0.8</v>
      </c>
      <c r="F10" s="16">
        <v>0.4</v>
      </c>
      <c r="G10" s="17">
        <f t="shared" si="0"/>
        <v>53760</v>
      </c>
    </row>
    <row r="11" s="1" customFormat="1" ht="21.95" customHeight="1" spans="1:7">
      <c r="A11" s="13">
        <v>7</v>
      </c>
      <c r="B11" s="14" t="s">
        <v>84</v>
      </c>
      <c r="C11" s="37"/>
      <c r="D11" s="15">
        <v>58000</v>
      </c>
      <c r="E11" s="16">
        <v>0.8</v>
      </c>
      <c r="F11" s="16">
        <v>0.4</v>
      </c>
      <c r="G11" s="17">
        <f t="shared" si="0"/>
        <v>18560</v>
      </c>
    </row>
    <row r="12" s="1" customFormat="1" ht="21.95" customHeight="1" spans="1:7">
      <c r="A12" s="13">
        <v>8</v>
      </c>
      <c r="B12" s="14" t="s">
        <v>85</v>
      </c>
      <c r="C12" s="37"/>
      <c r="D12" s="15">
        <v>98000</v>
      </c>
      <c r="E12" s="16">
        <v>0.8</v>
      </c>
      <c r="F12" s="16">
        <v>0.4</v>
      </c>
      <c r="G12" s="17">
        <f t="shared" si="0"/>
        <v>31360</v>
      </c>
    </row>
    <row r="13" s="1" customFormat="1" ht="21.95" customHeight="1" spans="1:7">
      <c r="A13" s="13">
        <v>9</v>
      </c>
      <c r="B13" s="14" t="s">
        <v>86</v>
      </c>
      <c r="C13" s="37"/>
      <c r="D13" s="15">
        <v>165000</v>
      </c>
      <c r="E13" s="16">
        <v>0.8</v>
      </c>
      <c r="F13" s="16">
        <v>0.4</v>
      </c>
      <c r="G13" s="17">
        <f t="shared" si="0"/>
        <v>52800</v>
      </c>
    </row>
    <row r="14" s="1" customFormat="1" ht="21.95" customHeight="1" spans="1:7">
      <c r="A14" s="13">
        <v>10</v>
      </c>
      <c r="B14" s="14" t="s">
        <v>87</v>
      </c>
      <c r="C14" s="37"/>
      <c r="D14" s="15">
        <v>92000</v>
      </c>
      <c r="E14" s="16">
        <v>0.8</v>
      </c>
      <c r="F14" s="16">
        <v>0.4</v>
      </c>
      <c r="G14" s="17">
        <f t="shared" si="0"/>
        <v>29440</v>
      </c>
    </row>
    <row r="15" s="1" customFormat="1" ht="21.95" customHeight="1" spans="1:7">
      <c r="A15" s="13">
        <v>11</v>
      </c>
      <c r="B15" s="14" t="s">
        <v>88</v>
      </c>
      <c r="C15" s="37"/>
      <c r="D15" s="15">
        <v>87000</v>
      </c>
      <c r="E15" s="16">
        <v>0.8</v>
      </c>
      <c r="F15" s="16">
        <v>0.4</v>
      </c>
      <c r="G15" s="17">
        <f t="shared" si="0"/>
        <v>27840</v>
      </c>
    </row>
    <row r="16" s="1" customFormat="1" ht="21.95" customHeight="1" spans="1:7">
      <c r="A16" s="13">
        <v>12</v>
      </c>
      <c r="B16" s="14" t="s">
        <v>89</v>
      </c>
      <c r="C16" s="37"/>
      <c r="D16" s="15">
        <v>85000</v>
      </c>
      <c r="E16" s="16">
        <v>0.8</v>
      </c>
      <c r="F16" s="16">
        <v>0.4</v>
      </c>
      <c r="G16" s="17">
        <f t="shared" si="0"/>
        <v>27200</v>
      </c>
    </row>
    <row r="17" s="1" customFormat="1" ht="21.95" customHeight="1" spans="1:7">
      <c r="A17" s="13">
        <v>13</v>
      </c>
      <c r="B17" s="14" t="s">
        <v>90</v>
      </c>
      <c r="C17" s="37"/>
      <c r="D17" s="15">
        <v>35000</v>
      </c>
      <c r="E17" s="16">
        <v>0.8</v>
      </c>
      <c r="F17" s="16">
        <v>0.4</v>
      </c>
      <c r="G17" s="17">
        <f t="shared" si="0"/>
        <v>11200</v>
      </c>
    </row>
    <row r="18" s="1" customFormat="1" ht="21.95" customHeight="1" spans="1:7">
      <c r="A18" s="13">
        <v>14</v>
      </c>
      <c r="B18" s="14" t="s">
        <v>91</v>
      </c>
      <c r="C18" s="37"/>
      <c r="D18" s="15">
        <v>48000</v>
      </c>
      <c r="E18" s="16">
        <v>0.8</v>
      </c>
      <c r="F18" s="16">
        <v>0.4</v>
      </c>
      <c r="G18" s="17">
        <f t="shared" si="0"/>
        <v>15360</v>
      </c>
    </row>
    <row r="19" s="1" customFormat="1" ht="21.95" customHeight="1" spans="1:7">
      <c r="A19" s="13">
        <v>15</v>
      </c>
      <c r="B19" s="14" t="s">
        <v>92</v>
      </c>
      <c r="C19" s="37"/>
      <c r="D19" s="15">
        <v>27000</v>
      </c>
      <c r="E19" s="16">
        <v>0.8</v>
      </c>
      <c r="F19" s="16">
        <v>0.4</v>
      </c>
      <c r="G19" s="17">
        <f t="shared" si="0"/>
        <v>8640</v>
      </c>
    </row>
    <row r="20" s="1" customFormat="1" ht="21.95" customHeight="1" spans="1:7">
      <c r="A20" s="13">
        <v>16</v>
      </c>
      <c r="B20" s="14" t="s">
        <v>93</v>
      </c>
      <c r="C20" s="37"/>
      <c r="D20" s="15">
        <v>27000</v>
      </c>
      <c r="E20" s="16">
        <v>0.8</v>
      </c>
      <c r="F20" s="16">
        <v>0.4</v>
      </c>
      <c r="G20" s="17">
        <f t="shared" si="0"/>
        <v>8640</v>
      </c>
    </row>
    <row r="21" s="1" customFormat="1" ht="21.95" customHeight="1" spans="1:7">
      <c r="A21" s="13">
        <v>17</v>
      </c>
      <c r="B21" s="14" t="s">
        <v>94</v>
      </c>
      <c r="C21" s="37"/>
      <c r="D21" s="15">
        <v>30000</v>
      </c>
      <c r="E21" s="16">
        <v>0.8</v>
      </c>
      <c r="F21" s="16">
        <v>0.4</v>
      </c>
      <c r="G21" s="17">
        <f t="shared" si="0"/>
        <v>9600</v>
      </c>
    </row>
    <row r="22" ht="21.95" customHeight="1" spans="1:7">
      <c r="A22" s="13">
        <v>18</v>
      </c>
      <c r="B22" s="14" t="s">
        <v>95</v>
      </c>
      <c r="C22" s="38"/>
      <c r="D22" s="15">
        <v>78000</v>
      </c>
      <c r="E22" s="16">
        <v>0.8</v>
      </c>
      <c r="F22" s="16">
        <v>0.4</v>
      </c>
      <c r="G22" s="17">
        <f t="shared" si="0"/>
        <v>24960</v>
      </c>
    </row>
    <row r="23" ht="21.95" customHeight="1" spans="1:7">
      <c r="A23" s="20" t="s">
        <v>75</v>
      </c>
      <c r="B23" s="21"/>
      <c r="C23" s="22"/>
      <c r="D23" s="32">
        <f>SUM(D5:D22)</f>
        <v>1293000</v>
      </c>
      <c r="E23" s="24">
        <v>0.8</v>
      </c>
      <c r="F23" s="24">
        <v>0.4</v>
      </c>
      <c r="G23" s="25">
        <f>SUM(G5:G22)</f>
        <v>413760</v>
      </c>
    </row>
    <row r="27" customHeight="1" spans="4:4">
      <c r="D27" s="33"/>
    </row>
  </sheetData>
  <mergeCells count="9">
    <mergeCell ref="A1:G1"/>
    <mergeCell ref="A2:C2"/>
    <mergeCell ref="D2:G2"/>
    <mergeCell ref="D3:G3"/>
    <mergeCell ref="A23:B23"/>
    <mergeCell ref="A3:A4"/>
    <mergeCell ref="B3:B4"/>
    <mergeCell ref="C3:C4"/>
    <mergeCell ref="C5:C22"/>
  </mergeCells>
  <printOptions horizontalCentered="1"/>
  <pageMargins left="0.590277777777778" right="0.590277777777778" top="0.984027777777778" bottom="0.590277777777778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opLeftCell="A31" workbookViewId="0">
      <selection activeCell="H47" sqref="H47"/>
    </sheetView>
  </sheetViews>
  <sheetFormatPr defaultColWidth="9" defaultRowHeight="15" customHeight="1" outlineLevelCol="7"/>
  <cols>
    <col min="1" max="1" width="6.125" customWidth="1"/>
    <col min="2" max="2" width="21.625" style="27" customWidth="1"/>
    <col min="3" max="3" width="12.5" style="27" customWidth="1"/>
    <col min="4" max="4" width="12.125" customWidth="1"/>
    <col min="5" max="5" width="9.875" customWidth="1"/>
    <col min="6" max="6" width="9.125" customWidth="1"/>
    <col min="7" max="7" width="9" customWidth="1"/>
    <col min="8" max="8" width="10.875" style="28" customWidth="1"/>
  </cols>
  <sheetData>
    <row r="1" ht="42" customHeight="1" spans="1:8">
      <c r="A1" s="5" t="s">
        <v>96</v>
      </c>
      <c r="B1" s="5"/>
      <c r="C1" s="5"/>
      <c r="D1" s="5"/>
      <c r="E1" s="5"/>
      <c r="F1" s="5"/>
      <c r="G1" s="5"/>
      <c r="H1" s="6"/>
    </row>
    <row r="2" customHeight="1" spans="1:8">
      <c r="A2" s="7" t="s">
        <v>28</v>
      </c>
      <c r="B2" s="8"/>
      <c r="C2" s="7"/>
      <c r="D2" s="7"/>
      <c r="E2" s="9" t="s">
        <v>31</v>
      </c>
      <c r="F2" s="9"/>
      <c r="G2" s="9"/>
      <c r="H2" s="9"/>
    </row>
    <row r="3" ht="18" customHeight="1" spans="1:8">
      <c r="A3" s="10" t="s">
        <v>1</v>
      </c>
      <c r="B3" s="10" t="s">
        <v>32</v>
      </c>
      <c r="C3" s="10" t="s">
        <v>33</v>
      </c>
      <c r="D3" s="10" t="s">
        <v>34</v>
      </c>
      <c r="E3" s="11" t="s">
        <v>35</v>
      </c>
      <c r="F3" s="11"/>
      <c r="G3" s="11"/>
      <c r="H3" s="12"/>
    </row>
    <row r="4" ht="18" customHeight="1" spans="1:8">
      <c r="A4" s="10"/>
      <c r="B4" s="10"/>
      <c r="C4" s="10"/>
      <c r="D4" s="10"/>
      <c r="E4" s="11" t="s">
        <v>36</v>
      </c>
      <c r="F4" s="11" t="s">
        <v>37</v>
      </c>
      <c r="G4" s="11" t="s">
        <v>38</v>
      </c>
      <c r="H4" s="11" t="s">
        <v>39</v>
      </c>
    </row>
    <row r="5" s="1" customFormat="1" ht="21.95" customHeight="1" spans="1:8">
      <c r="A5" s="13">
        <v>1</v>
      </c>
      <c r="B5" s="34" t="s">
        <v>40</v>
      </c>
      <c r="C5" s="34"/>
      <c r="D5" s="13" t="s">
        <v>97</v>
      </c>
      <c r="E5" s="35">
        <v>270200</v>
      </c>
      <c r="F5" s="16">
        <v>0.95</v>
      </c>
      <c r="G5" s="16">
        <v>0.6</v>
      </c>
      <c r="H5" s="17">
        <f>ROUND(E5*F5*G5,0)</f>
        <v>154014</v>
      </c>
    </row>
    <row r="6" s="1" customFormat="1" ht="21.95" customHeight="1" spans="1:8">
      <c r="A6" s="13">
        <v>2</v>
      </c>
      <c r="B6" s="34" t="s">
        <v>90</v>
      </c>
      <c r="C6" s="34"/>
      <c r="D6" s="13" t="s">
        <v>97</v>
      </c>
      <c r="E6" s="35">
        <v>85000</v>
      </c>
      <c r="F6" s="16">
        <v>0.95</v>
      </c>
      <c r="G6" s="16">
        <v>0.6</v>
      </c>
      <c r="H6" s="17">
        <f t="shared" ref="H6:H46" si="0">ROUND(E6*F6*G6,0)</f>
        <v>48450</v>
      </c>
    </row>
    <row r="7" s="1" customFormat="1" ht="21.95" customHeight="1" spans="1:8">
      <c r="A7" s="13">
        <v>3</v>
      </c>
      <c r="B7" s="34" t="s">
        <v>43</v>
      </c>
      <c r="C7" s="34"/>
      <c r="D7" s="13" t="s">
        <v>97</v>
      </c>
      <c r="E7" s="35">
        <v>1800</v>
      </c>
      <c r="F7" s="16">
        <v>0.95</v>
      </c>
      <c r="G7" s="16">
        <v>0.6</v>
      </c>
      <c r="H7" s="17">
        <f t="shared" si="0"/>
        <v>1026</v>
      </c>
    </row>
    <row r="8" s="1" customFormat="1" ht="21.95" customHeight="1" spans="1:8">
      <c r="A8" s="13">
        <v>4</v>
      </c>
      <c r="B8" s="34" t="s">
        <v>44</v>
      </c>
      <c r="C8" s="34">
        <v>3</v>
      </c>
      <c r="D8" s="13" t="s">
        <v>97</v>
      </c>
      <c r="E8" s="35">
        <v>10800</v>
      </c>
      <c r="F8" s="16">
        <v>0.95</v>
      </c>
      <c r="G8" s="16">
        <v>0.6</v>
      </c>
      <c r="H8" s="17">
        <f t="shared" si="0"/>
        <v>6156</v>
      </c>
    </row>
    <row r="9" s="1" customFormat="1" ht="21.95" customHeight="1" spans="1:8">
      <c r="A9" s="13">
        <v>5</v>
      </c>
      <c r="B9" s="34" t="s">
        <v>98</v>
      </c>
      <c r="C9" s="34">
        <v>3</v>
      </c>
      <c r="D9" s="13" t="s">
        <v>97</v>
      </c>
      <c r="E9" s="35">
        <v>24000</v>
      </c>
      <c r="F9" s="16">
        <v>0.95</v>
      </c>
      <c r="G9" s="16">
        <v>0.6</v>
      </c>
      <c r="H9" s="17">
        <f t="shared" si="0"/>
        <v>13680</v>
      </c>
    </row>
    <row r="10" s="1" customFormat="1" ht="21.95" customHeight="1" spans="1:8">
      <c r="A10" s="13">
        <v>6</v>
      </c>
      <c r="B10" s="34" t="s">
        <v>46</v>
      </c>
      <c r="C10" s="34">
        <v>3</v>
      </c>
      <c r="D10" s="13" t="s">
        <v>97</v>
      </c>
      <c r="E10" s="35">
        <v>19000</v>
      </c>
      <c r="F10" s="16">
        <v>0.95</v>
      </c>
      <c r="G10" s="16">
        <v>0.6</v>
      </c>
      <c r="H10" s="17">
        <f t="shared" si="0"/>
        <v>10830</v>
      </c>
    </row>
    <row r="11" s="1" customFormat="1" ht="21.95" customHeight="1" spans="1:8">
      <c r="A11" s="13">
        <v>7</v>
      </c>
      <c r="B11" s="34" t="s">
        <v>99</v>
      </c>
      <c r="C11" s="34">
        <v>3</v>
      </c>
      <c r="D11" s="13" t="s">
        <v>97</v>
      </c>
      <c r="E11" s="35">
        <v>15000</v>
      </c>
      <c r="F11" s="16">
        <v>0.95</v>
      </c>
      <c r="G11" s="16">
        <v>0.6</v>
      </c>
      <c r="H11" s="17">
        <f t="shared" si="0"/>
        <v>8550</v>
      </c>
    </row>
    <row r="12" s="1" customFormat="1" ht="21.95" customHeight="1" spans="1:8">
      <c r="A12" s="13">
        <v>8</v>
      </c>
      <c r="B12" s="34" t="s">
        <v>48</v>
      </c>
      <c r="C12" s="34"/>
      <c r="D12" s="13" t="s">
        <v>97</v>
      </c>
      <c r="E12" s="35">
        <v>10000</v>
      </c>
      <c r="F12" s="16">
        <v>0.95</v>
      </c>
      <c r="G12" s="16">
        <v>0.6</v>
      </c>
      <c r="H12" s="17">
        <f t="shared" si="0"/>
        <v>5700</v>
      </c>
    </row>
    <row r="13" s="1" customFormat="1" ht="21.95" customHeight="1" spans="1:8">
      <c r="A13" s="13">
        <v>9</v>
      </c>
      <c r="B13" s="34" t="s">
        <v>100</v>
      </c>
      <c r="C13" s="34"/>
      <c r="D13" s="13" t="s">
        <v>97</v>
      </c>
      <c r="E13" s="35">
        <v>8800</v>
      </c>
      <c r="F13" s="16">
        <v>0.95</v>
      </c>
      <c r="G13" s="16">
        <v>0.6</v>
      </c>
      <c r="H13" s="17">
        <f t="shared" si="0"/>
        <v>5016</v>
      </c>
    </row>
    <row r="14" s="1" customFormat="1" ht="21.95" customHeight="1" spans="1:8">
      <c r="A14" s="13">
        <v>10</v>
      </c>
      <c r="B14" s="34" t="s">
        <v>101</v>
      </c>
      <c r="C14" s="34"/>
      <c r="D14" s="13" t="s">
        <v>97</v>
      </c>
      <c r="E14" s="35">
        <v>6800</v>
      </c>
      <c r="F14" s="16">
        <v>0.95</v>
      </c>
      <c r="G14" s="16">
        <v>0.6</v>
      </c>
      <c r="H14" s="17">
        <f t="shared" si="0"/>
        <v>3876</v>
      </c>
    </row>
    <row r="15" s="1" customFormat="1" ht="21.95" customHeight="1" spans="1:8">
      <c r="A15" s="13">
        <v>11</v>
      </c>
      <c r="B15" s="34" t="s">
        <v>50</v>
      </c>
      <c r="C15" s="34"/>
      <c r="D15" s="13" t="s">
        <v>97</v>
      </c>
      <c r="E15" s="35">
        <v>3500</v>
      </c>
      <c r="F15" s="16">
        <v>0.95</v>
      </c>
      <c r="G15" s="16">
        <v>0.6</v>
      </c>
      <c r="H15" s="17">
        <f t="shared" si="0"/>
        <v>1995</v>
      </c>
    </row>
    <row r="16" s="1" customFormat="1" ht="21.95" customHeight="1" spans="1:8">
      <c r="A16" s="13">
        <v>12</v>
      </c>
      <c r="B16" s="34" t="s">
        <v>102</v>
      </c>
      <c r="C16" s="34"/>
      <c r="D16" s="13" t="s">
        <v>97</v>
      </c>
      <c r="E16" s="35">
        <v>18000</v>
      </c>
      <c r="F16" s="16">
        <v>0.95</v>
      </c>
      <c r="G16" s="16">
        <v>0.6</v>
      </c>
      <c r="H16" s="17">
        <f t="shared" si="0"/>
        <v>10260</v>
      </c>
    </row>
    <row r="17" s="1" customFormat="1" ht="21.95" customHeight="1" spans="1:8">
      <c r="A17" s="13">
        <v>13</v>
      </c>
      <c r="B17" s="34" t="s">
        <v>103</v>
      </c>
      <c r="C17" s="34"/>
      <c r="D17" s="13" t="s">
        <v>97</v>
      </c>
      <c r="E17" s="35">
        <v>320000</v>
      </c>
      <c r="F17" s="16">
        <v>0.95</v>
      </c>
      <c r="G17" s="16">
        <v>0.6</v>
      </c>
      <c r="H17" s="17">
        <f t="shared" si="0"/>
        <v>182400</v>
      </c>
    </row>
    <row r="18" s="1" customFormat="1" ht="21.95" customHeight="1" spans="1:8">
      <c r="A18" s="13">
        <v>14</v>
      </c>
      <c r="B18" s="34" t="s">
        <v>104</v>
      </c>
      <c r="C18" s="34">
        <v>3</v>
      </c>
      <c r="D18" s="13" t="s">
        <v>97</v>
      </c>
      <c r="E18" s="35">
        <v>13500</v>
      </c>
      <c r="F18" s="16">
        <v>0.95</v>
      </c>
      <c r="G18" s="16">
        <v>0.6</v>
      </c>
      <c r="H18" s="17">
        <f t="shared" si="0"/>
        <v>7695</v>
      </c>
    </row>
    <row r="19" s="1" customFormat="1" ht="21.95" customHeight="1" spans="1:8">
      <c r="A19" s="13">
        <v>15</v>
      </c>
      <c r="B19" s="34" t="s">
        <v>105</v>
      </c>
      <c r="C19" s="34"/>
      <c r="D19" s="13" t="s">
        <v>97</v>
      </c>
      <c r="E19" s="35">
        <v>70000</v>
      </c>
      <c r="F19" s="16">
        <v>0.95</v>
      </c>
      <c r="G19" s="16">
        <v>0.6</v>
      </c>
      <c r="H19" s="17">
        <f t="shared" si="0"/>
        <v>39900</v>
      </c>
    </row>
    <row r="20" s="1" customFormat="1" ht="21.95" customHeight="1" spans="1:8">
      <c r="A20" s="13">
        <v>16</v>
      </c>
      <c r="B20" s="34" t="s">
        <v>57</v>
      </c>
      <c r="C20" s="34"/>
      <c r="D20" s="13" t="s">
        <v>97</v>
      </c>
      <c r="E20" s="35">
        <v>82500</v>
      </c>
      <c r="F20" s="16">
        <v>0.95</v>
      </c>
      <c r="G20" s="16">
        <v>0.6</v>
      </c>
      <c r="H20" s="17">
        <f t="shared" si="0"/>
        <v>47025</v>
      </c>
    </row>
    <row r="21" s="1" customFormat="1" ht="21.95" customHeight="1" spans="1:8">
      <c r="A21" s="13">
        <v>17</v>
      </c>
      <c r="B21" s="34" t="s">
        <v>58</v>
      </c>
      <c r="C21" s="34"/>
      <c r="D21" s="13" t="s">
        <v>97</v>
      </c>
      <c r="E21" s="35">
        <v>85000</v>
      </c>
      <c r="F21" s="16">
        <v>0.95</v>
      </c>
      <c r="G21" s="16">
        <v>0.6</v>
      </c>
      <c r="H21" s="17">
        <f t="shared" si="0"/>
        <v>48450</v>
      </c>
    </row>
    <row r="22" ht="21.95" customHeight="1" spans="1:8">
      <c r="A22" s="13">
        <v>18</v>
      </c>
      <c r="B22" s="34" t="s">
        <v>60</v>
      </c>
      <c r="C22" s="34">
        <v>3</v>
      </c>
      <c r="D22" s="13" t="s">
        <v>97</v>
      </c>
      <c r="E22" s="35">
        <v>12000</v>
      </c>
      <c r="F22" s="16">
        <v>0.95</v>
      </c>
      <c r="G22" s="16">
        <v>0.6</v>
      </c>
      <c r="H22" s="17">
        <f t="shared" si="0"/>
        <v>6840</v>
      </c>
    </row>
    <row r="23" ht="21.95" customHeight="1" spans="1:8">
      <c r="A23" s="13">
        <v>19</v>
      </c>
      <c r="B23" s="34" t="s">
        <v>106</v>
      </c>
      <c r="C23" s="34"/>
      <c r="D23" s="13" t="s">
        <v>97</v>
      </c>
      <c r="E23" s="35">
        <v>5000</v>
      </c>
      <c r="F23" s="16">
        <v>0.95</v>
      </c>
      <c r="G23" s="16">
        <v>0.6</v>
      </c>
      <c r="H23" s="17">
        <f t="shared" si="0"/>
        <v>2850</v>
      </c>
    </row>
    <row r="24" ht="21.95" customHeight="1" spans="1:8">
      <c r="A24" s="13">
        <v>20</v>
      </c>
      <c r="B24" s="34" t="s">
        <v>107</v>
      </c>
      <c r="C24" s="34"/>
      <c r="D24" s="13" t="s">
        <v>97</v>
      </c>
      <c r="E24" s="35">
        <v>13000</v>
      </c>
      <c r="F24" s="16">
        <v>0.95</v>
      </c>
      <c r="G24" s="16">
        <v>0.6</v>
      </c>
      <c r="H24" s="17">
        <f t="shared" si="0"/>
        <v>7410</v>
      </c>
    </row>
    <row r="25" s="1" customFormat="1" ht="21.95" customHeight="1" spans="1:8">
      <c r="A25" s="13">
        <v>21</v>
      </c>
      <c r="B25" s="34" t="s">
        <v>108</v>
      </c>
      <c r="C25" s="34"/>
      <c r="D25" s="13" t="s">
        <v>97</v>
      </c>
      <c r="E25" s="35">
        <v>25000</v>
      </c>
      <c r="F25" s="16">
        <v>0.95</v>
      </c>
      <c r="G25" s="16">
        <v>0.6</v>
      </c>
      <c r="H25" s="17">
        <f t="shared" si="0"/>
        <v>14250</v>
      </c>
    </row>
    <row r="26" s="1" customFormat="1" ht="21.95" customHeight="1" spans="1:8">
      <c r="A26" s="13">
        <v>22</v>
      </c>
      <c r="B26" s="34" t="s">
        <v>109</v>
      </c>
      <c r="C26" s="34"/>
      <c r="D26" s="13" t="s">
        <v>97</v>
      </c>
      <c r="E26" s="35">
        <v>4000</v>
      </c>
      <c r="F26" s="16">
        <v>0.95</v>
      </c>
      <c r="G26" s="16">
        <v>0.6</v>
      </c>
      <c r="H26" s="17">
        <f t="shared" si="0"/>
        <v>2280</v>
      </c>
    </row>
    <row r="27" s="1" customFormat="1" ht="21.95" customHeight="1" spans="1:8">
      <c r="A27" s="13">
        <v>23</v>
      </c>
      <c r="B27" s="34" t="s">
        <v>110</v>
      </c>
      <c r="C27" s="34"/>
      <c r="D27" s="13" t="s">
        <v>97</v>
      </c>
      <c r="E27" s="35">
        <v>4000</v>
      </c>
      <c r="F27" s="16">
        <v>0.95</v>
      </c>
      <c r="G27" s="16">
        <v>0.6</v>
      </c>
      <c r="H27" s="17">
        <f t="shared" si="0"/>
        <v>2280</v>
      </c>
    </row>
    <row r="28" s="1" customFormat="1" ht="21.95" customHeight="1" spans="1:8">
      <c r="A28" s="13">
        <v>24</v>
      </c>
      <c r="B28" s="34" t="s">
        <v>65</v>
      </c>
      <c r="C28" s="34"/>
      <c r="D28" s="13" t="s">
        <v>97</v>
      </c>
      <c r="E28" s="35">
        <v>3000</v>
      </c>
      <c r="F28" s="16">
        <v>0.95</v>
      </c>
      <c r="G28" s="16">
        <v>0.6</v>
      </c>
      <c r="H28" s="17">
        <f t="shared" si="0"/>
        <v>1710</v>
      </c>
    </row>
    <row r="29" s="1" customFormat="1" ht="21.95" customHeight="1" spans="1:8">
      <c r="A29" s="13">
        <v>25</v>
      </c>
      <c r="B29" s="34" t="s">
        <v>66</v>
      </c>
      <c r="C29" s="34">
        <v>6</v>
      </c>
      <c r="D29" s="13" t="s">
        <v>97</v>
      </c>
      <c r="E29" s="35">
        <v>1800</v>
      </c>
      <c r="F29" s="16">
        <v>0.95</v>
      </c>
      <c r="G29" s="16">
        <v>0.6</v>
      </c>
      <c r="H29" s="17">
        <f t="shared" si="0"/>
        <v>1026</v>
      </c>
    </row>
    <row r="30" s="1" customFormat="1" ht="21.95" customHeight="1" spans="1:8">
      <c r="A30" s="13">
        <v>26</v>
      </c>
      <c r="B30" s="34" t="s">
        <v>68</v>
      </c>
      <c r="C30" s="34"/>
      <c r="D30" s="13" t="s">
        <v>97</v>
      </c>
      <c r="E30" s="35">
        <v>24300</v>
      </c>
      <c r="F30" s="16">
        <v>0.95</v>
      </c>
      <c r="G30" s="16">
        <v>0.6</v>
      </c>
      <c r="H30" s="17">
        <f t="shared" si="0"/>
        <v>13851</v>
      </c>
    </row>
    <row r="31" s="1" customFormat="1" ht="21.95" customHeight="1" spans="1:8">
      <c r="A31" s="13">
        <v>27</v>
      </c>
      <c r="B31" s="34" t="s">
        <v>111</v>
      </c>
      <c r="C31" s="34"/>
      <c r="D31" s="13" t="s">
        <v>97</v>
      </c>
      <c r="E31" s="35">
        <v>3000</v>
      </c>
      <c r="F31" s="16">
        <v>0.95</v>
      </c>
      <c r="G31" s="16">
        <v>0.6</v>
      </c>
      <c r="H31" s="17">
        <f t="shared" si="0"/>
        <v>1710</v>
      </c>
    </row>
    <row r="32" s="1" customFormat="1" ht="21.95" customHeight="1" spans="1:8">
      <c r="A32" s="13">
        <v>28</v>
      </c>
      <c r="B32" s="34" t="s">
        <v>69</v>
      </c>
      <c r="C32" s="34"/>
      <c r="D32" s="13" t="s">
        <v>97</v>
      </c>
      <c r="E32" s="35">
        <v>37500</v>
      </c>
      <c r="F32" s="16">
        <v>0.95</v>
      </c>
      <c r="G32" s="16">
        <v>0.6</v>
      </c>
      <c r="H32" s="17">
        <f t="shared" si="0"/>
        <v>21375</v>
      </c>
    </row>
    <row r="33" s="1" customFormat="1" ht="21.95" customHeight="1" spans="1:8">
      <c r="A33" s="13">
        <v>29</v>
      </c>
      <c r="B33" s="34" t="s">
        <v>112</v>
      </c>
      <c r="C33" s="34"/>
      <c r="D33" s="13" t="s">
        <v>97</v>
      </c>
      <c r="E33" s="35">
        <v>53000</v>
      </c>
      <c r="F33" s="16">
        <v>0.95</v>
      </c>
      <c r="G33" s="16">
        <v>0.6</v>
      </c>
      <c r="H33" s="17">
        <f t="shared" si="0"/>
        <v>30210</v>
      </c>
    </row>
    <row r="34" s="1" customFormat="1" ht="21.95" customHeight="1" spans="1:8">
      <c r="A34" s="13">
        <v>30</v>
      </c>
      <c r="B34" s="34" t="s">
        <v>113</v>
      </c>
      <c r="C34" s="34"/>
      <c r="D34" s="13" t="s">
        <v>97</v>
      </c>
      <c r="E34" s="35">
        <v>8000</v>
      </c>
      <c r="F34" s="16">
        <v>0.95</v>
      </c>
      <c r="G34" s="16">
        <v>0.6</v>
      </c>
      <c r="H34" s="17">
        <f t="shared" si="0"/>
        <v>4560</v>
      </c>
    </row>
    <row r="35" s="1" customFormat="1" ht="21.95" customHeight="1" spans="1:8">
      <c r="A35" s="13">
        <v>31</v>
      </c>
      <c r="B35" s="34" t="s">
        <v>114</v>
      </c>
      <c r="C35" s="34"/>
      <c r="D35" s="13" t="s">
        <v>97</v>
      </c>
      <c r="E35" s="35">
        <v>8600</v>
      </c>
      <c r="F35" s="16">
        <v>0.95</v>
      </c>
      <c r="G35" s="16">
        <v>0.6</v>
      </c>
      <c r="H35" s="17">
        <f t="shared" si="0"/>
        <v>4902</v>
      </c>
    </row>
    <row r="36" s="1" customFormat="1" ht="21.95" customHeight="1" spans="1:8">
      <c r="A36" s="13">
        <v>32</v>
      </c>
      <c r="B36" s="34" t="s">
        <v>115</v>
      </c>
      <c r="C36" s="34" t="s">
        <v>116</v>
      </c>
      <c r="D36" s="13" t="s">
        <v>97</v>
      </c>
      <c r="E36" s="35">
        <v>1700</v>
      </c>
      <c r="F36" s="16">
        <v>0.95</v>
      </c>
      <c r="G36" s="16">
        <v>0.6</v>
      </c>
      <c r="H36" s="17">
        <f t="shared" si="0"/>
        <v>969</v>
      </c>
    </row>
    <row r="37" s="1" customFormat="1" ht="21.95" customHeight="1" spans="1:8">
      <c r="A37" s="13">
        <v>33</v>
      </c>
      <c r="B37" s="34" t="s">
        <v>117</v>
      </c>
      <c r="C37" s="34"/>
      <c r="D37" s="13" t="s">
        <v>97</v>
      </c>
      <c r="E37" s="35">
        <v>9000</v>
      </c>
      <c r="F37" s="16">
        <v>0.95</v>
      </c>
      <c r="G37" s="16">
        <v>0.6</v>
      </c>
      <c r="H37" s="17">
        <f t="shared" si="0"/>
        <v>5130</v>
      </c>
    </row>
    <row r="38" s="1" customFormat="1" ht="21.95" customHeight="1" spans="1:8">
      <c r="A38" s="13">
        <v>34</v>
      </c>
      <c r="B38" s="34" t="s">
        <v>118</v>
      </c>
      <c r="C38" s="34"/>
      <c r="D38" s="13" t="s">
        <v>97</v>
      </c>
      <c r="E38" s="35">
        <v>12500</v>
      </c>
      <c r="F38" s="16">
        <v>0.95</v>
      </c>
      <c r="G38" s="16">
        <v>0.6</v>
      </c>
      <c r="H38" s="17">
        <f t="shared" si="0"/>
        <v>7125</v>
      </c>
    </row>
    <row r="39" s="1" customFormat="1" ht="21.95" customHeight="1" spans="1:8">
      <c r="A39" s="13">
        <v>35</v>
      </c>
      <c r="B39" s="34" t="s">
        <v>119</v>
      </c>
      <c r="C39" s="34"/>
      <c r="D39" s="13" t="s">
        <v>97</v>
      </c>
      <c r="E39" s="35">
        <v>5000</v>
      </c>
      <c r="F39" s="16">
        <v>0.95</v>
      </c>
      <c r="G39" s="16">
        <v>0.6</v>
      </c>
      <c r="H39" s="17">
        <f t="shared" si="0"/>
        <v>2850</v>
      </c>
    </row>
    <row r="40" s="1" customFormat="1" ht="21.95" customHeight="1" spans="1:8">
      <c r="A40" s="13">
        <v>36</v>
      </c>
      <c r="B40" s="34" t="s">
        <v>120</v>
      </c>
      <c r="C40" s="34"/>
      <c r="D40" s="13" t="s">
        <v>97</v>
      </c>
      <c r="E40" s="35">
        <v>800</v>
      </c>
      <c r="F40" s="16">
        <v>0.95</v>
      </c>
      <c r="G40" s="16">
        <v>0.6</v>
      </c>
      <c r="H40" s="17">
        <f t="shared" si="0"/>
        <v>456</v>
      </c>
    </row>
    <row r="41" s="1" customFormat="1" ht="21.95" customHeight="1" spans="1:8">
      <c r="A41" s="13">
        <v>37</v>
      </c>
      <c r="B41" s="34" t="s">
        <v>74</v>
      </c>
      <c r="C41" s="34"/>
      <c r="D41" s="13" t="s">
        <v>97</v>
      </c>
      <c r="E41" s="35">
        <v>3500</v>
      </c>
      <c r="F41" s="16">
        <v>0.95</v>
      </c>
      <c r="G41" s="16">
        <v>0.6</v>
      </c>
      <c r="H41" s="17">
        <f t="shared" si="0"/>
        <v>1995</v>
      </c>
    </row>
    <row r="42" s="1" customFormat="1" ht="21.95" customHeight="1" spans="1:8">
      <c r="A42" s="13">
        <v>38</v>
      </c>
      <c r="B42" s="34" t="s">
        <v>121</v>
      </c>
      <c r="C42" s="34"/>
      <c r="D42" s="13" t="s">
        <v>97</v>
      </c>
      <c r="E42" s="35">
        <v>2750</v>
      </c>
      <c r="F42" s="16">
        <v>0.95</v>
      </c>
      <c r="G42" s="16">
        <v>0.6</v>
      </c>
      <c r="H42" s="17">
        <f t="shared" si="0"/>
        <v>1568</v>
      </c>
    </row>
    <row r="43" s="1" customFormat="1" ht="21.95" customHeight="1" spans="1:8">
      <c r="A43" s="13">
        <v>39</v>
      </c>
      <c r="B43" s="34" t="s">
        <v>122</v>
      </c>
      <c r="C43" s="34"/>
      <c r="D43" s="13" t="s">
        <v>97</v>
      </c>
      <c r="E43" s="35">
        <v>4500</v>
      </c>
      <c r="F43" s="16">
        <v>0.95</v>
      </c>
      <c r="G43" s="16">
        <v>0.6</v>
      </c>
      <c r="H43" s="17">
        <f t="shared" si="0"/>
        <v>2565</v>
      </c>
    </row>
    <row r="44" s="1" customFormat="1" ht="21.95" customHeight="1" spans="1:8">
      <c r="A44" s="13">
        <v>40</v>
      </c>
      <c r="B44" s="34" t="s">
        <v>123</v>
      </c>
      <c r="C44" s="34"/>
      <c r="D44" s="13" t="s">
        <v>97</v>
      </c>
      <c r="E44" s="35">
        <v>3000</v>
      </c>
      <c r="F44" s="16">
        <v>0.95</v>
      </c>
      <c r="G44" s="16">
        <v>0.6</v>
      </c>
      <c r="H44" s="17">
        <f t="shared" si="0"/>
        <v>1710</v>
      </c>
    </row>
    <row r="45" s="1" customFormat="1" ht="21.95" customHeight="1" spans="1:8">
      <c r="A45" s="13">
        <v>41</v>
      </c>
      <c r="B45" s="34" t="s">
        <v>124</v>
      </c>
      <c r="C45" s="34"/>
      <c r="D45" s="13" t="s">
        <v>97</v>
      </c>
      <c r="E45" s="35">
        <v>3500</v>
      </c>
      <c r="F45" s="16">
        <v>0.95</v>
      </c>
      <c r="G45" s="16">
        <v>0.6</v>
      </c>
      <c r="H45" s="17">
        <f t="shared" si="0"/>
        <v>1995</v>
      </c>
    </row>
    <row r="46" s="1" customFormat="1" ht="21.95" customHeight="1" spans="1:8">
      <c r="A46" s="13">
        <v>42</v>
      </c>
      <c r="B46" s="34" t="s">
        <v>125</v>
      </c>
      <c r="C46" s="34"/>
      <c r="D46" s="13" t="s">
        <v>97</v>
      </c>
      <c r="E46" s="35">
        <v>4200</v>
      </c>
      <c r="F46" s="16">
        <v>0.95</v>
      </c>
      <c r="G46" s="16">
        <v>0.6</v>
      </c>
      <c r="H46" s="17">
        <f t="shared" si="0"/>
        <v>2394</v>
      </c>
    </row>
    <row r="47" ht="21.95" customHeight="1" spans="1:8">
      <c r="A47" s="20" t="s">
        <v>75</v>
      </c>
      <c r="B47" s="21"/>
      <c r="C47" s="21"/>
      <c r="D47" s="22"/>
      <c r="E47" s="23">
        <f>SUM(E5:E46)</f>
        <v>1296550</v>
      </c>
      <c r="F47" s="24">
        <v>0.95</v>
      </c>
      <c r="G47" s="24">
        <v>0.6</v>
      </c>
      <c r="H47" s="25">
        <f>SUM(H5:H46)</f>
        <v>739034</v>
      </c>
    </row>
    <row r="51" customHeight="1" spans="5:8">
      <c r="E51" s="33"/>
      <c r="H51" s="36"/>
    </row>
  </sheetData>
  <mergeCells count="9">
    <mergeCell ref="A1:H1"/>
    <mergeCell ref="A2:D2"/>
    <mergeCell ref="E2:H2"/>
    <mergeCell ref="E3:H3"/>
    <mergeCell ref="A47:C47"/>
    <mergeCell ref="A3:A4"/>
    <mergeCell ref="B3:B4"/>
    <mergeCell ref="C3:C4"/>
    <mergeCell ref="D3:D4"/>
  </mergeCells>
  <pageMargins left="0.590277777777778" right="0.590277777777778" top="0.786805555555556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opLeftCell="A10" workbookViewId="0">
      <selection activeCell="G26" sqref="G26"/>
    </sheetView>
  </sheetViews>
  <sheetFormatPr defaultColWidth="9" defaultRowHeight="15" customHeight="1" outlineLevelCol="6"/>
  <cols>
    <col min="1" max="1" width="6.125" customWidth="1"/>
    <col min="2" max="2" width="22.5" style="27" customWidth="1"/>
    <col min="3" max="3" width="11.125" customWidth="1"/>
    <col min="4" max="4" width="12.125" customWidth="1"/>
    <col min="5" max="5" width="10.75" customWidth="1"/>
    <col min="6" max="6" width="10.625" customWidth="1"/>
    <col min="7" max="7" width="12.125" style="28" customWidth="1"/>
  </cols>
  <sheetData>
    <row r="1" ht="46" customHeight="1" spans="1:7">
      <c r="A1" s="5" t="s">
        <v>126</v>
      </c>
      <c r="B1" s="5"/>
      <c r="C1" s="5"/>
      <c r="D1" s="5"/>
      <c r="E1" s="5"/>
      <c r="F1" s="5"/>
      <c r="G1" s="6"/>
    </row>
    <row r="2" ht="23" customHeight="1" spans="1:7">
      <c r="A2" s="7" t="s">
        <v>28</v>
      </c>
      <c r="B2" s="7"/>
      <c r="C2" s="7"/>
      <c r="D2" s="9" t="s">
        <v>31</v>
      </c>
      <c r="E2" s="9"/>
      <c r="F2" s="9"/>
      <c r="G2" s="9"/>
    </row>
    <row r="3" ht="18" customHeight="1" spans="1:7">
      <c r="A3" s="10" t="s">
        <v>1</v>
      </c>
      <c r="B3" s="10" t="s">
        <v>32</v>
      </c>
      <c r="C3" s="10" t="s">
        <v>34</v>
      </c>
      <c r="D3" s="11" t="s">
        <v>35</v>
      </c>
      <c r="E3" s="11"/>
      <c r="F3" s="11"/>
      <c r="G3" s="12"/>
    </row>
    <row r="4" ht="18" customHeight="1" spans="1:7">
      <c r="A4" s="10"/>
      <c r="B4" s="10"/>
      <c r="C4" s="10"/>
      <c r="D4" s="11" t="s">
        <v>36</v>
      </c>
      <c r="E4" s="11" t="s">
        <v>37</v>
      </c>
      <c r="F4" s="11" t="s">
        <v>38</v>
      </c>
      <c r="G4" s="11" t="s">
        <v>39</v>
      </c>
    </row>
    <row r="5" s="1" customFormat="1" ht="34" customHeight="1" spans="1:7">
      <c r="A5" s="13">
        <v>1</v>
      </c>
      <c r="B5" s="18" t="s">
        <v>127</v>
      </c>
      <c r="C5" s="29" t="s">
        <v>128</v>
      </c>
      <c r="D5" s="15">
        <v>31600</v>
      </c>
      <c r="E5" s="16">
        <v>0.9</v>
      </c>
      <c r="F5" s="16">
        <v>0.6</v>
      </c>
      <c r="G5" s="17">
        <f>ROUND(D5*E5*F5,0)</f>
        <v>17064</v>
      </c>
    </row>
    <row r="6" s="1" customFormat="1" ht="21.95" customHeight="1" spans="1:7">
      <c r="A6" s="13">
        <v>2</v>
      </c>
      <c r="B6" s="14" t="s">
        <v>129</v>
      </c>
      <c r="C6" s="29" t="s">
        <v>128</v>
      </c>
      <c r="D6" s="15">
        <v>12600</v>
      </c>
      <c r="E6" s="16">
        <v>0.9</v>
      </c>
      <c r="F6" s="16">
        <v>0.6</v>
      </c>
      <c r="G6" s="17">
        <f t="shared" ref="G6:G25" si="0">ROUND(D6*E6*F6,0)</f>
        <v>6804</v>
      </c>
    </row>
    <row r="7" s="1" customFormat="1" ht="21.95" customHeight="1" spans="1:7">
      <c r="A7" s="13">
        <v>3</v>
      </c>
      <c r="B7" s="30" t="s">
        <v>130</v>
      </c>
      <c r="C7" s="29" t="s">
        <v>128</v>
      </c>
      <c r="D7" s="15">
        <v>6000</v>
      </c>
      <c r="E7" s="16">
        <v>0.9</v>
      </c>
      <c r="F7" s="16">
        <v>0.6</v>
      </c>
      <c r="G7" s="17">
        <f t="shared" si="0"/>
        <v>3240</v>
      </c>
    </row>
    <row r="8" s="1" customFormat="1" ht="21.95" customHeight="1" spans="1:7">
      <c r="A8" s="13">
        <v>4</v>
      </c>
      <c r="B8" s="19" t="s">
        <v>131</v>
      </c>
      <c r="C8" s="29" t="s">
        <v>128</v>
      </c>
      <c r="D8" s="15">
        <v>24900</v>
      </c>
      <c r="E8" s="16">
        <v>0.9</v>
      </c>
      <c r="F8" s="16">
        <v>0.6</v>
      </c>
      <c r="G8" s="17">
        <f t="shared" si="0"/>
        <v>13446</v>
      </c>
    </row>
    <row r="9" s="1" customFormat="1" ht="21.95" customHeight="1" spans="1:7">
      <c r="A9" s="13">
        <v>5</v>
      </c>
      <c r="B9" s="19" t="s">
        <v>132</v>
      </c>
      <c r="C9" s="29" t="s">
        <v>128</v>
      </c>
      <c r="D9" s="15">
        <v>18000</v>
      </c>
      <c r="E9" s="16">
        <v>0.9</v>
      </c>
      <c r="F9" s="16">
        <v>0.6</v>
      </c>
      <c r="G9" s="17">
        <f t="shared" si="0"/>
        <v>9720</v>
      </c>
    </row>
    <row r="10" s="1" customFormat="1" ht="34" customHeight="1" spans="1:7">
      <c r="A10" s="13">
        <v>6</v>
      </c>
      <c r="B10" s="31" t="s">
        <v>133</v>
      </c>
      <c r="C10" s="29" t="s">
        <v>128</v>
      </c>
      <c r="D10" s="15">
        <v>117000</v>
      </c>
      <c r="E10" s="16">
        <v>0.9</v>
      </c>
      <c r="F10" s="16">
        <v>0.6</v>
      </c>
      <c r="G10" s="17">
        <f t="shared" si="0"/>
        <v>63180</v>
      </c>
    </row>
    <row r="11" s="1" customFormat="1" ht="21.95" customHeight="1" spans="1:7">
      <c r="A11" s="13">
        <v>7</v>
      </c>
      <c r="B11" s="19" t="s">
        <v>134</v>
      </c>
      <c r="C11" s="29" t="s">
        <v>128</v>
      </c>
      <c r="D11" s="15">
        <v>42500</v>
      </c>
      <c r="E11" s="16">
        <v>0.9</v>
      </c>
      <c r="F11" s="16">
        <v>0.6</v>
      </c>
      <c r="G11" s="17">
        <f t="shared" si="0"/>
        <v>22950</v>
      </c>
    </row>
    <row r="12" s="1" customFormat="1" ht="30" customHeight="1" spans="1:7">
      <c r="A12" s="13">
        <v>8</v>
      </c>
      <c r="B12" s="31" t="s">
        <v>135</v>
      </c>
      <c r="C12" s="29" t="s">
        <v>128</v>
      </c>
      <c r="D12" s="15">
        <v>314000</v>
      </c>
      <c r="E12" s="16">
        <v>0.9</v>
      </c>
      <c r="F12" s="16">
        <v>0.6</v>
      </c>
      <c r="G12" s="17">
        <f t="shared" si="0"/>
        <v>169560</v>
      </c>
    </row>
    <row r="13" s="1" customFormat="1" ht="36" customHeight="1" spans="1:7">
      <c r="A13" s="13">
        <v>9</v>
      </c>
      <c r="B13" s="31" t="s">
        <v>136</v>
      </c>
      <c r="C13" s="29" t="s">
        <v>128</v>
      </c>
      <c r="D13" s="15">
        <v>41000</v>
      </c>
      <c r="E13" s="16">
        <v>0.9</v>
      </c>
      <c r="F13" s="16">
        <v>0.6</v>
      </c>
      <c r="G13" s="17">
        <f t="shared" si="0"/>
        <v>22140</v>
      </c>
    </row>
    <row r="14" s="1" customFormat="1" ht="21.95" customHeight="1" spans="1:7">
      <c r="A14" s="13">
        <v>10</v>
      </c>
      <c r="B14" s="19" t="s">
        <v>137</v>
      </c>
      <c r="C14" s="29" t="s">
        <v>128</v>
      </c>
      <c r="D14" s="15">
        <v>143600</v>
      </c>
      <c r="E14" s="16">
        <v>0.9</v>
      </c>
      <c r="F14" s="16">
        <v>0.6</v>
      </c>
      <c r="G14" s="17">
        <f t="shared" si="0"/>
        <v>77544</v>
      </c>
    </row>
    <row r="15" s="1" customFormat="1" ht="21.95" customHeight="1" spans="1:7">
      <c r="A15" s="13">
        <v>11</v>
      </c>
      <c r="B15" s="19" t="s">
        <v>138</v>
      </c>
      <c r="C15" s="29" t="s">
        <v>128</v>
      </c>
      <c r="D15" s="15">
        <v>68000</v>
      </c>
      <c r="E15" s="16">
        <v>0.9</v>
      </c>
      <c r="F15" s="16">
        <v>0.6</v>
      </c>
      <c r="G15" s="17">
        <f t="shared" si="0"/>
        <v>36720</v>
      </c>
    </row>
    <row r="16" s="1" customFormat="1" ht="21.95" customHeight="1" spans="1:7">
      <c r="A16" s="13">
        <v>12</v>
      </c>
      <c r="B16" s="19" t="s">
        <v>139</v>
      </c>
      <c r="C16" s="29" t="s">
        <v>128</v>
      </c>
      <c r="D16" s="15">
        <v>32000</v>
      </c>
      <c r="E16" s="16">
        <v>0.9</v>
      </c>
      <c r="F16" s="16">
        <v>0.6</v>
      </c>
      <c r="G16" s="17">
        <f t="shared" si="0"/>
        <v>17280</v>
      </c>
    </row>
    <row r="17" s="1" customFormat="1" ht="21.95" customHeight="1" spans="1:7">
      <c r="A17" s="13">
        <v>13</v>
      </c>
      <c r="B17" s="19" t="s">
        <v>140</v>
      </c>
      <c r="C17" s="29" t="s">
        <v>128</v>
      </c>
      <c r="D17" s="15">
        <v>6500</v>
      </c>
      <c r="E17" s="16">
        <v>0.9</v>
      </c>
      <c r="F17" s="16">
        <v>0.6</v>
      </c>
      <c r="G17" s="17">
        <f t="shared" si="0"/>
        <v>3510</v>
      </c>
    </row>
    <row r="18" s="1" customFormat="1" ht="21.95" customHeight="1" spans="1:7">
      <c r="A18" s="13">
        <v>14</v>
      </c>
      <c r="B18" s="19" t="s">
        <v>141</v>
      </c>
      <c r="C18" s="29" t="s">
        <v>128</v>
      </c>
      <c r="D18" s="15">
        <v>42000</v>
      </c>
      <c r="E18" s="16">
        <v>0.9</v>
      </c>
      <c r="F18" s="16">
        <v>0.6</v>
      </c>
      <c r="G18" s="17">
        <f t="shared" si="0"/>
        <v>22680</v>
      </c>
    </row>
    <row r="19" s="1" customFormat="1" ht="21.95" customHeight="1" spans="1:7">
      <c r="A19" s="13">
        <v>15</v>
      </c>
      <c r="B19" s="19" t="s">
        <v>142</v>
      </c>
      <c r="C19" s="29" t="s">
        <v>128</v>
      </c>
      <c r="D19" s="15">
        <v>42000</v>
      </c>
      <c r="E19" s="16">
        <v>0.9</v>
      </c>
      <c r="F19" s="16">
        <v>0.6</v>
      </c>
      <c r="G19" s="17">
        <f t="shared" si="0"/>
        <v>22680</v>
      </c>
    </row>
    <row r="20" s="1" customFormat="1" ht="21.95" customHeight="1" spans="1:7">
      <c r="A20" s="13">
        <v>16</v>
      </c>
      <c r="B20" s="19" t="s">
        <v>143</v>
      </c>
      <c r="C20" s="29" t="s">
        <v>128</v>
      </c>
      <c r="D20" s="15">
        <v>64600</v>
      </c>
      <c r="E20" s="16">
        <v>0.9</v>
      </c>
      <c r="F20" s="16">
        <v>0.6</v>
      </c>
      <c r="G20" s="17">
        <f t="shared" si="0"/>
        <v>34884</v>
      </c>
    </row>
    <row r="21" s="1" customFormat="1" ht="21.95" customHeight="1" spans="1:7">
      <c r="A21" s="13">
        <v>17</v>
      </c>
      <c r="B21" s="19" t="s">
        <v>144</v>
      </c>
      <c r="C21" s="29" t="s">
        <v>128</v>
      </c>
      <c r="D21" s="15">
        <v>85000</v>
      </c>
      <c r="E21" s="16">
        <v>0.9</v>
      </c>
      <c r="F21" s="16">
        <v>0.6</v>
      </c>
      <c r="G21" s="17">
        <f t="shared" si="0"/>
        <v>45900</v>
      </c>
    </row>
    <row r="22" s="1" customFormat="1" ht="21.95" customHeight="1" spans="1:7">
      <c r="A22" s="13">
        <v>18</v>
      </c>
      <c r="B22" s="19" t="s">
        <v>145</v>
      </c>
      <c r="C22" s="29" t="s">
        <v>128</v>
      </c>
      <c r="D22" s="15">
        <v>82000</v>
      </c>
      <c r="E22" s="16">
        <v>0.9</v>
      </c>
      <c r="F22" s="16">
        <v>0.6</v>
      </c>
      <c r="G22" s="17">
        <f t="shared" si="0"/>
        <v>44280</v>
      </c>
    </row>
    <row r="23" s="1" customFormat="1" ht="21.95" customHeight="1" spans="1:7">
      <c r="A23" s="13">
        <v>19</v>
      </c>
      <c r="B23" s="19" t="s">
        <v>146</v>
      </c>
      <c r="C23" s="29" t="s">
        <v>128</v>
      </c>
      <c r="D23" s="15">
        <v>36500</v>
      </c>
      <c r="E23" s="16">
        <v>0.9</v>
      </c>
      <c r="F23" s="16">
        <v>0.6</v>
      </c>
      <c r="G23" s="17">
        <f t="shared" si="0"/>
        <v>19710</v>
      </c>
    </row>
    <row r="24" s="1" customFormat="1" ht="21.95" customHeight="1" spans="1:7">
      <c r="A24" s="13">
        <v>20</v>
      </c>
      <c r="B24" s="19" t="s">
        <v>147</v>
      </c>
      <c r="C24" s="29" t="s">
        <v>128</v>
      </c>
      <c r="D24" s="15">
        <v>326000</v>
      </c>
      <c r="E24" s="16">
        <v>0.9</v>
      </c>
      <c r="F24" s="16">
        <v>0.6</v>
      </c>
      <c r="G24" s="17">
        <f t="shared" si="0"/>
        <v>176040</v>
      </c>
    </row>
    <row r="25" ht="21.95" customHeight="1" spans="1:7">
      <c r="A25" s="13">
        <v>21</v>
      </c>
      <c r="B25" s="19" t="s">
        <v>148</v>
      </c>
      <c r="C25" s="29" t="s">
        <v>128</v>
      </c>
      <c r="D25" s="15">
        <v>72000</v>
      </c>
      <c r="E25" s="16">
        <v>0.9</v>
      </c>
      <c r="F25" s="16">
        <v>0.6</v>
      </c>
      <c r="G25" s="17">
        <f t="shared" si="0"/>
        <v>38880</v>
      </c>
    </row>
    <row r="26" ht="21.95" customHeight="1" spans="1:7">
      <c r="A26" s="20" t="s">
        <v>75</v>
      </c>
      <c r="B26" s="21"/>
      <c r="C26" s="22"/>
      <c r="D26" s="32">
        <f>SUM(D5:D25)</f>
        <v>1607800</v>
      </c>
      <c r="E26" s="24">
        <v>0.9</v>
      </c>
      <c r="F26" s="24">
        <v>0.6</v>
      </c>
      <c r="G26" s="25">
        <f>SUM(G5:G25)</f>
        <v>868212</v>
      </c>
    </row>
    <row r="30" customHeight="1" spans="4:4">
      <c r="D30" s="33"/>
    </row>
  </sheetData>
  <mergeCells count="8">
    <mergeCell ref="A1:G1"/>
    <mergeCell ref="A2:C2"/>
    <mergeCell ref="D2:G2"/>
    <mergeCell ref="D3:G3"/>
    <mergeCell ref="A26:B26"/>
    <mergeCell ref="A3:A4"/>
    <mergeCell ref="B3:B4"/>
    <mergeCell ref="C3:C4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H20" sqref="H20"/>
    </sheetView>
  </sheetViews>
  <sheetFormatPr defaultColWidth="9" defaultRowHeight="15" customHeight="1" outlineLevelCol="7"/>
  <cols>
    <col min="1" max="1" width="6.125" style="2" customWidth="1"/>
    <col min="2" max="2" width="17.125" style="3" customWidth="1"/>
    <col min="3" max="3" width="15.625" style="3" customWidth="1"/>
    <col min="4" max="4" width="12.125" style="2" customWidth="1"/>
    <col min="5" max="5" width="9.875" style="2" customWidth="1"/>
    <col min="6" max="6" width="9.125" style="2" customWidth="1"/>
    <col min="7" max="7" width="9" style="2" customWidth="1"/>
    <col min="8" max="8" width="10.875" style="4" customWidth="1"/>
    <col min="9" max="16384" width="9" style="2"/>
  </cols>
  <sheetData>
    <row r="1" ht="48" customHeight="1" spans="1:8">
      <c r="A1" s="5" t="s">
        <v>149</v>
      </c>
      <c r="B1" s="5"/>
      <c r="C1" s="5"/>
      <c r="D1" s="5"/>
      <c r="E1" s="5"/>
      <c r="F1" s="5"/>
      <c r="G1" s="5"/>
      <c r="H1" s="6"/>
    </row>
    <row r="2" ht="21" customHeight="1" spans="1:8">
      <c r="A2" s="7" t="s">
        <v>28</v>
      </c>
      <c r="B2" s="8"/>
      <c r="C2" s="8"/>
      <c r="D2" s="7"/>
      <c r="E2" s="9" t="s">
        <v>31</v>
      </c>
      <c r="F2" s="9"/>
      <c r="G2" s="9"/>
      <c r="H2" s="9"/>
    </row>
    <row r="3" ht="18" customHeight="1" spans="1:8">
      <c r="A3" s="10" t="s">
        <v>1</v>
      </c>
      <c r="B3" s="10" t="s">
        <v>32</v>
      </c>
      <c r="C3" s="10" t="s">
        <v>150</v>
      </c>
      <c r="D3" s="10" t="s">
        <v>34</v>
      </c>
      <c r="E3" s="11" t="s">
        <v>35</v>
      </c>
      <c r="F3" s="11"/>
      <c r="G3" s="11"/>
      <c r="H3" s="12"/>
    </row>
    <row r="4" ht="18" customHeight="1" spans="1:8">
      <c r="A4" s="10"/>
      <c r="B4" s="10"/>
      <c r="C4" s="10"/>
      <c r="D4" s="10"/>
      <c r="E4" s="11" t="s">
        <v>36</v>
      </c>
      <c r="F4" s="11" t="s">
        <v>37</v>
      </c>
      <c r="G4" s="11" t="s">
        <v>38</v>
      </c>
      <c r="H4" s="11" t="s">
        <v>39</v>
      </c>
    </row>
    <row r="5" s="1" customFormat="1" ht="21.95" customHeight="1" spans="1:8">
      <c r="A5" s="13">
        <v>1</v>
      </c>
      <c r="B5" s="14" t="s">
        <v>151</v>
      </c>
      <c r="C5" s="14" t="s">
        <v>84</v>
      </c>
      <c r="D5" s="13" t="s">
        <v>152</v>
      </c>
      <c r="E5" s="15">
        <v>108000</v>
      </c>
      <c r="F5" s="16">
        <v>0.75</v>
      </c>
      <c r="G5" s="16">
        <v>0.6</v>
      </c>
      <c r="H5" s="17">
        <f>ROUND(E5*F5*G5,0)</f>
        <v>48600</v>
      </c>
    </row>
    <row r="6" s="1" customFormat="1" ht="21.95" customHeight="1" spans="1:8">
      <c r="A6" s="13">
        <v>2</v>
      </c>
      <c r="B6" s="14" t="s">
        <v>153</v>
      </c>
      <c r="C6" s="14" t="s">
        <v>154</v>
      </c>
      <c r="D6" s="13" t="s">
        <v>152</v>
      </c>
      <c r="E6" s="15">
        <v>61000</v>
      </c>
      <c r="F6" s="16">
        <v>0.75</v>
      </c>
      <c r="G6" s="16">
        <v>0.6</v>
      </c>
      <c r="H6" s="17">
        <f>ROUND(E6*F6*G6,0)</f>
        <v>27450</v>
      </c>
    </row>
    <row r="7" s="1" customFormat="1" ht="21.95" customHeight="1" spans="1:8">
      <c r="A7" s="13">
        <v>3</v>
      </c>
      <c r="B7" s="14" t="s">
        <v>155</v>
      </c>
      <c r="C7" s="14" t="s">
        <v>156</v>
      </c>
      <c r="D7" s="13" t="s">
        <v>152</v>
      </c>
      <c r="E7" s="15">
        <v>193740</v>
      </c>
      <c r="F7" s="16">
        <v>0.75</v>
      </c>
      <c r="G7" s="16">
        <v>0.6</v>
      </c>
      <c r="H7" s="17">
        <f t="shared" ref="H7:H19" si="0">ROUND(E7*F7*G7,0)</f>
        <v>87183</v>
      </c>
    </row>
    <row r="8" s="1" customFormat="1" ht="21.95" customHeight="1" spans="1:8">
      <c r="A8" s="13">
        <v>4</v>
      </c>
      <c r="B8" s="14" t="s">
        <v>157</v>
      </c>
      <c r="C8" s="14" t="s">
        <v>90</v>
      </c>
      <c r="D8" s="13" t="s">
        <v>152</v>
      </c>
      <c r="E8" s="15">
        <v>138000</v>
      </c>
      <c r="F8" s="16">
        <v>0.75</v>
      </c>
      <c r="G8" s="16">
        <v>0.6</v>
      </c>
      <c r="H8" s="17">
        <f t="shared" si="0"/>
        <v>62100</v>
      </c>
    </row>
    <row r="9" s="1" customFormat="1" ht="21.95" customHeight="1" spans="1:8">
      <c r="A9" s="13">
        <v>5</v>
      </c>
      <c r="B9" s="14" t="s">
        <v>158</v>
      </c>
      <c r="C9" s="14" t="s">
        <v>159</v>
      </c>
      <c r="D9" s="13" t="s">
        <v>152</v>
      </c>
      <c r="E9" s="15">
        <v>19800</v>
      </c>
      <c r="F9" s="16">
        <v>0.75</v>
      </c>
      <c r="G9" s="16">
        <v>0.6</v>
      </c>
      <c r="H9" s="17">
        <f t="shared" si="0"/>
        <v>8910</v>
      </c>
    </row>
    <row r="10" s="1" customFormat="1" ht="21.95" customHeight="1" spans="1:8">
      <c r="A10" s="13">
        <v>6</v>
      </c>
      <c r="B10" s="14" t="s">
        <v>160</v>
      </c>
      <c r="C10" s="14" t="s">
        <v>139</v>
      </c>
      <c r="D10" s="13" t="s">
        <v>152</v>
      </c>
      <c r="E10" s="15">
        <v>86800</v>
      </c>
      <c r="F10" s="16">
        <v>0.75</v>
      </c>
      <c r="G10" s="16">
        <v>0.6</v>
      </c>
      <c r="H10" s="17">
        <f t="shared" si="0"/>
        <v>39060</v>
      </c>
    </row>
    <row r="11" s="1" customFormat="1" ht="21.95" customHeight="1" spans="1:8">
      <c r="A11" s="13">
        <v>7</v>
      </c>
      <c r="B11" s="14" t="s">
        <v>161</v>
      </c>
      <c r="C11" s="14" t="s">
        <v>162</v>
      </c>
      <c r="D11" s="13" t="s">
        <v>152</v>
      </c>
      <c r="E11" s="15">
        <v>45400</v>
      </c>
      <c r="F11" s="16">
        <v>0.75</v>
      </c>
      <c r="G11" s="16">
        <v>0.6</v>
      </c>
      <c r="H11" s="17">
        <f t="shared" si="0"/>
        <v>20430</v>
      </c>
    </row>
    <row r="12" s="1" customFormat="1" ht="21.95" customHeight="1" spans="1:8">
      <c r="A12" s="13">
        <v>8</v>
      </c>
      <c r="B12" s="14" t="s">
        <v>163</v>
      </c>
      <c r="C12" s="14" t="s">
        <v>164</v>
      </c>
      <c r="D12" s="13" t="s">
        <v>152</v>
      </c>
      <c r="E12" s="15">
        <v>90000</v>
      </c>
      <c r="F12" s="16">
        <v>0.75</v>
      </c>
      <c r="G12" s="16">
        <v>0.6</v>
      </c>
      <c r="H12" s="17">
        <f t="shared" si="0"/>
        <v>40500</v>
      </c>
    </row>
    <row r="13" s="1" customFormat="1" ht="33" customHeight="1" spans="1:8">
      <c r="A13" s="13">
        <v>9</v>
      </c>
      <c r="B13" s="14" t="s">
        <v>165</v>
      </c>
      <c r="C13" s="18" t="s">
        <v>166</v>
      </c>
      <c r="D13" s="13" t="s">
        <v>152</v>
      </c>
      <c r="E13" s="15">
        <v>56558</v>
      </c>
      <c r="F13" s="16">
        <v>0.75</v>
      </c>
      <c r="G13" s="16">
        <v>0.6</v>
      </c>
      <c r="H13" s="17">
        <f t="shared" si="0"/>
        <v>25451</v>
      </c>
    </row>
    <row r="14" s="1" customFormat="1" ht="21.95" customHeight="1" spans="1:8">
      <c r="A14" s="13">
        <v>10</v>
      </c>
      <c r="B14" s="14" t="s">
        <v>167</v>
      </c>
      <c r="C14" s="14" t="s">
        <v>168</v>
      </c>
      <c r="D14" s="13" t="s">
        <v>152</v>
      </c>
      <c r="E14" s="15">
        <v>138000</v>
      </c>
      <c r="F14" s="16">
        <v>0.75</v>
      </c>
      <c r="G14" s="16">
        <v>0.6</v>
      </c>
      <c r="H14" s="17">
        <f t="shared" si="0"/>
        <v>62100</v>
      </c>
    </row>
    <row r="15" s="1" customFormat="1" ht="21.95" customHeight="1" spans="1:8">
      <c r="A15" s="13">
        <v>11</v>
      </c>
      <c r="B15" s="14" t="s">
        <v>169</v>
      </c>
      <c r="C15" s="14" t="s">
        <v>170</v>
      </c>
      <c r="D15" s="13" t="s">
        <v>152</v>
      </c>
      <c r="E15" s="15">
        <v>98769</v>
      </c>
      <c r="F15" s="16">
        <v>0.75</v>
      </c>
      <c r="G15" s="16">
        <v>0.6</v>
      </c>
      <c r="H15" s="17">
        <f t="shared" si="0"/>
        <v>44446</v>
      </c>
    </row>
    <row r="16" s="1" customFormat="1" ht="33" customHeight="1" spans="1:8">
      <c r="A16" s="13">
        <v>12</v>
      </c>
      <c r="B16" s="14" t="s">
        <v>171</v>
      </c>
      <c r="C16" s="18" t="s">
        <v>172</v>
      </c>
      <c r="D16" s="13" t="s">
        <v>152</v>
      </c>
      <c r="E16" s="15">
        <v>115948</v>
      </c>
      <c r="F16" s="16">
        <v>0.75</v>
      </c>
      <c r="G16" s="16">
        <v>0.6</v>
      </c>
      <c r="H16" s="17">
        <f t="shared" si="0"/>
        <v>52177</v>
      </c>
    </row>
    <row r="17" s="1" customFormat="1" ht="21.95" customHeight="1" spans="1:8">
      <c r="A17" s="13">
        <v>13</v>
      </c>
      <c r="B17" s="14" t="s">
        <v>173</v>
      </c>
      <c r="C17" s="14" t="s">
        <v>47</v>
      </c>
      <c r="D17" s="13" t="s">
        <v>152</v>
      </c>
      <c r="E17" s="15">
        <v>94400</v>
      </c>
      <c r="F17" s="16">
        <v>0.75</v>
      </c>
      <c r="G17" s="16">
        <v>0.6</v>
      </c>
      <c r="H17" s="17">
        <f t="shared" si="0"/>
        <v>42480</v>
      </c>
    </row>
    <row r="18" s="1" customFormat="1" ht="21.95" customHeight="1" spans="1:8">
      <c r="A18" s="13">
        <v>14</v>
      </c>
      <c r="B18" s="14" t="s">
        <v>174</v>
      </c>
      <c r="C18" s="19"/>
      <c r="D18" s="13" t="s">
        <v>152</v>
      </c>
      <c r="E18" s="15">
        <v>236000</v>
      </c>
      <c r="F18" s="16">
        <v>0.75</v>
      </c>
      <c r="G18" s="16">
        <v>0.6</v>
      </c>
      <c r="H18" s="17">
        <f t="shared" si="0"/>
        <v>106200</v>
      </c>
    </row>
    <row r="19" s="1" customFormat="1" ht="36" customHeight="1" spans="1:8">
      <c r="A19" s="13">
        <v>15</v>
      </c>
      <c r="B19" s="14" t="s">
        <v>175</v>
      </c>
      <c r="C19" s="18" t="s">
        <v>176</v>
      </c>
      <c r="D19" s="13" t="s">
        <v>152</v>
      </c>
      <c r="E19" s="15">
        <f>210400-23600</f>
        <v>186800</v>
      </c>
      <c r="F19" s="16">
        <v>0.75</v>
      </c>
      <c r="G19" s="16">
        <v>0.6</v>
      </c>
      <c r="H19" s="17">
        <f t="shared" si="0"/>
        <v>84060</v>
      </c>
    </row>
    <row r="20" ht="21.95" customHeight="1" spans="1:8">
      <c r="A20" s="20" t="s">
        <v>75</v>
      </c>
      <c r="B20" s="21"/>
      <c r="C20" s="21"/>
      <c r="D20" s="22"/>
      <c r="E20" s="23">
        <f>SUM(E5:E19)</f>
        <v>1669215</v>
      </c>
      <c r="F20" s="24">
        <v>0.75</v>
      </c>
      <c r="G20" s="24">
        <v>0.6</v>
      </c>
      <c r="H20" s="25">
        <f>SUM(H5:H19)</f>
        <v>751147</v>
      </c>
    </row>
    <row r="24" customHeight="1" spans="5:5">
      <c r="E24" s="26"/>
    </row>
  </sheetData>
  <mergeCells count="9">
    <mergeCell ref="A1:H1"/>
    <mergeCell ref="A2:D2"/>
    <mergeCell ref="E2:H2"/>
    <mergeCell ref="E3:H3"/>
    <mergeCell ref="A20:C20"/>
    <mergeCell ref="A3:A4"/>
    <mergeCell ref="B3:B4"/>
    <mergeCell ref="C3:C4"/>
    <mergeCell ref="D3:D4"/>
  </mergeCells>
  <printOptions horizontalCentered="1"/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装修评估汇总表</vt:lpstr>
      <vt:lpstr>201室装修</vt:lpstr>
      <vt:lpstr>301室装修</vt:lpstr>
      <vt:lpstr>602室装修</vt:lpstr>
      <vt:lpstr>1201室装修</vt:lpstr>
      <vt:lpstr>1202室装修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综合财务18057652621</cp:lastModifiedBy>
  <dcterms:created xsi:type="dcterms:W3CDTF">2006-09-13T11:21:00Z</dcterms:created>
  <cp:lastPrinted>2021-03-26T06:33:00Z</cp:lastPrinted>
  <dcterms:modified xsi:type="dcterms:W3CDTF">2022-07-07T08:14:47Z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709A3BAD9BE742D0AE098FB26B9636E6</vt:lpwstr>
  </property>
</Properties>
</file>