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6555" tabRatio="771" firstSheet="2" activeTab="4"/>
  </bookViews>
  <sheets>
    <sheet name="360Qex" sheetId="77" state="hidden" r:id="rId1"/>
    <sheet name="资产负债表(旧)" sheetId="138" state="hidden" r:id="rId2"/>
    <sheet name="汇总表" sheetId="164" r:id="rId3"/>
    <sheet name="房屋建筑物" sheetId="38" r:id="rId4"/>
    <sheet name="设备设施" sheetId="41" r:id="rId5"/>
    <sheet name="00000000" sheetId="78" state="veryHidden" r:id="rId6"/>
    <sheet name="360QexFi" sheetId="162" state="hidden" r:id="rId7"/>
  </sheets>
  <externalReferences>
    <externalReference r:id="rId8"/>
    <externalReference r:id="rId9"/>
    <externalReference r:id="rId10"/>
  </externalReferences>
  <definedNames>
    <definedName name="a" localSheetId="2">#REF!</definedName>
    <definedName name="aa" localSheetId="2">#REF!</definedName>
    <definedName name="cost" localSheetId="2">#REF!</definedName>
    <definedName name="_xlnm.Database" localSheetId="2" hidden="1">'[1]1'!#REF!</definedName>
    <definedName name="eve">[2]XL4Poppy!$C$39</definedName>
    <definedName name="PRCGAAP" localSheetId="2">#REF!</definedName>
    <definedName name="PRCGAAP2" localSheetId="2">#REF!</definedName>
    <definedName name="_xlnm.Print_Area" localSheetId="3">房屋建筑物!$A$1:$P$26</definedName>
    <definedName name="_xlnm.Print_Area" localSheetId="2" hidden="1">#REF!</definedName>
    <definedName name="_xlnm.Print_Area" localSheetId="4">设备设施!$A$1:$P$29</definedName>
    <definedName name="Print_Area_MI" localSheetId="2">#REF!</definedName>
    <definedName name="_xlnm.Print_Titles" localSheetId="3">房屋建筑物!$1:$5</definedName>
    <definedName name="_xlnm.Print_Titles" localSheetId="4">设备设施!$1:$5</definedName>
    <definedName name="Sheet1" localSheetId="2">#REF!</definedName>
    <definedName name="ssh" localSheetId="2">#REF!</definedName>
    <definedName name="T3_10_6P" localSheetId="2">#REF!</definedName>
    <definedName name="T3_10_6T" localSheetId="2">#REF!</definedName>
    <definedName name="T3_10_6Z" localSheetId="2">#REF!</definedName>
    <definedName name="T3_9P" localSheetId="2">#REF!</definedName>
    <definedName name="T3_9T" localSheetId="2">#REF!</definedName>
    <definedName name="T3_9Z" localSheetId="2">#REF!</definedName>
    <definedName name="T5_2_1PJ" localSheetId="2">[3]评估表!#REF!</definedName>
    <definedName name="T5_2_1PY" localSheetId="2">[3]评估表!#REF!</definedName>
    <definedName name="T5_2_1TJ" localSheetId="2">[3]评估表!#REF!</definedName>
    <definedName name="T5_2_1TY" localSheetId="2">[3]评估表!#REF!</definedName>
    <definedName name="T5_2_1ZJ" localSheetId="2">[3]评估表!#REF!</definedName>
    <definedName name="T5_2_1ZY" localSheetId="2">[3]评估表!#REF!</definedName>
    <definedName name="T6_1P" localSheetId="2">#REF!</definedName>
    <definedName name="T6_1T" localSheetId="2">#REF!</definedName>
    <definedName name="T6_1Z" localSheetId="2">#REF!</definedName>
    <definedName name="UFPrn20040209153655" localSheetId="2">#REF!</definedName>
    <definedName name="UFPrn20040306135300" localSheetId="2">#REF!</definedName>
    <definedName name="Work_Program_By_Area_List" localSheetId="2">#REF!</definedName>
    <definedName name="大" localSheetId="2">#REF!</definedName>
    <definedName name="量" localSheetId="2">#REF!</definedName>
    <definedName name="年初短期投资" localSheetId="2">#REF!</definedName>
    <definedName name="年初货币资金" localSheetId="2">#REF!</definedName>
    <definedName name="年初应收票据" localSheetId="2">#REF!</definedName>
    <definedName name="전" localSheetId="2">#REF!</definedName>
    <definedName name="주택사업본부" localSheetId="2">#REF!</definedName>
    <definedName name="철구사업본부" localSheetId="2">#REF!</definedName>
  </definedNames>
  <calcPr calcId="145621" fullPrecision="0"/>
</workbook>
</file>

<file path=xl/calcChain.xml><?xml version="1.0" encoding="utf-8"?>
<calcChain xmlns="http://schemas.openxmlformats.org/spreadsheetml/2006/main">
  <c r="L29" i="41" l="1"/>
  <c r="G29" i="41"/>
  <c r="N7" i="41"/>
  <c r="N6" i="41"/>
  <c r="N29" i="41" s="1"/>
  <c r="M26" i="38"/>
  <c r="K26" i="38"/>
  <c r="G26" i="38"/>
  <c r="R21" i="38"/>
  <c r="O7" i="38"/>
  <c r="O6" i="38"/>
  <c r="C6" i="164"/>
  <c r="I44" i="138"/>
  <c r="H44" i="138"/>
  <c r="D40" i="138"/>
  <c r="C40" i="138"/>
  <c r="D37" i="138"/>
  <c r="C37" i="138"/>
  <c r="D36" i="138"/>
  <c r="C36" i="138"/>
  <c r="I32" i="138"/>
  <c r="I45" i="138" s="1"/>
  <c r="H32" i="138"/>
  <c r="H45" i="138" s="1"/>
  <c r="I30" i="138"/>
  <c r="H30" i="138"/>
  <c r="D25" i="138"/>
  <c r="D45" i="138" s="1"/>
  <c r="C25" i="138"/>
  <c r="C45" i="138" s="1"/>
  <c r="I21" i="138"/>
  <c r="H21" i="138"/>
  <c r="I46" i="138" l="1"/>
  <c r="C7" i="164"/>
  <c r="M29" i="38"/>
  <c r="C10" i="164"/>
  <c r="H46" i="138"/>
  <c r="M31" i="38"/>
</calcChain>
</file>

<file path=xl/comments1.xml><?xml version="1.0" encoding="utf-8"?>
<comments xmlns="http://schemas.openxmlformats.org/spreadsheetml/2006/main">
  <authors>
    <author>sucheng</author>
  </authors>
  <commentList>
    <comment ref="B7" authorId="0">
      <text>
        <r>
          <rPr>
            <b/>
            <sz val="9"/>
            <rFont val="宋体"/>
            <family val="3"/>
            <charset val="134"/>
          </rPr>
          <t>sucheng:</t>
        </r>
        <r>
          <rPr>
            <sz val="9"/>
            <rFont val="宋体"/>
            <family val="3"/>
            <charset val="134"/>
          </rPr>
          <t xml:space="preserve">
企业资产管理所使用的编号</t>
        </r>
      </text>
    </comment>
  </commentList>
</comments>
</file>

<file path=xl/sharedStrings.xml><?xml version="1.0" encoding="utf-8"?>
<sst xmlns="http://schemas.openxmlformats.org/spreadsheetml/2006/main" count="215" uniqueCount="159">
  <si>
    <t>返回索引页</t>
  </si>
  <si>
    <t>资产负债表</t>
  </si>
  <si>
    <t>2007年6月30日</t>
  </si>
  <si>
    <t>金额单位：人民币元</t>
  </si>
  <si>
    <t>资产</t>
  </si>
  <si>
    <t>序号</t>
  </si>
  <si>
    <t>期初数</t>
  </si>
  <si>
    <t>期末数</t>
  </si>
  <si>
    <t>备注</t>
  </si>
  <si>
    <t>负债及所有者权益</t>
  </si>
  <si>
    <t xml:space="preserve">  流动资产：</t>
  </si>
  <si>
    <t>流动负债：</t>
  </si>
  <si>
    <t xml:space="preserve">   货币资金</t>
  </si>
  <si>
    <t xml:space="preserve">   短期借款</t>
  </si>
  <si>
    <t xml:space="preserve">   短期投资</t>
  </si>
  <si>
    <t xml:space="preserve">    应付票据</t>
  </si>
  <si>
    <t xml:space="preserve">   应收票据</t>
  </si>
  <si>
    <t xml:space="preserve">   应付账款</t>
  </si>
  <si>
    <t xml:space="preserve">  应收账款</t>
  </si>
  <si>
    <t xml:space="preserve">   预收账款</t>
  </si>
  <si>
    <t xml:space="preserve">  减：坏账准备</t>
  </si>
  <si>
    <t xml:space="preserve">   代销商品款</t>
  </si>
  <si>
    <t xml:space="preserve">   应收账款净额</t>
  </si>
  <si>
    <t xml:space="preserve">   其他应付款</t>
  </si>
  <si>
    <t xml:space="preserve">   应收股利</t>
  </si>
  <si>
    <t xml:space="preserve">   应付工资</t>
  </si>
  <si>
    <t xml:space="preserve">   应收利息</t>
  </si>
  <si>
    <t xml:space="preserve">   应付福利费</t>
  </si>
  <si>
    <t xml:space="preserve">   预付账款</t>
  </si>
  <si>
    <t xml:space="preserve">   应交税金</t>
  </si>
  <si>
    <t xml:space="preserve">   应收补贴款</t>
  </si>
  <si>
    <t xml:space="preserve">   应付利润</t>
  </si>
  <si>
    <t xml:space="preserve">   其他应收款</t>
  </si>
  <si>
    <t xml:space="preserve">   其他未交款</t>
  </si>
  <si>
    <t xml:space="preserve">   预提费用</t>
  </si>
  <si>
    <t xml:space="preserve">   其他应收款净额</t>
  </si>
  <si>
    <t xml:space="preserve">   一年内到期的长期负债</t>
  </si>
  <si>
    <t xml:space="preserve">   存货</t>
  </si>
  <si>
    <t xml:space="preserve">   其他流动负债</t>
  </si>
  <si>
    <t xml:space="preserve">   待摊费用</t>
  </si>
  <si>
    <t xml:space="preserve">         流动负债合计</t>
  </si>
  <si>
    <t xml:space="preserve">    待处理流动资产净损失</t>
  </si>
  <si>
    <t xml:space="preserve">   一年内到期的长期债券投资</t>
  </si>
  <si>
    <t xml:space="preserve">   其他流动资产</t>
  </si>
  <si>
    <t xml:space="preserve">   长期借款</t>
  </si>
  <si>
    <t>流动资产合计</t>
  </si>
  <si>
    <t xml:space="preserve">   应付债券</t>
  </si>
  <si>
    <t xml:space="preserve">   长期投资</t>
  </si>
  <si>
    <t xml:space="preserve">   长期应付款</t>
  </si>
  <si>
    <t xml:space="preserve">   固定资产</t>
  </si>
  <si>
    <t xml:space="preserve">   专项应付款</t>
  </si>
  <si>
    <t xml:space="preserve">   固定资产原价</t>
  </si>
  <si>
    <t xml:space="preserve">   其他长期负债</t>
  </si>
  <si>
    <t xml:space="preserve">    减：累计折旧</t>
  </si>
  <si>
    <t xml:space="preserve">   递延税款贷项</t>
  </si>
  <si>
    <t xml:space="preserve">   固定资产减值</t>
  </si>
  <si>
    <t xml:space="preserve">         长期负债合计</t>
  </si>
  <si>
    <t xml:space="preserve">   固定资产净额</t>
  </si>
  <si>
    <t xml:space="preserve">   工程物资</t>
  </si>
  <si>
    <t xml:space="preserve">              負債合計</t>
  </si>
  <si>
    <t xml:space="preserve">   在建工程</t>
  </si>
  <si>
    <t xml:space="preserve">   固定资产清理</t>
  </si>
  <si>
    <t xml:space="preserve">   待处理固定资产净损失</t>
  </si>
  <si>
    <t>固定资产合计</t>
  </si>
  <si>
    <t xml:space="preserve">   无形资产合计</t>
  </si>
  <si>
    <t>所有者权益：</t>
  </si>
  <si>
    <t xml:space="preserve">  其中：土地使用权</t>
  </si>
  <si>
    <t xml:space="preserve">    实收资本</t>
  </si>
  <si>
    <t xml:space="preserve">        其他无形资产</t>
  </si>
  <si>
    <t xml:space="preserve">    资本公积</t>
  </si>
  <si>
    <t xml:space="preserve">   递延资产合计</t>
  </si>
  <si>
    <t xml:space="preserve">    盈余公积</t>
  </si>
  <si>
    <t xml:space="preserve">   其中：开办费</t>
  </si>
  <si>
    <t xml:space="preserve">    其中： 公益金</t>
  </si>
  <si>
    <t xml:space="preserve">        长期待摊费用</t>
  </si>
  <si>
    <t xml:space="preserve">    上级拨入资金/撥付所屬資金</t>
  </si>
  <si>
    <t xml:space="preserve">   其他长期资产</t>
  </si>
  <si>
    <t xml:space="preserve">    未分配利润</t>
  </si>
  <si>
    <t xml:space="preserve">   递延税款借项</t>
  </si>
  <si>
    <t>所有者权益合计</t>
  </si>
  <si>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3"/>
        <charset val="134"/>
      </rPr>
      <t>资产合计</t>
    </r>
  </si>
  <si>
    <t>负债及所有者权益合计</t>
  </si>
  <si>
    <t>与总资产相差</t>
  </si>
  <si>
    <r>
      <rPr>
        <sz val="10"/>
        <rFont val="宋体"/>
        <family val="3"/>
        <charset val="134"/>
      </rPr>
      <t>填表人：</t>
    </r>
    <r>
      <rPr>
        <sz val="10"/>
        <rFont val="Times New Roman"/>
        <family val="1"/>
      </rPr>
      <t xml:space="preserve"> </t>
    </r>
  </si>
  <si>
    <t>财务主管：</t>
  </si>
  <si>
    <t>负责人：</t>
  </si>
  <si>
    <t>资产评估结果汇总表</t>
  </si>
  <si>
    <r>
      <rPr>
        <sz val="10"/>
        <rFont val="宋体"/>
        <family val="3"/>
        <charset val="134"/>
      </rPr>
      <t>评估基准日：</t>
    </r>
    <r>
      <rPr>
        <sz val="10"/>
        <rFont val="Times New Roman"/>
        <family val="1"/>
      </rPr>
      <t>2022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05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日</t>
    </r>
  </si>
  <si>
    <t>被评估单位（或产权持有单位）：王蓉、沈启浩</t>
  </si>
  <si>
    <t>金额单位：万元</t>
  </si>
  <si>
    <t xml:space="preserve"> 项     目</t>
  </si>
  <si>
    <t>评估价值</t>
  </si>
  <si>
    <t xml:space="preserve">  房地产</t>
  </si>
  <si>
    <t xml:space="preserve">  设备等资产</t>
  </si>
  <si>
    <t>合    计</t>
  </si>
  <si>
    <t>评估机构：湖北华审资产评估土地房地产估价有限公司</t>
  </si>
  <si>
    <t>项目负责人：</t>
  </si>
  <si>
    <t>陈力</t>
  </si>
  <si>
    <t>法定代表人：秦强</t>
  </si>
  <si>
    <t>签字资产评估师：</t>
  </si>
  <si>
    <t>陈力、周梦媛</t>
  </si>
  <si>
    <t>固定资产—房屋建筑物评估明细表</t>
  </si>
  <si>
    <r>
      <rPr>
        <sz val="9"/>
        <rFont val="宋体"/>
        <family val="3"/>
        <charset val="134"/>
      </rPr>
      <t>评估基准日：</t>
    </r>
    <r>
      <rPr>
        <sz val="9"/>
        <rFont val="Times New Roman"/>
        <family val="1"/>
      </rPr>
      <t>2022</t>
    </r>
    <r>
      <rPr>
        <sz val="9"/>
        <rFont val="宋体"/>
        <family val="3"/>
        <charset val="134"/>
      </rPr>
      <t>年</t>
    </r>
    <r>
      <rPr>
        <sz val="9"/>
        <rFont val="Times New Roman"/>
        <family val="1"/>
      </rPr>
      <t>05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日</t>
    </r>
  </si>
  <si>
    <t>被评估单位（或产权持有单位）：王蓉</t>
  </si>
  <si>
    <t>权证编号</t>
  </si>
  <si>
    <t>建筑物名称</t>
  </si>
  <si>
    <t>结构</t>
  </si>
  <si>
    <t>建成
年月</t>
  </si>
  <si>
    <t>计量单位</t>
  </si>
  <si>
    <r>
      <rPr>
        <sz val="9"/>
        <rFont val="宋体"/>
        <family val="3"/>
        <charset val="134"/>
      </rPr>
      <t>建筑面积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</si>
  <si>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成本单价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元</t>
    </r>
    <r>
      <rPr>
        <sz val="9"/>
        <rFont val="Times New Roman"/>
        <family val="1"/>
      </rPr>
      <t>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</si>
  <si>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账面价值</t>
  </si>
  <si>
    <r>
      <rPr>
        <sz val="9"/>
        <rFont val="宋体"/>
        <family val="3"/>
        <charset val="134"/>
      </rPr>
      <t>增值率</t>
    </r>
    <r>
      <rPr>
        <sz val="9"/>
        <rFont val="Times New Roman"/>
        <family val="1"/>
      </rPr>
      <t>%</t>
    </r>
  </si>
  <si>
    <r>
      <rPr>
        <sz val="9"/>
        <rFont val="宋体"/>
        <family val="3"/>
        <charset val="134"/>
      </rPr>
      <t>评估单价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元</t>
    </r>
    <r>
      <rPr>
        <sz val="9"/>
        <rFont val="Times New Roman"/>
        <family val="1"/>
      </rPr>
      <t>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</si>
  <si>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原值</t>
  </si>
  <si>
    <t>净值</t>
  </si>
  <si>
    <r>
      <rPr>
        <sz val="9"/>
        <rFont val="宋体"/>
        <family val="3"/>
        <charset val="134"/>
      </rPr>
      <t>成新率</t>
    </r>
    <r>
      <rPr>
        <sz val="9"/>
        <rFont val="Times New Roman"/>
        <family val="1"/>
      </rPr>
      <t>%</t>
    </r>
  </si>
  <si>
    <t>鄂（2018）宜昌市不动产权第0033673号</t>
  </si>
  <si>
    <t>中南路35号11栋2单元1704号（兴发广场）住宅用房</t>
  </si>
  <si>
    <r>
      <rPr>
        <sz val="9"/>
        <rFont val="宋体"/>
        <family val="3"/>
        <charset val="134"/>
      </rPr>
      <t>钢混</t>
    </r>
  </si>
  <si>
    <r>
      <rPr>
        <sz val="9"/>
        <color rgb="FF000000"/>
        <rFont val="Times New Roman"/>
        <family val="1"/>
      </rPr>
      <t>2014</t>
    </r>
    <r>
      <rPr>
        <sz val="9"/>
        <color rgb="FF000000"/>
        <rFont val="宋体"/>
        <family val="3"/>
        <charset val="134"/>
      </rPr>
      <t>年</t>
    </r>
  </si>
  <si>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2</t>
    </r>
  </si>
  <si>
    <t/>
  </si>
  <si>
    <t>鄂（2017）宜昌市不动产权第0032471号</t>
  </si>
  <si>
    <t>胜利四路2-2号（滨江茶城）商业用房</t>
  </si>
  <si>
    <t>2008年</t>
  </si>
  <si>
    <t>合     计</t>
  </si>
  <si>
    <r>
      <rPr>
        <b/>
        <sz val="9"/>
        <rFont val="Times New Roman"/>
        <family val="1"/>
      </rPr>
      <t>m</t>
    </r>
    <r>
      <rPr>
        <b/>
        <vertAlign val="superscript"/>
        <sz val="9"/>
        <rFont val="Times New Roman"/>
        <family val="1"/>
      </rPr>
      <t>2</t>
    </r>
  </si>
  <si>
    <t>设备等资产评估明细表</t>
  </si>
  <si>
    <t>被评估单位（或产权持有单位）：沈启浩</t>
  </si>
  <si>
    <r>
      <rPr>
        <sz val="9"/>
        <rFont val="宋体"/>
        <family val="3"/>
        <charset val="134"/>
      </rPr>
      <t>金额单位：人民币元</t>
    </r>
  </si>
  <si>
    <t>设备编号</t>
  </si>
  <si>
    <t>设备名称</t>
  </si>
  <si>
    <t>规格型号/材质</t>
  </si>
  <si>
    <t>生产/销售厂家</t>
  </si>
  <si>
    <t>数量</t>
  </si>
  <si>
    <t>购置日期</t>
  </si>
  <si>
    <t>启用日期</t>
  </si>
  <si>
    <t>热成像仪</t>
  </si>
  <si>
    <t>QUANTUM XQ50</t>
  </si>
  <si>
    <t>台</t>
  </si>
  <si>
    <t>木雕工艺品（茶桌）</t>
  </si>
  <si>
    <t>阴沉香樟</t>
  </si>
  <si>
    <t>件</t>
  </si>
  <si>
    <r>
      <rPr>
        <b/>
        <sz val="9"/>
        <rFont val="宋体"/>
        <family val="3"/>
        <charset val="134"/>
      </rPr>
      <t>台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套</t>
    </r>
  </si>
  <si>
    <t>Book1</t>
  </si>
  <si>
    <t>D:\MICROSOFT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</si>
  <si>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</si>
  <si>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</si>
  <si>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</si>
  <si>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</si>
  <si>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</si>
  <si>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</si>
  <si>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</si>
  <si>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</si>
  <si>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</si>
  <si>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</si>
  <si>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最新资产评估明细表.xls</t>
  </si>
  <si>
    <t>C:\Program Files\Microsoft Office\OFFICE11\xlstart\Book1.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</si>
</sst>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1" formatCode="_ * #,##0_ ;_ * \-#,##0_ ;_ * &quot;-&quot;_ ;_ @_ "/>
    <numFmt numFmtId="43" formatCode="_ * #,##0.00_ ;_ * \-#,##0.00_ ;_ * &quot;-&quot;??_ ;_ @_ "/>
    <numFmt numFmtId="178" formatCode="_-#,##0.00_-;\(#,##0.00\);_-\ \ &quot;-&quot;_-;_-@_-"/>
    <numFmt numFmtId="179" formatCode="0.000%"/>
    <numFmt numFmtId="180" formatCode="0.0%"/>
    <numFmt numFmtId="181" formatCode="0.00_ "/>
    <numFmt numFmtId="182" formatCode="_-* #,##0.00_-;\-* #,##0.00_-;_-* &quot;-&quot;??_-;_-@_-"/>
    <numFmt numFmtId="183" formatCode="_-#0&quot;.&quot;0,_-;\(#0&quot;.&quot;0,\);_-\ \ &quot;-&quot;_-;_-@_-"/>
    <numFmt numFmtId="184" formatCode="#,##0.00_ "/>
    <numFmt numFmtId="185" formatCode="mmm/dd/yyyy;_-\ &quot;N/A&quot;_-;_-\ &quot;-&quot;_-"/>
    <numFmt numFmtId="186" formatCode="_-* #,##0_-;\-* #,##0_-;_-* &quot;-&quot;_-;_-@_-"/>
    <numFmt numFmtId="187" formatCode="&quot;\&quot;#,##0;[Red]&quot;\&quot;&quot;\&quot;&quot;\&quot;&quot;\&quot;&quot;\&quot;&quot;\&quot;&quot;\&quot;\-#,##0"/>
    <numFmt numFmtId="188" formatCode="_(* #,##0.00_);_(* \(#,##0.00\);_(* &quot;-&quot;??_);_(@_)"/>
    <numFmt numFmtId="189" formatCode="_(&quot;$&quot;* #,##0_);_(&quot;$&quot;* \(#,##0\);_(&quot;$&quot;* &quot;-&quot;??_);_(@_)"/>
    <numFmt numFmtId="190" formatCode="_-#,##0_-;\(#,##0\);_-\ \ &quot;-&quot;_-;_-@_-"/>
    <numFmt numFmtId="191" formatCode="_(&quot;$&quot;* #,##0.0_);_(&quot;$&quot;* \(#,##0.0\);_(&quot;$&quot;* &quot;-&quot;??_);_(@_)"/>
    <numFmt numFmtId="192" formatCode="_-#,###.00,_-;\(#,###.00,\);_-\ \ &quot;-&quot;_-;_-@_-"/>
    <numFmt numFmtId="193" formatCode="_(* #,##0_);_(* \(#,##0\);_(* &quot;-&quot;_);_(@_)"/>
    <numFmt numFmtId="194" formatCode="_-#,##0%_-;\(#,##0%\);_-\ &quot;-&quot;_-"/>
    <numFmt numFmtId="195" formatCode="_ [$€-2]* #,##0.00_ ;_ [$€-2]* \-#,##0.00_ ;_ [$€-2]* &quot;-&quot;??_ "/>
    <numFmt numFmtId="196" formatCode="_([$€-2]* #,##0.00_);_([$€-2]* \(#,##0.00\);_([$€-2]* &quot;-&quot;??_)"/>
    <numFmt numFmtId="197" formatCode="_-* #,##0.00&quot;￥&quot;_-;\-* #,##0.00&quot;￥&quot;_-;_-* &quot;-&quot;??&quot;￥&quot;_-;_-@_-"/>
    <numFmt numFmtId="198" formatCode="_-#,###,_-;\(#,###,\);_-\ \ &quot;-&quot;_-;_-@_-"/>
    <numFmt numFmtId="199" formatCode="mmm/yyyy;_-\ &quot;N/A&quot;_-;_-\ &quot;-&quot;_-"/>
    <numFmt numFmtId="200" formatCode="#,##0.00&quot;￥&quot;;\-#,##0.00&quot;￥&quot;"/>
    <numFmt numFmtId="201" formatCode="_(&quot;$&quot;* #,##0_);_(&quot;$&quot;* \(#,##0\);_(&quot;$&quot;* &quot;-&quot;_);_(@_)"/>
    <numFmt numFmtId="202" formatCode="_-#0&quot;.&quot;0000_-;\(#0&quot;.&quot;0000\);_-\ \ &quot;-&quot;_-;_-@_-"/>
    <numFmt numFmtId="203" formatCode="#,##0.0"/>
    <numFmt numFmtId="204" formatCode="&quot;$&quot;#,##0;\-&quot;$&quot;#,##0"/>
    <numFmt numFmtId="205" formatCode="mm/dd/yy_)"/>
    <numFmt numFmtId="206" formatCode="_-* #,##0_-;\-* #,##0_-;_-* &quot;-&quot;??_-;_-@_-"/>
    <numFmt numFmtId="207" formatCode="_(&quot;$&quot;* #,##0.00_);_(&quot;$&quot;* \(#,##0.00\);_(&quot;$&quot;* &quot;-&quot;??_);_(@_)"/>
    <numFmt numFmtId="208" formatCode="#,##0\ &quot; &quot;;\(#,##0\)\ ;&quot;—&quot;&quot; &quot;&quot; &quot;&quot; &quot;&quot; &quot;"/>
    <numFmt numFmtId="209" formatCode="#,##0_ "/>
    <numFmt numFmtId="210" formatCode="_-* #,##0&quot;￥&quot;_-;\-* #,##0&quot;￥&quot;_-;_-* &quot;-&quot;&quot;￥&quot;_-;_-@_-"/>
    <numFmt numFmtId="211" formatCode="yyyy\.mm"/>
    <numFmt numFmtId="212" formatCode="#,##0.00&quot;￥&quot;;[Red]\-#,##0.00&quot;￥&quot;"/>
    <numFmt numFmtId="213" formatCode="mmm\ dd\,\ yy"/>
    <numFmt numFmtId="214" formatCode="0.00_);[Red]\(0.00\)"/>
    <numFmt numFmtId="215" formatCode="0_ "/>
    <numFmt numFmtId="216" formatCode="#,##0.00;\(#,##0.00\)"/>
    <numFmt numFmtId="217" formatCode="#,##0;\(#,##0\)"/>
  </numFmts>
  <fonts count="80">
    <font>
      <sz val="12"/>
      <name val="Times New Roman"/>
    </font>
    <font>
      <sz val="10"/>
      <name val="Arial"/>
      <family val="2"/>
    </font>
    <font>
      <sz val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黑体"/>
      <family val="3"/>
      <charset val="134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name val="黑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SimSun"/>
      <charset val="134"/>
    </font>
    <font>
      <sz val="10"/>
      <color theme="1"/>
      <name val="宋体"/>
      <family val="3"/>
      <charset val="134"/>
    </font>
    <font>
      <sz val="9"/>
      <name val="SimSun"/>
      <charset val="134"/>
    </font>
    <font>
      <sz val="9"/>
      <color theme="1"/>
      <name val="Times New Roman"/>
      <family val="1"/>
    </font>
    <font>
      <b/>
      <sz val="9"/>
      <name val="宋体"/>
      <family val="3"/>
      <charset val="134"/>
    </font>
    <font>
      <sz val="9"/>
      <color rgb="FFFF0000"/>
      <name val="Times New Roman"/>
      <family val="1"/>
    </font>
    <font>
      <sz val="9"/>
      <color rgb="FFFF0000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方正楷体简体"/>
      <family val="3"/>
      <charset val="134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name val="宋体"/>
      <family val="3"/>
      <charset val="134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宋体"/>
      <family val="3"/>
      <charset val="134"/>
    </font>
    <font>
      <b/>
      <sz val="16"/>
      <name val="宋体"/>
      <family val="3"/>
      <charset val="134"/>
    </font>
    <font>
      <sz val="10"/>
      <color indexed="8"/>
      <name val="MS Sans Serif"/>
    </font>
    <font>
      <sz val="8"/>
      <name val="Times New Roman"/>
      <family val="1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10"/>
      <color indexed="16"/>
      <name val="MS Serif"/>
    </font>
    <font>
      <sz val="12"/>
      <name val="???"/>
    </font>
    <font>
      <sz val="10"/>
      <name val="MS Sans Serif"/>
    </font>
    <font>
      <sz val="11"/>
      <name val="ＭＳ Ｐゴシック"/>
      <charset val="134"/>
    </font>
    <font>
      <sz val="8"/>
      <name val="Arial"/>
      <family val="2"/>
    </font>
    <font>
      <sz val="11"/>
      <color indexed="17"/>
      <name val="宋体"/>
      <family val="3"/>
      <charset val="134"/>
    </font>
    <font>
      <u val="singleAccounting"/>
      <vertAlign val="subscript"/>
      <sz val="10"/>
      <name val="Times New Roman"/>
      <family val="1"/>
    </font>
    <font>
      <sz val="11"/>
      <name val="蹈框"/>
      <charset val="134"/>
    </font>
    <font>
      <i/>
      <sz val="9"/>
      <name val="Times New Roman"/>
      <family val="1"/>
    </font>
    <font>
      <b/>
      <sz val="10"/>
      <name val="Helv"/>
    </font>
    <font>
      <b/>
      <sz val="10"/>
      <name val="MS Sans Serif"/>
    </font>
    <font>
      <i/>
      <sz val="12"/>
      <name val="Times New Roman"/>
      <family val="1"/>
    </font>
    <font>
      <b/>
      <sz val="11"/>
      <name val="Helv"/>
    </font>
    <font>
      <b/>
      <sz val="8"/>
      <name val="Arial"/>
      <family val="2"/>
    </font>
    <font>
      <sz val="10"/>
      <name val="MS Serif"/>
    </font>
    <font>
      <sz val="10"/>
      <name val="Courier"/>
    </font>
    <font>
      <sz val="20"/>
      <name val="Letter Gothic (W1)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Helv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3"/>
      <charset val="134"/>
    </font>
    <font>
      <sz val="10"/>
      <name val="Tms Rmn"/>
    </font>
    <font>
      <b/>
      <sz val="14"/>
      <color indexed="9"/>
      <name val="Times New Roman"/>
      <family val="1"/>
    </font>
    <font>
      <b/>
      <sz val="12"/>
      <name val="MS Sans Serif"/>
    </font>
    <font>
      <sz val="12"/>
      <name val="MS Sans Serif"/>
    </font>
    <font>
      <b/>
      <sz val="8"/>
      <color indexed="8"/>
      <name val="Helv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바탕체"/>
      <charset val="134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color rgb="FF000000"/>
      <name val="宋体"/>
      <family val="3"/>
      <charset val="134"/>
    </font>
    <font>
      <b/>
      <vertAlign val="superscript"/>
      <sz val="9"/>
      <name val="Times New Roman"/>
      <family val="1"/>
    </font>
    <font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83">
    <xf numFmtId="0" fontId="0" fillId="0" borderId="0" applyNumberFormat="0" applyFill="0" applyBorder="0" applyAlignment="0" applyProtection="0"/>
    <xf numFmtId="0" fontId="38" fillId="0" borderId="0"/>
    <xf numFmtId="0" fontId="39" fillId="0" borderId="0">
      <alignment horizontal="center" wrapText="1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86" fontId="1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Alignment="0">
      <alignment horizontal="left"/>
    </xf>
    <xf numFmtId="0" fontId="1" fillId="0" borderId="0" applyBorder="0"/>
    <xf numFmtId="0" fontId="79" fillId="0" borderId="0"/>
    <xf numFmtId="0" fontId="1" fillId="0" borderId="0"/>
    <xf numFmtId="0" fontId="1" fillId="0" borderId="0">
      <protection locked="0"/>
    </xf>
    <xf numFmtId="0" fontId="43" fillId="0" borderId="0"/>
    <xf numFmtId="189" fontId="41" fillId="0" borderId="0" applyFont="0" applyFill="0" applyBorder="0" applyAlignment="0" applyProtection="0"/>
    <xf numFmtId="49" fontId="35" fillId="0" borderId="0" applyProtection="0">
      <alignment horizontal="left"/>
    </xf>
    <xf numFmtId="0" fontId="1" fillId="0" borderId="0">
      <protection locked="0"/>
    </xf>
    <xf numFmtId="0" fontId="1" fillId="0" borderId="0">
      <protection locked="0"/>
    </xf>
    <xf numFmtId="0" fontId="44" fillId="0" borderId="0" applyNumberFormat="0" applyFont="0" applyFill="0" applyBorder="0" applyAlignment="0" applyProtection="0">
      <alignment horizontal="left"/>
    </xf>
    <xf numFmtId="0" fontId="1" fillId="0" borderId="0"/>
    <xf numFmtId="188" fontId="79" fillId="0" borderId="0" applyFont="0" applyFill="0" applyBorder="0" applyAlignment="0" applyProtection="0"/>
    <xf numFmtId="0" fontId="79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79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41" fillId="0" borderId="0"/>
    <xf numFmtId="0" fontId="1" fillId="0" borderId="0">
      <protection locked="0"/>
    </xf>
    <xf numFmtId="0" fontId="1" fillId="0" borderId="0">
      <protection locked="0"/>
    </xf>
    <xf numFmtId="192" fontId="35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95" fontId="41" fillId="0" borderId="0">
      <alignment vertical="center"/>
    </xf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5" borderId="8"/>
    <xf numFmtId="0" fontId="1" fillId="0" borderId="0"/>
    <xf numFmtId="0" fontId="1" fillId="0" borderId="0"/>
    <xf numFmtId="0" fontId="47" fillId="2" borderId="0" applyNumberFormat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90" fontId="35" fillId="0" borderId="0" applyFill="0" applyBorder="0" applyProtection="0">
      <alignment horizontal="right"/>
    </xf>
    <xf numFmtId="178" fontId="35" fillId="0" borderId="0" applyFill="0" applyBorder="0" applyProtection="0">
      <alignment horizontal="right"/>
    </xf>
    <xf numFmtId="185" fontId="48" fillId="0" borderId="0" applyFill="0" applyBorder="0" applyProtection="0">
      <alignment horizontal="center"/>
    </xf>
    <xf numFmtId="0" fontId="49" fillId="0" borderId="0"/>
    <xf numFmtId="14" fontId="39" fillId="0" borderId="0">
      <alignment horizontal="center" wrapText="1"/>
      <protection locked="0"/>
    </xf>
    <xf numFmtId="198" fontId="35" fillId="0" borderId="0" applyFill="0" applyBorder="0" applyProtection="0">
      <alignment horizontal="right"/>
    </xf>
    <xf numFmtId="199" fontId="48" fillId="0" borderId="0" applyFill="0" applyBorder="0" applyProtection="0">
      <alignment horizontal="center"/>
    </xf>
    <xf numFmtId="194" fontId="50" fillId="0" borderId="0" applyFill="0" applyBorder="0" applyProtection="0">
      <alignment horizontal="right"/>
    </xf>
    <xf numFmtId="183" fontId="35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0" fontId="1" fillId="0" borderId="0" applyBorder="0"/>
    <xf numFmtId="206" fontId="79" fillId="0" borderId="0" applyFill="0" applyBorder="0" applyAlignment="0"/>
    <xf numFmtId="187" fontId="1" fillId="0" borderId="0"/>
    <xf numFmtId="0" fontId="51" fillId="0" borderId="0"/>
    <xf numFmtId="0" fontId="41" fillId="0" borderId="0">
      <alignment vertical="center"/>
    </xf>
    <xf numFmtId="0" fontId="79" fillId="0" borderId="0" applyFont="0" applyFill="0">
      <alignment horizontal="fill"/>
    </xf>
    <xf numFmtId="0" fontId="52" fillId="0" borderId="0" applyNumberFormat="0" applyFill="0" applyBorder="0" applyAlignment="0" applyProtection="0"/>
    <xf numFmtId="0" fontId="53" fillId="0" borderId="0" applyFill="0" applyBorder="0">
      <alignment horizontal="right"/>
    </xf>
    <xf numFmtId="0" fontId="54" fillId="0" borderId="18"/>
    <xf numFmtId="0" fontId="79" fillId="0" borderId="0" applyFill="0" applyBorder="0">
      <alignment horizontal="right"/>
    </xf>
    <xf numFmtId="38" fontId="46" fillId="6" borderId="0" applyNumberFormat="0" applyBorder="0" applyAlignment="0" applyProtection="0"/>
    <xf numFmtId="0" fontId="55" fillId="0" borderId="5">
      <alignment horizontal="center"/>
    </xf>
    <xf numFmtId="187" fontId="1" fillId="0" borderId="0"/>
    <xf numFmtId="179" fontId="41" fillId="0" borderId="0" applyFont="0" applyFill="0" applyBorder="0" applyAlignment="0" applyProtection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187" fontId="1" fillId="0" borderId="0"/>
    <xf numFmtId="41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203" fontId="35" fillId="0" borderId="0"/>
    <xf numFmtId="0" fontId="56" fillId="0" borderId="0" applyNumberFormat="0" applyAlignment="0">
      <alignment horizontal="left"/>
    </xf>
    <xf numFmtId="0" fontId="57" fillId="0" borderId="0" applyNumberFormat="0" applyAlignment="0"/>
    <xf numFmtId="180" fontId="41" fillId="0" borderId="0" applyFont="0" applyFill="0" applyBorder="0" applyAlignment="0" applyProtection="0"/>
    <xf numFmtId="201" fontId="58" fillId="0" borderId="0" applyFont="0" applyFill="0" applyBorder="0" applyAlignment="0" applyProtection="0"/>
    <xf numFmtId="207" fontId="58" fillId="0" borderId="0" applyFont="0" applyFill="0" applyBorder="0" applyAlignment="0" applyProtection="0"/>
    <xf numFmtId="15" fontId="44" fillId="0" borderId="0"/>
    <xf numFmtId="0" fontId="41" fillId="0" borderId="0"/>
    <xf numFmtId="196" fontId="35" fillId="0" borderId="0" applyFont="0" applyFill="0" applyBorder="0" applyAlignment="0" applyProtection="0"/>
    <xf numFmtId="39" fontId="41" fillId="0" borderId="0"/>
    <xf numFmtId="0" fontId="1" fillId="0" borderId="0">
      <protection locked="0"/>
    </xf>
    <xf numFmtId="0" fontId="41" fillId="0" borderId="0"/>
    <xf numFmtId="208" fontId="59" fillId="0" borderId="0">
      <alignment horizontal="right"/>
    </xf>
    <xf numFmtId="0" fontId="1" fillId="0" borderId="0"/>
    <xf numFmtId="43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1" fillId="0" borderId="0">
      <alignment horizontal="left"/>
    </xf>
    <xf numFmtId="0" fontId="41" fillId="0" borderId="0"/>
    <xf numFmtId="0" fontId="62" fillId="0" borderId="19" applyNumberFormat="0" applyAlignment="0" applyProtection="0">
      <alignment horizontal="left" vertical="center"/>
    </xf>
    <xf numFmtId="0" fontId="62" fillId="0" borderId="12">
      <alignment horizontal="left" vertical="center"/>
    </xf>
    <xf numFmtId="10" fontId="46" fillId="7" borderId="8" applyNumberFormat="0" applyBorder="0" applyAlignment="0" applyProtection="0"/>
    <xf numFmtId="200" fontId="41" fillId="9" borderId="0"/>
    <xf numFmtId="0" fontId="53" fillId="10" borderId="0" applyNumberFormat="0" applyFont="0" applyBorder="0" applyAlignment="0" applyProtection="0">
      <alignment horizontal="right"/>
    </xf>
    <xf numFmtId="38" fontId="63" fillId="0" borderId="0"/>
    <xf numFmtId="38" fontId="64" fillId="0" borderId="0"/>
    <xf numFmtId="38" fontId="65" fillId="0" borderId="0"/>
    <xf numFmtId="38" fontId="53" fillId="0" borderId="0"/>
    <xf numFmtId="0" fontId="59" fillId="0" borderId="0"/>
    <xf numFmtId="0" fontId="59" fillId="0" borderId="0"/>
    <xf numFmtId="200" fontId="41" fillId="11" borderId="0"/>
    <xf numFmtId="197" fontId="41" fillId="0" borderId="0" applyFont="0" applyFill="0" applyBorder="0" applyAlignment="0" applyProtection="0"/>
    <xf numFmtId="210" fontId="41" fillId="0" borderId="0" applyFont="0" applyFill="0" applyBorder="0" applyAlignment="0" applyProtection="0"/>
    <xf numFmtId="0" fontId="35" fillId="0" borderId="0"/>
    <xf numFmtId="37" fontId="66" fillId="0" borderId="0"/>
    <xf numFmtId="0" fontId="35" fillId="0" borderId="0"/>
    <xf numFmtId="0" fontId="45" fillId="0" borderId="0" applyFont="0" applyFill="0" applyBorder="0" applyAlignment="0" applyProtection="0"/>
    <xf numFmtId="0" fontId="35" fillId="0" borderId="0"/>
    <xf numFmtId="18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46" fillId="6" borderId="8"/>
    <xf numFmtId="204" fontId="67" fillId="0" borderId="0"/>
    <xf numFmtId="212" fontId="41" fillId="0" borderId="0" applyNumberFormat="0" applyFill="0" applyBorder="0" applyAlignment="0" applyProtection="0">
      <alignment horizontal="left"/>
    </xf>
    <xf numFmtId="0" fontId="52" fillId="0" borderId="0" applyNumberFormat="0" applyFill="0" applyBorder="0" applyAlignment="0" applyProtection="0"/>
    <xf numFmtId="0" fontId="68" fillId="8" borderId="0" applyNumberFormat="0"/>
    <xf numFmtId="0" fontId="69" fillId="0" borderId="8">
      <alignment horizontal="center"/>
    </xf>
    <xf numFmtId="0" fontId="69" fillId="0" borderId="0">
      <alignment horizontal="center" vertical="center"/>
    </xf>
    <xf numFmtId="0" fontId="70" fillId="0" borderId="0" applyNumberFormat="0" applyFill="0">
      <alignment horizontal="left" vertical="center"/>
    </xf>
    <xf numFmtId="0" fontId="54" fillId="0" borderId="0"/>
    <xf numFmtId="40" fontId="71" fillId="0" borderId="0" applyBorder="0">
      <alignment horizontal="right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9" fillId="0" borderId="0"/>
    <xf numFmtId="0" fontId="52" fillId="0" borderId="0" applyNumberFormat="0" applyFill="0" applyBorder="0" applyAlignment="0" applyProtection="0"/>
    <xf numFmtId="0" fontId="2" fillId="0" borderId="0" applyFill="0" applyBorder="0" applyAlignment="0"/>
    <xf numFmtId="0" fontId="47" fillId="2" borderId="0" applyNumberFormat="0" applyBorder="0" applyAlignment="0" applyProtection="0">
      <alignment vertical="center"/>
    </xf>
    <xf numFmtId="213" fontId="41" fillId="0" borderId="0" applyFont="0" applyFill="0" applyBorder="0" applyAlignment="0" applyProtection="0"/>
    <xf numFmtId="191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193" fontId="79" fillId="0" borderId="0" applyFont="0" applyFill="0" applyBorder="0" applyAlignment="0" applyProtection="0"/>
    <xf numFmtId="182" fontId="1" fillId="0" borderId="8" applyNumberForma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74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9" fillId="0" borderId="0"/>
    <xf numFmtId="43" fontId="41" fillId="0" borderId="0" applyFont="0" applyFill="0" applyBorder="0" applyAlignment="0" applyProtection="0">
      <alignment vertical="center"/>
    </xf>
    <xf numFmtId="0" fontId="41" fillId="0" borderId="0"/>
    <xf numFmtId="0" fontId="41" fillId="0" borderId="0"/>
    <xf numFmtId="0" fontId="1" fillId="0" borderId="0">
      <alignment vertical="center"/>
    </xf>
    <xf numFmtId="0" fontId="41" fillId="0" borderId="0">
      <alignment vertical="center"/>
    </xf>
    <xf numFmtId="0" fontId="75" fillId="0" borderId="0"/>
    <xf numFmtId="0" fontId="41" fillId="0" borderId="0"/>
    <xf numFmtId="196" fontId="41" fillId="0" borderId="0"/>
    <xf numFmtId="0" fontId="41" fillId="0" borderId="0"/>
    <xf numFmtId="0" fontId="60" fillId="0" borderId="0" applyNumberFormat="0" applyFill="0" applyBorder="0" applyAlignment="0" applyProtection="0"/>
    <xf numFmtId="0" fontId="41" fillId="0" borderId="0"/>
    <xf numFmtId="0" fontId="60" fillId="0" borderId="0"/>
    <xf numFmtId="0" fontId="41" fillId="0" borderId="0"/>
    <xf numFmtId="0" fontId="41" fillId="0" borderId="0"/>
    <xf numFmtId="0" fontId="41" fillId="0" borderId="0"/>
  </cellStyleXfs>
  <cellXfs count="208">
    <xf numFmtId="0" fontId="0" fillId="0" borderId="0" xfId="0"/>
    <xf numFmtId="0" fontId="35" fillId="0" borderId="0" xfId="125" applyNumberFormat="1" applyFont="1" applyFill="1" applyBorder="1" applyAlignment="1" applyProtection="1">
      <alignment horizontal="center"/>
      <protection locked="0"/>
    </xf>
    <xf numFmtId="216" fontId="37" fillId="0" borderId="0" xfId="125" applyNumberFormat="1" applyFont="1" applyFill="1" applyBorder="1" applyAlignment="1" applyProtection="1">
      <alignment horizontal="center"/>
      <protection locked="0"/>
    </xf>
    <xf numFmtId="216" fontId="33" fillId="0" borderId="0" xfId="125" applyNumberFormat="1" applyFont="1" applyFill="1" applyBorder="1" applyAlignment="1" applyProtection="1">
      <alignment horizontal="center"/>
      <protection locked="0"/>
    </xf>
    <xf numFmtId="0" fontId="1" fillId="0" borderId="0" xfId="162"/>
    <xf numFmtId="0" fontId="2" fillId="2" borderId="0" xfId="162" applyFont="1" applyFill="1"/>
    <xf numFmtId="0" fontId="1" fillId="2" borderId="0" xfId="162" applyFill="1"/>
    <xf numFmtId="0" fontId="1" fillId="3" borderId="1" xfId="162" applyFill="1" applyBorder="1"/>
    <xf numFmtId="0" fontId="3" fillId="4" borderId="2" xfId="162" applyFont="1" applyFill="1" applyBorder="1" applyAlignment="1">
      <alignment horizontal="center"/>
    </xf>
    <xf numFmtId="0" fontId="4" fillId="5" borderId="3" xfId="162" applyFont="1" applyFill="1" applyBorder="1" applyAlignment="1">
      <alignment horizontal="center"/>
    </xf>
    <xf numFmtId="0" fontId="3" fillId="4" borderId="3" xfId="162" applyFont="1" applyFill="1" applyBorder="1" applyAlignment="1">
      <alignment horizontal="center"/>
    </xf>
    <xf numFmtId="0" fontId="3" fillId="4" borderId="4" xfId="162" applyFont="1" applyFill="1" applyBorder="1" applyAlignment="1">
      <alignment horizontal="center"/>
    </xf>
    <xf numFmtId="0" fontId="1" fillId="3" borderId="5" xfId="162" applyFill="1" applyBorder="1"/>
    <xf numFmtId="0" fontId="1" fillId="3" borderId="6" xfId="162" applyFill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214" fontId="10" fillId="0" borderId="7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11" fillId="0" borderId="8" xfId="0" applyNumberFormat="1" applyFont="1" applyFill="1" applyBorder="1" applyAlignment="1" applyProtection="1">
      <alignment vertical="center" shrinkToFit="1"/>
    </xf>
    <xf numFmtId="0" fontId="12" fillId="0" borderId="8" xfId="0" applyFont="1" applyBorder="1" applyAlignment="1">
      <alignment horizontal="left" vertical="center" shrinkToFit="1"/>
    </xf>
    <xf numFmtId="211" fontId="6" fillId="0" borderId="8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vertical="center" shrinkToFit="1"/>
    </xf>
    <xf numFmtId="0" fontId="9" fillId="0" borderId="8" xfId="0" applyNumberFormat="1" applyFont="1" applyFill="1" applyBorder="1" applyAlignment="1" applyProtection="1">
      <alignment horizontal="left" vertical="center" shrinkToFit="1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14" fillId="0" borderId="8" xfId="0" applyNumberFormat="1" applyFont="1" applyFill="1" applyBorder="1" applyAlignment="1" applyProtection="1">
      <alignment vertical="center" shrinkToFit="1"/>
    </xf>
    <xf numFmtId="0" fontId="10" fillId="0" borderId="8" xfId="0" applyNumberFormat="1" applyFont="1" applyFill="1" applyBorder="1" applyAlignment="1" applyProtection="1">
      <alignment vertical="center" shrinkToFit="1"/>
    </xf>
    <xf numFmtId="0" fontId="15" fillId="0" borderId="8" xfId="0" applyNumberFormat="1" applyFont="1" applyFill="1" applyBorder="1" applyAlignment="1" applyProtection="1">
      <alignment vertical="center" shrinkToFit="1"/>
    </xf>
    <xf numFmtId="0" fontId="16" fillId="0" borderId="8" xfId="0" applyNumberFormat="1" applyFont="1" applyFill="1" applyBorder="1" applyAlignment="1" applyProtection="1">
      <alignment horizontal="center" vertical="center" shrinkToFit="1"/>
    </xf>
    <xf numFmtId="181" fontId="6" fillId="0" borderId="8" xfId="0" applyNumberFormat="1" applyFont="1" applyBorder="1" applyAlignment="1">
      <alignment horizontal="center" vertical="center"/>
    </xf>
    <xf numFmtId="181" fontId="14" fillId="0" borderId="8" xfId="0" applyNumberFormat="1" applyFont="1" applyFill="1" applyBorder="1" applyAlignment="1" applyProtection="1">
      <alignment horizontal="left" vertical="center" shrinkToFit="1"/>
    </xf>
    <xf numFmtId="0" fontId="6" fillId="0" borderId="8" xfId="0" applyNumberFormat="1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left" vertical="center"/>
    </xf>
    <xf numFmtId="14" fontId="7" fillId="0" borderId="8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14" fontId="6" fillId="0" borderId="8" xfId="0" applyNumberFormat="1" applyFont="1" applyFill="1" applyBorder="1" applyAlignment="1" applyProtection="1">
      <alignment horizontal="center" vertical="center"/>
    </xf>
    <xf numFmtId="0" fontId="10" fillId="0" borderId="9" xfId="0" applyFont="1" applyBorder="1" applyAlignment="1">
      <alignment horizontal="center" vertical="center"/>
    </xf>
    <xf numFmtId="211" fontId="6" fillId="0" borderId="10" xfId="71" applyNumberFormat="1" applyFont="1" applyFill="1" applyBorder="1" applyAlignment="1">
      <alignment horizontal="center" vertical="center"/>
    </xf>
    <xf numFmtId="184" fontId="18" fillId="0" borderId="8" xfId="0" applyNumberFormat="1" applyFont="1" applyFill="1" applyBorder="1" applyAlignment="1" applyProtection="1">
      <alignment vertical="center" shrinkToFit="1"/>
    </xf>
    <xf numFmtId="0" fontId="19" fillId="0" borderId="8" xfId="0" applyFont="1" applyFill="1" applyBorder="1" applyAlignment="1">
      <alignment vertical="center"/>
    </xf>
    <xf numFmtId="184" fontId="6" fillId="0" borderId="8" xfId="0" applyNumberFormat="1" applyFont="1" applyBorder="1" applyAlignment="1">
      <alignment horizontal="right" vertical="center"/>
    </xf>
    <xf numFmtId="209" fontId="6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18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84" fontId="6" fillId="0" borderId="8" xfId="0" applyNumberFormat="1" applyFont="1" applyFill="1" applyBorder="1" applyAlignment="1" applyProtection="1">
      <alignment vertical="center" shrinkToFit="1"/>
    </xf>
    <xf numFmtId="0" fontId="10" fillId="0" borderId="8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184" fontId="20" fillId="0" borderId="9" xfId="0" applyNumberFormat="1" applyFont="1" applyBorder="1" applyAlignment="1">
      <alignment vertical="center"/>
    </xf>
    <xf numFmtId="184" fontId="7" fillId="0" borderId="9" xfId="0" applyNumberFormat="1" applyFont="1" applyBorder="1" applyAlignment="1">
      <alignment horizontal="right" vertical="center"/>
    </xf>
    <xf numFmtId="184" fontId="7" fillId="0" borderId="8" xfId="0" applyNumberFormat="1" applyFont="1" applyBorder="1" applyAlignment="1">
      <alignment horizontal="center" vertical="center" wrapText="1"/>
    </xf>
    <xf numFmtId="18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14" fontId="10" fillId="0" borderId="7" xfId="0" applyNumberFormat="1" applyFont="1" applyBorder="1" applyAlignment="1">
      <alignment vertical="center"/>
    </xf>
    <xf numFmtId="0" fontId="10" fillId="0" borderId="8" xfId="174" applyFont="1" applyFill="1" applyBorder="1" applyAlignment="1">
      <alignment vertical="center" wrapText="1" shrinkToFit="1"/>
    </xf>
    <xf numFmtId="0" fontId="12" fillId="0" borderId="8" xfId="174" applyFont="1" applyFill="1" applyBorder="1" applyAlignment="1">
      <alignment horizontal="left" vertical="center" wrapText="1" shrinkToFit="1"/>
    </xf>
    <xf numFmtId="0" fontId="6" fillId="0" borderId="8" xfId="174" applyFont="1" applyFill="1" applyBorder="1" applyAlignment="1">
      <alignment horizontal="center" vertical="center" shrinkToFit="1"/>
    </xf>
    <xf numFmtId="0" fontId="21" fillId="0" borderId="8" xfId="164" applyNumberFormat="1" applyFont="1" applyFill="1" applyBorder="1" applyAlignment="1" applyProtection="1">
      <alignment horizontal="center" vertical="center" shrinkToFit="1"/>
    </xf>
    <xf numFmtId="14" fontId="6" fillId="0" borderId="8" xfId="174" applyNumberFormat="1" applyFont="1" applyFill="1" applyBorder="1" applyAlignment="1">
      <alignment horizontal="center" vertical="center" shrinkToFit="1"/>
    </xf>
    <xf numFmtId="184" fontId="6" fillId="0" borderId="8" xfId="147" applyNumberFormat="1" applyFont="1" applyFill="1" applyBorder="1" applyAlignment="1">
      <alignment horizontal="center" vertical="center" shrinkToFit="1"/>
    </xf>
    <xf numFmtId="0" fontId="12" fillId="0" borderId="8" xfId="174" applyFont="1" applyFill="1" applyBorder="1" applyAlignment="1">
      <alignment horizontal="left" vertical="center" shrinkToFit="1"/>
    </xf>
    <xf numFmtId="0" fontId="12" fillId="0" borderId="8" xfId="174" applyFont="1" applyFill="1" applyBorder="1" applyAlignment="1">
      <alignment horizontal="center" vertical="center" shrinkToFit="1"/>
    </xf>
    <xf numFmtId="0" fontId="10" fillId="0" borderId="8" xfId="0" applyNumberFormat="1" applyFont="1" applyFill="1" applyBorder="1" applyAlignment="1" applyProtection="1">
      <alignment horizontal="left" vertical="center"/>
    </xf>
    <xf numFmtId="14" fontId="6" fillId="0" borderId="5" xfId="174" applyNumberFormat="1" applyFont="1" applyFill="1" applyBorder="1" applyAlignment="1">
      <alignment horizontal="center" vertical="center" shrinkToFit="1"/>
    </xf>
    <xf numFmtId="0" fontId="10" fillId="0" borderId="8" xfId="174" applyFont="1" applyFill="1" applyBorder="1" applyAlignment="1">
      <alignment horizontal="center" vertical="center" wrapText="1"/>
    </xf>
    <xf numFmtId="0" fontId="10" fillId="0" borderId="8" xfId="174" applyFont="1" applyFill="1" applyBorder="1" applyAlignment="1">
      <alignment horizontal="left" vertical="center" shrinkToFit="1"/>
    </xf>
    <xf numFmtId="0" fontId="10" fillId="0" borderId="8" xfId="163" applyFont="1" applyFill="1" applyBorder="1" applyAlignment="1">
      <alignment horizontal="center" vertical="center" shrinkToFit="1"/>
    </xf>
    <xf numFmtId="0" fontId="10" fillId="0" borderId="5" xfId="174" applyFont="1" applyFill="1" applyBorder="1" applyAlignment="1">
      <alignment horizontal="center" vertical="center" wrapText="1"/>
    </xf>
    <xf numFmtId="184" fontId="6" fillId="0" borderId="5" xfId="147" applyNumberFormat="1" applyFont="1" applyFill="1" applyBorder="1" applyAlignment="1">
      <alignment horizontal="center" vertical="center" shrinkToFit="1"/>
    </xf>
    <xf numFmtId="0" fontId="6" fillId="0" borderId="5" xfId="174" applyFont="1" applyFill="1" applyBorder="1" applyAlignment="1">
      <alignment horizontal="center" vertical="center" wrapText="1" shrinkToFit="1"/>
    </xf>
    <xf numFmtId="0" fontId="6" fillId="0" borderId="5" xfId="174" applyFont="1" applyFill="1" applyBorder="1" applyAlignment="1">
      <alignment horizontal="center" vertical="center" shrinkToFit="1"/>
    </xf>
    <xf numFmtId="0" fontId="21" fillId="0" borderId="5" xfId="164" applyNumberFormat="1" applyFont="1" applyFill="1" applyBorder="1" applyAlignment="1" applyProtection="1">
      <alignment horizontal="center" vertical="center" shrinkToFit="1"/>
    </xf>
    <xf numFmtId="0" fontId="10" fillId="0" borderId="5" xfId="163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4" fontId="7" fillId="0" borderId="8" xfId="174" applyNumberFormat="1" applyFont="1" applyFill="1" applyBorder="1" applyAlignment="1">
      <alignment horizontal="center" vertical="center" shrinkToFit="1"/>
    </xf>
    <xf numFmtId="184" fontId="7" fillId="0" borderId="8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84" fontId="18" fillId="0" borderId="9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>
      <alignment horizontal="right" vertical="center" shrinkToFit="1"/>
    </xf>
    <xf numFmtId="209" fontId="6" fillId="0" borderId="8" xfId="0" applyNumberFormat="1" applyFont="1" applyFill="1" applyBorder="1" applyAlignment="1">
      <alignment horizontal="center" vertical="center" wrapText="1"/>
    </xf>
    <xf numFmtId="184" fontId="6" fillId="0" borderId="8" xfId="0" applyNumberFormat="1" applyFont="1" applyFill="1" applyBorder="1" applyAlignment="1">
      <alignment horizontal="right" vertical="center"/>
    </xf>
    <xf numFmtId="184" fontId="6" fillId="0" borderId="9" xfId="0" applyNumberFormat="1" applyFont="1" applyFill="1" applyBorder="1" applyAlignment="1">
      <alignment vertical="center"/>
    </xf>
    <xf numFmtId="184" fontId="6" fillId="0" borderId="9" xfId="0" applyNumberFormat="1" applyFont="1" applyBorder="1" applyAlignment="1">
      <alignment vertical="center"/>
    </xf>
    <xf numFmtId="184" fontId="6" fillId="0" borderId="8" xfId="0" applyNumberFormat="1" applyFont="1" applyBorder="1" applyAlignment="1">
      <alignment vertical="center"/>
    </xf>
    <xf numFmtId="184" fontId="6" fillId="0" borderId="8" xfId="0" applyNumberFormat="1" applyFont="1" applyBorder="1" applyAlignment="1">
      <alignment horizontal="center" vertical="center" wrapText="1"/>
    </xf>
    <xf numFmtId="184" fontId="7" fillId="0" borderId="9" xfId="0" applyNumberFormat="1" applyFont="1" applyBorder="1" applyAlignment="1">
      <alignment horizontal="right" vertical="center" shrinkToFit="1"/>
    </xf>
    <xf numFmtId="184" fontId="7" fillId="0" borderId="8" xfId="0" applyNumberFormat="1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0" xfId="173" applyFont="1" applyAlignment="1">
      <alignment vertical="center"/>
    </xf>
    <xf numFmtId="0" fontId="24" fillId="0" borderId="0" xfId="173" applyFont="1" applyAlignment="1">
      <alignment vertical="center" shrinkToFit="1"/>
    </xf>
    <xf numFmtId="0" fontId="25" fillId="0" borderId="0" xfId="173" applyFont="1" applyAlignment="1">
      <alignment vertical="center" shrinkToFit="1"/>
    </xf>
    <xf numFmtId="0" fontId="24" fillId="0" borderId="0" xfId="173" applyFont="1" applyAlignment="1">
      <alignment vertical="center"/>
    </xf>
    <xf numFmtId="214" fontId="2" fillId="0" borderId="7" xfId="0" applyNumberFormat="1" applyFont="1" applyBorder="1" applyAlignment="1">
      <alignment vertical="center"/>
    </xf>
    <xf numFmtId="0" fontId="2" fillId="0" borderId="0" xfId="173" applyFont="1" applyAlignment="1">
      <alignment horizontal="right" vertical="center"/>
    </xf>
    <xf numFmtId="49" fontId="27" fillId="0" borderId="8" xfId="173" applyNumberFormat="1" applyFont="1" applyBorder="1" applyAlignment="1">
      <alignment horizontal="left" vertical="center" shrinkToFit="1"/>
    </xf>
    <xf numFmtId="0" fontId="28" fillId="0" borderId="8" xfId="173" applyNumberFormat="1" applyFont="1" applyBorder="1" applyAlignment="1">
      <alignment horizontal="center" vertical="center" shrinkToFit="1"/>
    </xf>
    <xf numFmtId="184" fontId="28" fillId="0" borderId="8" xfId="173" applyNumberFormat="1" applyFont="1" applyBorder="1" applyAlignment="1" applyProtection="1">
      <alignment horizontal="center" vertical="center" shrinkToFit="1"/>
      <protection locked="0"/>
    </xf>
    <xf numFmtId="0" fontId="2" fillId="0" borderId="8" xfId="173" applyFont="1" applyBorder="1" applyAlignment="1">
      <alignment horizontal="center" vertical="center" shrinkToFit="1"/>
    </xf>
    <xf numFmtId="49" fontId="29" fillId="0" borderId="8" xfId="173" applyNumberFormat="1" applyFont="1" applyBorder="1" applyAlignment="1">
      <alignment horizontal="left" vertical="center" shrinkToFit="1"/>
    </xf>
    <xf numFmtId="0" fontId="30" fillId="0" borderId="8" xfId="173" applyNumberFormat="1" applyFont="1" applyBorder="1" applyAlignment="1">
      <alignment horizontal="center" vertical="center" shrinkToFit="1"/>
    </xf>
    <xf numFmtId="184" fontId="31" fillId="0" borderId="8" xfId="173" applyNumberFormat="1" applyFont="1" applyBorder="1" applyAlignment="1" applyProtection="1">
      <alignment horizontal="center" vertical="center" shrinkToFit="1"/>
      <protection locked="0"/>
    </xf>
    <xf numFmtId="0" fontId="32" fillId="0" borderId="8" xfId="173" applyFont="1" applyBorder="1" applyAlignment="1">
      <alignment horizontal="center" vertical="center" shrinkToFit="1"/>
    </xf>
    <xf numFmtId="49" fontId="27" fillId="0" borderId="8" xfId="173" applyNumberFormat="1" applyFont="1" applyBorder="1" applyAlignment="1">
      <alignment horizontal="center" vertical="center" shrinkToFit="1"/>
    </xf>
    <xf numFmtId="49" fontId="29" fillId="0" borderId="8" xfId="173" applyNumberFormat="1" applyFont="1" applyBorder="1" applyAlignment="1">
      <alignment horizontal="center" vertical="center" shrinkToFit="1"/>
    </xf>
    <xf numFmtId="49" fontId="29" fillId="0" borderId="13" xfId="173" applyNumberFormat="1" applyFont="1" applyBorder="1" applyAlignment="1">
      <alignment horizontal="center" vertical="center" shrinkToFit="1"/>
    </xf>
    <xf numFmtId="49" fontId="27" fillId="0" borderId="13" xfId="173" applyNumberFormat="1" applyFont="1" applyBorder="1" applyAlignment="1">
      <alignment horizontal="center" vertical="center" shrinkToFit="1"/>
    </xf>
    <xf numFmtId="184" fontId="29" fillId="0" borderId="13" xfId="173" applyNumberFormat="1" applyFont="1" applyBorder="1" applyAlignment="1" applyProtection="1">
      <alignment horizontal="center" vertical="center" shrinkToFit="1"/>
      <protection locked="0"/>
    </xf>
    <xf numFmtId="0" fontId="2" fillId="0" borderId="0" xfId="173" applyFont="1" applyAlignment="1">
      <alignment horizontal="center" vertical="center" shrinkToFit="1"/>
    </xf>
    <xf numFmtId="49" fontId="2" fillId="0" borderId="0" xfId="173" applyNumberFormat="1" applyFont="1" applyAlignment="1">
      <alignment horizontal="left" vertical="center"/>
    </xf>
    <xf numFmtId="49" fontId="24" fillId="0" borderId="0" xfId="173" applyNumberFormat="1" applyFont="1" applyAlignment="1">
      <alignment vertical="center"/>
    </xf>
    <xf numFmtId="215" fontId="2" fillId="0" borderId="0" xfId="173" applyNumberFormat="1" applyFont="1" applyAlignment="1">
      <alignment vertical="center"/>
    </xf>
    <xf numFmtId="49" fontId="2" fillId="0" borderId="0" xfId="173" applyNumberFormat="1" applyFont="1" applyAlignment="1">
      <alignment vertical="center"/>
    </xf>
    <xf numFmtId="216" fontId="33" fillId="0" borderId="0" xfId="125" applyNumberFormat="1" applyFont="1" applyFill="1" applyAlignment="1" applyProtection="1">
      <alignment horizontal="left"/>
      <protection locked="0"/>
    </xf>
    <xf numFmtId="216" fontId="34" fillId="0" borderId="0" xfId="125" applyNumberFormat="1" applyFont="1" applyFill="1" applyAlignment="1" applyProtection="1">
      <alignment horizontal="center"/>
      <protection locked="0"/>
    </xf>
    <xf numFmtId="216" fontId="35" fillId="0" borderId="0" xfId="125" applyNumberFormat="1" applyFont="1" applyFill="1" applyAlignment="1" applyProtection="1">
      <alignment horizontal="center"/>
      <protection locked="0"/>
    </xf>
    <xf numFmtId="216" fontId="2" fillId="0" borderId="0" xfId="125" applyNumberFormat="1" applyFont="1" applyFill="1" applyAlignment="1" applyProtection="1">
      <alignment horizontal="left"/>
      <protection locked="0"/>
    </xf>
    <xf numFmtId="216" fontId="35" fillId="0" borderId="0" xfId="125" applyNumberFormat="1" applyFont="1" applyFill="1" applyAlignment="1" applyProtection="1">
      <alignment horizontal="left"/>
      <protection locked="0"/>
    </xf>
    <xf numFmtId="217" fontId="35" fillId="0" borderId="0" xfId="125" applyNumberFormat="1" applyFont="1" applyFill="1" applyAlignment="1" applyProtection="1">
      <alignment horizontal="left"/>
      <protection locked="0"/>
    </xf>
    <xf numFmtId="216" fontId="35" fillId="0" borderId="0" xfId="125" applyNumberFormat="1" applyFont="1" applyFill="1" applyAlignment="1" applyProtection="1">
      <alignment horizontal="right"/>
      <protection locked="0"/>
    </xf>
    <xf numFmtId="216" fontId="36" fillId="0" borderId="0" xfId="3" applyNumberFormat="1" applyFont="1" applyFill="1" applyBorder="1" applyAlignment="1" applyProtection="1">
      <alignment horizontal="left"/>
      <protection locked="0"/>
    </xf>
    <xf numFmtId="216" fontId="33" fillId="0" borderId="0" xfId="125" applyNumberFormat="1" applyFont="1" applyFill="1" applyBorder="1" applyAlignment="1" applyProtection="1">
      <alignment horizontal="center"/>
      <protection locked="0"/>
    </xf>
    <xf numFmtId="216" fontId="34" fillId="0" borderId="0" xfId="125" applyNumberFormat="1" applyFont="1" applyFill="1" applyAlignment="1" applyProtection="1">
      <alignment horizontal="left"/>
      <protection locked="0"/>
    </xf>
    <xf numFmtId="216" fontId="32" fillId="0" borderId="8" xfId="125" applyNumberFormat="1" applyFont="1" applyFill="1" applyBorder="1" applyAlignment="1" applyProtection="1">
      <alignment horizontal="center"/>
      <protection locked="0"/>
    </xf>
    <xf numFmtId="216" fontId="32" fillId="0" borderId="14" xfId="125" applyNumberFormat="1" applyFont="1" applyFill="1" applyBorder="1" applyAlignment="1" applyProtection="1">
      <alignment horizontal="center"/>
      <protection locked="0"/>
    </xf>
    <xf numFmtId="216" fontId="32" fillId="0" borderId="9" xfId="125" applyNumberFormat="1" applyFont="1" applyFill="1" applyBorder="1" applyAlignment="1" applyProtection="1">
      <alignment horizontal="center"/>
      <protection locked="0"/>
    </xf>
    <xf numFmtId="216" fontId="2" fillId="0" borderId="11" xfId="96" applyNumberFormat="1" applyFont="1" applyFill="1" applyBorder="1" applyAlignment="1" applyProtection="1">
      <alignment horizontal="left"/>
      <protection locked="0"/>
    </xf>
    <xf numFmtId="217" fontId="35" fillId="0" borderId="8" xfId="125" applyNumberFormat="1" applyFont="1" applyFill="1" applyBorder="1" applyAlignment="1" applyProtection="1">
      <alignment horizontal="center"/>
      <protection locked="0"/>
    </xf>
    <xf numFmtId="184" fontId="35" fillId="0" borderId="10" xfId="125" applyNumberFormat="1" applyFont="1" applyFill="1" applyBorder="1" applyAlignment="1" applyProtection="1">
      <alignment horizontal="right"/>
      <protection locked="0"/>
    </xf>
    <xf numFmtId="184" fontId="2" fillId="0" borderId="14" xfId="125" applyNumberFormat="1" applyFont="1" applyFill="1" applyBorder="1" applyAlignment="1" applyProtection="1">
      <alignment horizontal="left"/>
      <protection locked="0"/>
    </xf>
    <xf numFmtId="184" fontId="2" fillId="0" borderId="9" xfId="125" applyNumberFormat="1" applyFont="1" applyFill="1" applyBorder="1" applyAlignment="1" applyProtection="1">
      <alignment horizontal="left"/>
      <protection locked="0"/>
    </xf>
    <xf numFmtId="217" fontId="2" fillId="0" borderId="8" xfId="125" applyNumberFormat="1" applyFont="1" applyFill="1" applyBorder="1" applyAlignment="1" applyProtection="1">
      <alignment horizontal="center"/>
      <protection locked="0"/>
    </xf>
    <xf numFmtId="184" fontId="35" fillId="0" borderId="8" xfId="125" applyNumberFormat="1" applyFont="1" applyFill="1" applyBorder="1" applyAlignment="1" applyProtection="1">
      <alignment horizontal="right"/>
      <protection locked="0"/>
    </xf>
    <xf numFmtId="216" fontId="2" fillId="0" borderId="15" xfId="125" applyNumberFormat="1" applyFont="1" applyFill="1" applyBorder="1" applyAlignment="1" applyProtection="1">
      <alignment horizontal="left"/>
      <protection locked="0"/>
    </xf>
    <xf numFmtId="184" fontId="35" fillId="0" borderId="8" xfId="123" applyNumberFormat="1" applyFont="1" applyFill="1" applyBorder="1" applyAlignment="1" applyProtection="1">
      <alignment horizontal="right"/>
      <protection locked="0"/>
    </xf>
    <xf numFmtId="184" fontId="2" fillId="0" borderId="14" xfId="125" applyNumberFormat="1" applyFont="1" applyFill="1" applyBorder="1" applyAlignment="1" applyProtection="1">
      <alignment horizontal="left" vertical="center"/>
      <protection locked="0"/>
    </xf>
    <xf numFmtId="184" fontId="32" fillId="0" borderId="9" xfId="125" applyNumberFormat="1" applyFont="1" applyFill="1" applyBorder="1" applyAlignment="1" applyProtection="1">
      <alignment horizontal="left"/>
      <protection locked="0"/>
    </xf>
    <xf numFmtId="216" fontId="32" fillId="0" borderId="15" xfId="125" applyNumberFormat="1" applyFont="1" applyFill="1" applyBorder="1" applyAlignment="1" applyProtection="1">
      <alignment horizontal="center"/>
      <protection locked="0"/>
    </xf>
    <xf numFmtId="216" fontId="32" fillId="0" borderId="15" xfId="125" applyNumberFormat="1" applyFont="1" applyFill="1" applyBorder="1" applyAlignment="1" applyProtection="1">
      <alignment horizontal="left"/>
      <protection locked="0"/>
    </xf>
    <xf numFmtId="184" fontId="32" fillId="6" borderId="9" xfId="125" applyNumberFormat="1" applyFont="1" applyFill="1" applyBorder="1" applyAlignment="1" applyProtection="1">
      <alignment horizontal="left"/>
      <protection locked="0"/>
    </xf>
    <xf numFmtId="184" fontId="34" fillId="6" borderId="8" xfId="125" applyNumberFormat="1" applyFont="1" applyFill="1" applyBorder="1" applyAlignment="1" applyProtection="1">
      <alignment horizontal="right"/>
      <protection locked="0"/>
    </xf>
    <xf numFmtId="184" fontId="2" fillId="0" borderId="16" xfId="125" applyNumberFormat="1" applyFont="1" applyFill="1" applyBorder="1" applyAlignment="1" applyProtection="1">
      <alignment horizontal="left"/>
      <protection locked="0"/>
    </xf>
    <xf numFmtId="184" fontId="2" fillId="0" borderId="17" xfId="125" applyNumberFormat="1" applyFont="1" applyFill="1" applyBorder="1" applyAlignment="1" applyProtection="1">
      <alignment horizontal="left"/>
      <protection locked="0"/>
    </xf>
    <xf numFmtId="184" fontId="32" fillId="6" borderId="12" xfId="96" applyNumberFormat="1" applyFont="1" applyFill="1" applyBorder="1" applyAlignment="1" applyProtection="1">
      <alignment horizontal="left"/>
      <protection locked="0"/>
    </xf>
    <xf numFmtId="184" fontId="34" fillId="6" borderId="8" xfId="123" applyNumberFormat="1" applyFont="1" applyFill="1" applyBorder="1" applyAlignment="1" applyProtection="1">
      <alignment horizontal="right"/>
      <protection locked="0"/>
    </xf>
    <xf numFmtId="216" fontId="34" fillId="6" borderId="11" xfId="96" applyNumberFormat="1" applyFont="1" applyFill="1" applyBorder="1" applyAlignment="1" applyProtection="1">
      <alignment horizontal="left"/>
      <protection locked="0"/>
    </xf>
    <xf numFmtId="184" fontId="34" fillId="6" borderId="5" xfId="125" applyNumberFormat="1" applyFont="1" applyFill="1" applyBorder="1" applyAlignment="1" applyProtection="1">
      <alignment horizontal="right"/>
      <protection locked="0"/>
    </xf>
    <xf numFmtId="184" fontId="34" fillId="6" borderId="14" xfId="125" applyNumberFormat="1" applyFont="1" applyFill="1" applyBorder="1" applyAlignment="1" applyProtection="1">
      <alignment horizontal="left"/>
      <protection locked="0"/>
    </xf>
    <xf numFmtId="216" fontId="35" fillId="0" borderId="11" xfId="125" applyNumberFormat="1" applyFont="1" applyFill="1" applyBorder="1" applyAlignment="1" applyProtection="1">
      <alignment horizontal="left"/>
      <protection locked="0"/>
    </xf>
    <xf numFmtId="184" fontId="35" fillId="0" borderId="14" xfId="125" applyNumberFormat="1" applyFont="1" applyFill="1" applyBorder="1" applyAlignment="1" applyProtection="1">
      <alignment horizontal="left"/>
      <protection locked="0"/>
    </xf>
    <xf numFmtId="216" fontId="2" fillId="0" borderId="0" xfId="125" applyNumberFormat="1" applyFont="1" applyFill="1" applyBorder="1" applyAlignment="1" applyProtection="1">
      <alignment horizontal="left"/>
      <protection locked="0"/>
    </xf>
    <xf numFmtId="216" fontId="2" fillId="0" borderId="0" xfId="125" applyNumberFormat="1" applyFont="1" applyFill="1" applyBorder="1" applyAlignment="1" applyProtection="1">
      <alignment horizontal="right"/>
      <protection locked="0"/>
    </xf>
    <xf numFmtId="216" fontId="32" fillId="0" borderId="0" xfId="125" applyNumberFormat="1" applyFont="1" applyFill="1" applyAlignment="1" applyProtection="1">
      <alignment horizontal="left"/>
      <protection locked="0"/>
    </xf>
    <xf numFmtId="184" fontId="2" fillId="0" borderId="8" xfId="125" applyNumberFormat="1" applyFont="1" applyFill="1" applyBorder="1" applyAlignment="1" applyProtection="1">
      <alignment horizontal="left"/>
      <protection locked="0"/>
    </xf>
    <xf numFmtId="184" fontId="2" fillId="0" borderId="8" xfId="125" applyNumberFormat="1" applyFont="1" applyFill="1" applyBorder="1" applyAlignment="1" applyProtection="1">
      <alignment horizontal="left" vertical="center"/>
      <protection locked="0"/>
    </xf>
    <xf numFmtId="184" fontId="32" fillId="0" borderId="8" xfId="125" applyNumberFormat="1" applyFont="1" applyFill="1" applyBorder="1" applyAlignment="1" applyProtection="1">
      <alignment horizontal="left"/>
      <protection locked="0"/>
    </xf>
    <xf numFmtId="184" fontId="32" fillId="0" borderId="8" xfId="123" applyNumberFormat="1" applyFont="1" applyFill="1" applyBorder="1" applyAlignment="1" applyProtection="1">
      <alignment horizontal="left"/>
      <protection locked="0"/>
    </xf>
    <xf numFmtId="184" fontId="34" fillId="0" borderId="8" xfId="123" applyNumberFormat="1" applyFont="1" applyFill="1" applyBorder="1" applyAlignment="1" applyProtection="1">
      <alignment horizontal="left"/>
      <protection locked="0"/>
    </xf>
    <xf numFmtId="184" fontId="35" fillId="0" borderId="8" xfId="125" applyNumberFormat="1" applyFont="1" applyFill="1" applyBorder="1" applyAlignment="1" applyProtection="1">
      <alignment horizontal="left"/>
      <protection locked="0"/>
    </xf>
    <xf numFmtId="216" fontId="2" fillId="0" borderId="7" xfId="125" applyNumberFormat="1" applyFont="1" applyFill="1" applyBorder="1" applyAlignment="1" applyProtection="1">
      <alignment horizontal="left"/>
      <protection locked="0"/>
    </xf>
    <xf numFmtId="216" fontId="35" fillId="0" borderId="7" xfId="125" applyNumberFormat="1" applyFont="1" applyFill="1" applyBorder="1" applyAlignment="1" applyProtection="1">
      <alignment horizontal="left"/>
      <protection locked="0"/>
    </xf>
    <xf numFmtId="0" fontId="26" fillId="0" borderId="0" xfId="173" applyFont="1" applyAlignment="1">
      <alignment horizontal="center" vertical="center" wrapText="1"/>
    </xf>
    <xf numFmtId="0" fontId="23" fillId="0" borderId="0" xfId="173" applyFont="1" applyAlignment="1">
      <alignment horizontal="center" vertical="center" wrapText="1"/>
    </xf>
    <xf numFmtId="214" fontId="24" fillId="0" borderId="0" xfId="173" applyNumberFormat="1" applyFont="1" applyAlignment="1">
      <alignment horizontal="center" vertical="center"/>
    </xf>
    <xf numFmtId="0" fontId="2" fillId="0" borderId="8" xfId="173" applyFont="1" applyBorder="1" applyAlignment="1">
      <alignment horizontal="center" vertical="center"/>
    </xf>
    <xf numFmtId="0" fontId="2" fillId="0" borderId="5" xfId="173" applyFont="1" applyBorder="1" applyAlignment="1">
      <alignment horizontal="center" vertical="center" shrinkToFit="1"/>
    </xf>
    <xf numFmtId="0" fontId="2" fillId="0" borderId="10" xfId="173" applyFont="1" applyBorder="1" applyAlignment="1">
      <alignment horizontal="center" vertical="center" shrinkToFit="1"/>
    </xf>
    <xf numFmtId="181" fontId="27" fillId="0" borderId="8" xfId="173" applyNumberFormat="1" applyFont="1" applyBorder="1" applyAlignment="1">
      <alignment horizontal="center" vertical="center" shrinkToFit="1"/>
    </xf>
    <xf numFmtId="0" fontId="27" fillId="0" borderId="11" xfId="173" applyFont="1" applyBorder="1" applyAlignment="1">
      <alignment horizontal="center" vertical="center" shrinkToFit="1"/>
    </xf>
    <xf numFmtId="0" fontId="27" fillId="0" borderId="8" xfId="173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214" fontId="9" fillId="0" borderId="0" xfId="0" applyNumberFormat="1" applyFont="1" applyAlignment="1">
      <alignment horizontal="center" vertical="center"/>
    </xf>
    <xf numFmtId="214" fontId="6" fillId="0" borderId="0" xfId="0" applyNumberFormat="1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106" applyFont="1" applyFill="1" applyBorder="1" applyAlignment="1">
      <alignment horizontal="center" vertical="center" wrapText="1"/>
    </xf>
    <xf numFmtId="0" fontId="6" fillId="0" borderId="10" xfId="106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214" fontId="6" fillId="0" borderId="0" xfId="0" applyNumberFormat="1" applyFont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10" fillId="0" borderId="8" xfId="147" applyFont="1" applyBorder="1" applyAlignment="1">
      <alignment horizontal="center" vertical="center" wrapText="1"/>
    </xf>
    <xf numFmtId="0" fontId="6" fillId="0" borderId="8" xfId="147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83">
    <cellStyle name=" 3]_x000d__x000a_Zoomed=1_x000d__x000a_Row=0_x000d__x000a_Column=0_x000d__x000a_Height=300_x000d__x000a_Width=300_x000d__x000a_FontName=細明體_x000d__x000a_FontStyle=0_x000d__x000a_FontSize=9_x000d__x000a_PrtFontName=Co" xfId="174"/>
    <cellStyle name=" 3]_x000d__x000a_Zoomed=1_x000d__x000a_Row=0_x000d__x000a_Column=0_x000d__x000a_Height=300_x000d__x000a_Width=300_x000d__x000a_FontName=細明體_x000d__x000a_FontStyle=0_x000d__x000a_FontSize=9_x000d__x000a_PrtFontName=Co 10 10 2" xfId="178"/>
    <cellStyle name=" 3]_x000d__x000a_Zoomed=1_x000d__x000a_Row=0_x000d__x000a_Column=0_x000d__x000a_Height=300_x000d__x000a_Width=300_x000d__x000a_FontName=細明體_x000d__x000a_FontStyle=0_x000d__x000a_FontSize=9_x000d__x000a_PrtFontName=Co 2 2" xfId="180"/>
    <cellStyle name=" 3]_x000d__x000a_Zoomed=1_x000d__x000a_Row=0_x000d__x000a_Column=0_x000d__x000a_Height=300_x000d__x000a_Width=300_x000d__x000a_FontName=細明體_x000d__x000a_FontStyle=0_x000d__x000a_FontSize=9_x000d__x000a_PrtFontName=Co 22 3" xfId="176"/>
    <cellStyle name=" 3]_x000d__x000a_Zoomed=1_x000d__x000a_Row=0_x000d__x000a_Column=0_x000d__x000a_Height=300_x000d__x000a_Width=300_x000d__x000a_FontName=細明體_x000d__x000a_FontStyle=0_x000d__x000a_FontSize=9_x000d__x000a_PrtFontName=Co 25" xfId="165"/>
    <cellStyle name=" 3]_x000d__x000a_Zoomed=1_x000d__x000a_Row=0_x000d__x000a_Column=0_x000d__x000a_Height=300_x000d__x000a_Width=300_x000d__x000a_FontName=細明體_x000d__x000a_FontStyle=0_x000d__x000a_FontSize=9_x000d__x000a_PrtFontName=Co 3" xfId="179"/>
    <cellStyle name="??" xfId="23"/>
    <cellStyle name="?? [0]" xfId="24"/>
    <cellStyle name="??_0N-HANDLING " xfId="11"/>
    <cellStyle name="@_text" xfId="13"/>
    <cellStyle name="_(中企华)审计评估联合申报明细表.V1" xfId="27"/>
    <cellStyle name="_Book1" xfId="26"/>
    <cellStyle name="_CBRE明细表" xfId="25"/>
    <cellStyle name="_ET_STYLE_NoName_00_" xfId="8"/>
    <cellStyle name="_KPMG original version" xfId="28"/>
    <cellStyle name="_KPMG original version_(中企华)审计评估联合申报明细表.V1" xfId="14"/>
    <cellStyle name="_KPMG original version_附件1：审计评估联合申报明细表" xfId="22"/>
    <cellStyle name="_long term loan - others 300504" xfId="15"/>
    <cellStyle name="_long term loan - others 300504_(中企华)审计评估联合申报明细表.V1" xfId="10"/>
    <cellStyle name="_long term loan - others 300504_KPMG original version" xfId="29"/>
    <cellStyle name="_long term loan - others 300504_KPMG original version_(中企华)审计评估联合申报明细表.V1" xfId="21"/>
    <cellStyle name="_long term loan - others 300504_KPMG original version_附件1：审计评估联合申报明细表" xfId="20"/>
    <cellStyle name="_long term loan - others 300504_Shenhua PBC package 050530" xfId="31"/>
    <cellStyle name="_long term loan - others 300504_Shenhua PBC package 050530_(中企华)审计评估联合申报明细表.V1" xfId="32"/>
    <cellStyle name="_long term loan - others 300504_Shenhua PBC package 050530_附件1：审计评估联合申报明细表" xfId="34"/>
    <cellStyle name="_long term loan - others 300504_附件1：审计评估联合申报明细表" xfId="35"/>
    <cellStyle name="_long term loan - others 300504_审计调查表.V3" xfId="36"/>
    <cellStyle name="_Part III.200406.Loan and Liabilities details.(Site Name)" xfId="38"/>
    <cellStyle name="_Part III.200406.Loan and Liabilities details.(Site Name)_(中企华)审计评估联合申报明细表.V1" xfId="39"/>
    <cellStyle name="_Part III.200406.Loan and Liabilities details.(Site Name)_KPMG original version" xfId="41"/>
    <cellStyle name="_Part III.200406.Loan and Liabilities details.(Site Name)_KPMG original version_(中企华)审计评估联合申报明细表.V1" xfId="42"/>
    <cellStyle name="_Part III.200406.Loan and Liabilities details.(Site Name)_KPMG original version_附件1：审计评估联合申报明细表" xfId="43"/>
    <cellStyle name="_Part III.200406.Loan and Liabilities details.(Site Name)_Shenhua PBC package 050530" xfId="17"/>
    <cellStyle name="_Part III.200406.Loan and Liabilities details.(Site Name)_Shenhua PBC package 050530_(中企华)审计评估联合申报明细表.V1" xfId="44"/>
    <cellStyle name="_Part III.200406.Loan and Liabilities details.(Site Name)_Shenhua PBC package 050530_附件1：审计评估联合申报明细表" xfId="46"/>
    <cellStyle name="_Part III.200406.Loan and Liabilities details.(Site Name)_附件1：审计评估联合申报明细表" xfId="47"/>
    <cellStyle name="_Part III.200406.Loan and Liabilities details.(Site Name)_审计调查表.V3" xfId="49"/>
    <cellStyle name="_Shenhua PBC package 050530" xfId="50"/>
    <cellStyle name="_Shenhua PBC package 050530_(中企华)审计评估联合申报明细表.V1" xfId="51"/>
    <cellStyle name="_Shenhua PBC package 050530_附件1：审计评估联合申报明细表" xfId="52"/>
    <cellStyle name="_房屋建筑评估申报表" xfId="53"/>
    <cellStyle name="_附件1：审计评估联合申报明细表" xfId="54"/>
    <cellStyle name="_审计调查表.V3" xfId="55"/>
    <cellStyle name="_文函专递0211-施工企业调查表（附件）" xfId="56"/>
    <cellStyle name="_已到供应商明细(最新）" xfId="7"/>
    <cellStyle name="{Comma [0]}" xfId="57"/>
    <cellStyle name="{Comma}" xfId="58"/>
    <cellStyle name="{Date}" xfId="59"/>
    <cellStyle name="{Month}" xfId="63"/>
    <cellStyle name="{Percent}" xfId="64"/>
    <cellStyle name="{Thousand [0]}" xfId="62"/>
    <cellStyle name="{Thousand}" xfId="33"/>
    <cellStyle name="{Z'0000(1 dec)}" xfId="65"/>
    <cellStyle name="{Z'0000(4 dec)}" xfId="66"/>
    <cellStyle name="0,0_x000d__x000a_NA_x000d__x000a_" xfId="19"/>
    <cellStyle name="3232" xfId="67"/>
    <cellStyle name="args.style" xfId="2"/>
    <cellStyle name="Calc Currency (0)" xfId="68"/>
    <cellStyle name="category" xfId="70"/>
    <cellStyle name="ColLevel_1" xfId="73"/>
    <cellStyle name="Column Headings" xfId="74"/>
    <cellStyle name="Column$Headings" xfId="76"/>
    <cellStyle name="Column_Title" xfId="78"/>
    <cellStyle name="Comma  - Style1" xfId="79"/>
    <cellStyle name="Comma  - Style2" xfId="81"/>
    <cellStyle name="Comma  - Style3" xfId="69"/>
    <cellStyle name="Comma  - Style4" xfId="82"/>
    <cellStyle name="Comma  - Style5" xfId="83"/>
    <cellStyle name="Comma  - Style6" xfId="84"/>
    <cellStyle name="Comma  - Style7" xfId="85"/>
    <cellStyle name="Comma  - Style8" xfId="86"/>
    <cellStyle name="Comma [0]_laroux" xfId="87"/>
    <cellStyle name="Comma_02(2003.12.31 PBC package.040304)" xfId="88"/>
    <cellStyle name="comma-d" xfId="89"/>
    <cellStyle name="Copied" xfId="90"/>
    <cellStyle name="COST1" xfId="91"/>
    <cellStyle name="Currency [0]_353HHC" xfId="93"/>
    <cellStyle name="Currency_353HHC" xfId="94"/>
    <cellStyle name="Date" xfId="95"/>
    <cellStyle name="Entered" xfId="6"/>
    <cellStyle name="entry box" xfId="45"/>
    <cellStyle name="Euro" xfId="97"/>
    <cellStyle name="e鯪9Y_x000b_" xfId="99"/>
    <cellStyle name="Format Number Column" xfId="101"/>
    <cellStyle name="gcd" xfId="102"/>
    <cellStyle name="Grey" xfId="77"/>
    <cellStyle name="HEADER" xfId="105"/>
    <cellStyle name="Header1" xfId="107"/>
    <cellStyle name="Header2" xfId="108"/>
    <cellStyle name="Input [yellow]" xfId="109"/>
    <cellStyle name="Input Cells" xfId="110"/>
    <cellStyle name="InputArea" xfId="111"/>
    <cellStyle name="KPMG Heading 1" xfId="112"/>
    <cellStyle name="KPMG Heading 2" xfId="113"/>
    <cellStyle name="KPMG Heading 3" xfId="114"/>
    <cellStyle name="KPMG Heading 4" xfId="115"/>
    <cellStyle name="KPMG Normal" xfId="116"/>
    <cellStyle name="KPMG Normal Text" xfId="117"/>
    <cellStyle name="Lines Fill" xfId="72"/>
    <cellStyle name="Linked Cells" xfId="118"/>
    <cellStyle name="Milliers [0]_!!!GO" xfId="119"/>
    <cellStyle name="Milliers_!!!GO" xfId="80"/>
    <cellStyle name="Model" xfId="75"/>
    <cellStyle name="Monétaire [0]_!!!GO" xfId="120"/>
    <cellStyle name="Monétaire_!!!GO" xfId="92"/>
    <cellStyle name="New Times Roman" xfId="121"/>
    <cellStyle name="no dec" xfId="122"/>
    <cellStyle name="Normal - Style1" xfId="98"/>
    <cellStyle name="Normal_0105第二套审计报表定稿" xfId="123"/>
    <cellStyle name="Normal_廣朹廣電 shenjibaobiao 31.12.2000 (revised on 7.3.02)" xfId="125"/>
    <cellStyle name="Normalny_Arkusz1" xfId="1"/>
    <cellStyle name="Œ…‹æØ‚è [0.00]_Region Orders (2)" xfId="126"/>
    <cellStyle name="Œ…‹æØ‚è_Region Orders (2)" xfId="4"/>
    <cellStyle name="per.style" xfId="61"/>
    <cellStyle name="Percent [2]" xfId="127"/>
    <cellStyle name="Percent_PICC package Sept2002 (V120021005)1" xfId="128"/>
    <cellStyle name="Prefilled" xfId="130"/>
    <cellStyle name="pricing" xfId="131"/>
    <cellStyle name="PSChar" xfId="16"/>
    <cellStyle name="RevList" xfId="132"/>
    <cellStyle name="RowLevel_1" xfId="133"/>
    <cellStyle name="s]_x000d__x000a_spooler=yes_x000d__x000a_load=mbtn.exe_x000d__x000a_run=_x000d__x000a_Beep=yes_x000d__x000a_NullPort=None_x000d__x000a_BorderWidth=1_x000d__x000a_CursorBlinkRate=522_x000d__x000a_DoubleClickSpeed=740" xfId="163"/>
    <cellStyle name="s]_x000d__x000a_spooler=yes_x000d__x000a_load=mbtn.exe_x000d__x000a_run=_x000d__x000a_Beep=yes_x000d__x000a_NullPort=None_x000d__x000a_BorderWidth=1_x000d__x000a_CursorBlinkRate=522_x000d__x000a_DoubleClickSpeed=740 12" xfId="175"/>
    <cellStyle name="s]_x000d__x000a_spooler=yes_x000d__x000a_load=mbtn.exe_x000d__x000a_run=_x000d__x000a_Beep=yes_x000d__x000a_NullPort=None_x000d__x000a_BorderWidth=1_x000d__x000a_CursorBlinkRate=522_x000d__x000a_DoubleClickSpeed=740 2 2" xfId="182"/>
    <cellStyle name="s]_x000d__x000a_spooler=yes_x000d__x000a_load=mbtn.exe_x000d__x000a_run=_x000d__x000a_Beep=yes_x000d__x000a_NullPort=None_x000d__x000a_BorderWidth=1_x000d__x000a_CursorBlinkRate=522_x000d__x000a_DoubleClickSpeed=740 2_资产评估汇总--劲森(改)" xfId="166"/>
    <cellStyle name="s]_x000d__x000a_spooler=yes_x000d__x000a_load=mbtn.exe_x000d__x000a_run=_x000d__x000a_Beep=yes_x000d__x000a_NullPort=None_x000d__x000a_BorderWidth=1_x000d__x000a_CursorBlinkRate=522_x000d__x000a_DoubleClickSpeed=740 4" xfId="167"/>
    <cellStyle name="Sheet Head" xfId="134"/>
    <cellStyle name="style" xfId="135"/>
    <cellStyle name="style1" xfId="136"/>
    <cellStyle name="style2" xfId="137"/>
    <cellStyle name="subhead" xfId="138"/>
    <cellStyle name="Subtotal" xfId="139"/>
    <cellStyle name="差_Book1" xfId="140"/>
    <cellStyle name="差_Book1_1" xfId="141"/>
    <cellStyle name="常规" xfId="0" builtinId="0"/>
    <cellStyle name="常规 10" xfId="170"/>
    <cellStyle name="常规 11" xfId="142"/>
    <cellStyle name="常规 13" xfId="30"/>
    <cellStyle name="常规 13 2 2" xfId="181"/>
    <cellStyle name="常规 14" xfId="100"/>
    <cellStyle name="常规 2" xfId="71"/>
    <cellStyle name="常规 2 3" xfId="172"/>
    <cellStyle name="常规 2 5" xfId="37"/>
    <cellStyle name="常规 21 2" xfId="169"/>
    <cellStyle name="常规 22" xfId="171"/>
    <cellStyle name="常规 3" xfId="143"/>
    <cellStyle name="常规 5" xfId="144"/>
    <cellStyle name="常规 6" xfId="5"/>
    <cellStyle name="常规 7" xfId="145"/>
    <cellStyle name="常规 7 2" xfId="40"/>
    <cellStyle name="常规 8" xfId="146"/>
    <cellStyle name="常规 9" xfId="177"/>
    <cellStyle name="常规_Sheet1" xfId="147"/>
    <cellStyle name="常规_固定资产（房屋建筑物）_1" xfId="164"/>
    <cellStyle name="常规_基本情况" xfId="96"/>
    <cellStyle name="常规_评估空白套表1" xfId="106"/>
    <cellStyle name="常规_评估明细表" xfId="173"/>
    <cellStyle name="超链接" xfId="3" builtinId="8"/>
    <cellStyle name="分级显示行_1_4附件二凯旋评估表" xfId="148"/>
    <cellStyle name="公司标准表" xfId="149"/>
    <cellStyle name="好_Book1" xfId="150"/>
    <cellStyle name="好_Book1_1" xfId="48"/>
    <cellStyle name="霓付 [0]_97MBO" xfId="12"/>
    <cellStyle name="霓付_97MBO" xfId="151"/>
    <cellStyle name="烹拳 [0]_97MBO" xfId="152"/>
    <cellStyle name="烹拳_97MBO" xfId="153"/>
    <cellStyle name="普通_ 白土" xfId="154"/>
    <cellStyle name="千分位[0]_ 白土" xfId="155"/>
    <cellStyle name="千分位_ 白土" xfId="104"/>
    <cellStyle name="千位[0]_ 应交税金审定表" xfId="156"/>
    <cellStyle name="千位_ 应交税金审定表" xfId="18"/>
    <cellStyle name="千位分隔 2 2" xfId="103"/>
    <cellStyle name="千位分隔 5" xfId="168"/>
    <cellStyle name="钎霖_laroux" xfId="60"/>
    <cellStyle name="样式 1" xfId="129"/>
    <cellStyle name="一般_NEGS" xfId="9"/>
    <cellStyle name="资产" xfId="157"/>
    <cellStyle name="콤마 [0]_BOILER-CO1" xfId="158"/>
    <cellStyle name="콤마_BOILER-CO1" xfId="159"/>
    <cellStyle name="통화 [0]_BOILER-CO1" xfId="124"/>
    <cellStyle name="통화_BOILER-CO1" xfId="160"/>
    <cellStyle name="표준_0N-HANDLING " xfId="161"/>
    <cellStyle name="표준_kc-elec system check list" xfId="162"/>
  </cellStyles>
  <dxfs count="0"/>
  <tableStyles count="0" defaultTableStyle="TableStyleMedium9" defaultPivotStyle="PivotStyleLight16"/>
  <colors>
    <mruColors>
      <color rgb="FF0000FF"/>
      <color rgb="FFCCFFCC"/>
      <color rgb="FFFFFF99"/>
      <color rgb="FFC0C0C0"/>
      <color rgb="FFFF0000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12700</xdr:rowOff>
    </xdr:to>
    <xdr:sp macro="" textlink="">
      <xdr:nvSpPr>
        <xdr:cNvPr id="84170" name="Text Box 1"/>
        <xdr:cNvSpPr txBox="1"/>
      </xdr:nvSpPr>
      <xdr:spPr>
        <a:xfrm>
          <a:off x="3270250" y="10744200"/>
          <a:ext cx="76200" cy="2413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504;&#32418;&#27905;\My%20Documents\&#28504;&#27946;&#27905;123\xinbiao\benbu\&#27784;&#38451;&#26412;&#37096;&#65288;&#23436;&#25104;&#65289;\20010630&#24211;&#23384;&#28165;&#21333;&#19978;&#25253;&#35843;&#25972;&#21518;&#26631;&#209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obs2014/&#38271;&#27743;&#38109;&#19994;/pg040/&#26426;&#22120;&#35774;&#22791;(&#38271;&#27743;&#38109;&#19994;&#2345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消耗件"/>
      <sheetName val="高价件"/>
      <sheetName val="Sheet1"/>
      <sheetName val="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  <sheetName val="房地产评估调查表 (12)"/>
      <sheetName val="房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3_1_1"/>
      <sheetName val="表3_1_2"/>
      <sheetName val="表3_1_3"/>
      <sheetName val="表3_2"/>
      <sheetName val="表3_2_1"/>
      <sheetName val="表3_2_2"/>
      <sheetName val="表3_2_3"/>
      <sheetName val="表3_2_4"/>
      <sheetName val="表3_3"/>
      <sheetName val="表3_4"/>
      <sheetName val="表3_5"/>
      <sheetName val="表3_6"/>
      <sheetName val="表3_7"/>
      <sheetName val="表3_8"/>
      <sheetName val="表3_9"/>
      <sheetName val="表3_10"/>
      <sheetName val="表3_10_1"/>
      <sheetName val="表3_10_2"/>
      <sheetName val="表3_10_3"/>
      <sheetName val="表3_10_4"/>
      <sheetName val="表3_10_5"/>
      <sheetName val="表3_10_6"/>
      <sheetName val="表3_10_7"/>
      <sheetName val="表3_10_8"/>
      <sheetName val="表3_10_9"/>
      <sheetName val="表3_10_10"/>
      <sheetName val="表3_10_11"/>
      <sheetName val="表3_10_12"/>
      <sheetName val="表3_10_13"/>
      <sheetName val="表3_10_14"/>
      <sheetName val="表3_10_15"/>
      <sheetName val="表3_11"/>
      <sheetName val="表3_12"/>
      <sheetName val="表3_13"/>
      <sheetName val="表3_14"/>
      <sheetName val="表3_15"/>
      <sheetName val="表3_16"/>
      <sheetName val="表3_17"/>
      <sheetName val="表3_18"/>
      <sheetName val="表4"/>
      <sheetName val="表4_1"/>
      <sheetName val="表4_2"/>
      <sheetName val="表4_3"/>
      <sheetName val="表4_4"/>
      <sheetName val="表4_5"/>
      <sheetName val="表5"/>
      <sheetName val="表5_1_1"/>
      <sheetName val="表5_1_2"/>
      <sheetName val="表5_1_3"/>
      <sheetName val="表5_1_4"/>
      <sheetName val="表5_1_5"/>
      <sheetName val="表5_1_6"/>
      <sheetName val="表5_1_7"/>
      <sheetName val="表5_1_8"/>
      <sheetName val="表1汇总表"/>
      <sheetName val="评估表"/>
      <sheetName val="底稿"/>
      <sheetName val="底稿 (2)"/>
      <sheetName val="表5_2_2"/>
      <sheetName val="表5_2_3"/>
      <sheetName val="表5_2_4"/>
      <sheetName val="表5_2_5"/>
      <sheetName val="表5_2_6"/>
      <sheetName val="表5_2_7"/>
      <sheetName val="表5_2_8"/>
      <sheetName val="表5_3"/>
      <sheetName val="表5_4_1"/>
      <sheetName val="表5_4_2"/>
      <sheetName val="表5_5"/>
      <sheetName val="表5_6"/>
      <sheetName val="表5_7"/>
      <sheetName val="表5_8"/>
      <sheetName val="表6_1"/>
      <sheetName val="表6_2"/>
      <sheetName val="表6_3"/>
      <sheetName val="表6_4"/>
      <sheetName val="表6_5"/>
      <sheetName val="表6_6"/>
      <sheetName val="表6_7"/>
      <sheetName val="表7_1"/>
      <sheetName val="表7_2"/>
      <sheetName val="表8_1"/>
      <sheetName val="表8_2"/>
      <sheetName val="表9"/>
      <sheetName val="表9_1"/>
      <sheetName val="表9_2"/>
      <sheetName val="表9_3"/>
      <sheetName val="表9_4"/>
      <sheetName val="表9_5"/>
      <sheetName val="表9_6"/>
      <sheetName val="表9_7"/>
      <sheetName val="表9_8"/>
      <sheetName val="表9_9"/>
      <sheetName val="表9_10"/>
      <sheetName val="表9_11"/>
      <sheetName val="表9_12"/>
      <sheetName val="表9_13"/>
      <sheetName val="表9_14"/>
      <sheetName val="表9_15"/>
      <sheetName val="表9_16"/>
      <sheetName val="表10"/>
      <sheetName val="表10_1"/>
      <sheetName val="表10_2"/>
      <sheetName val="表10_3"/>
      <sheetName val="表10_4"/>
      <sheetName val="表10_5"/>
      <sheetName val="表10_6"/>
      <sheetName val="表10_7"/>
      <sheetName val="表10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0136" workbookViewId="0">
      <selection activeCell="H23" sqref="H23:H26"/>
    </sheetView>
  </sheetViews>
  <sheetFormatPr defaultColWidth="8.625" defaultRowHeight="15.75"/>
  <sheetData/>
  <phoneticPr fontId="10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H23" sqref="H23:H26"/>
    </sheetView>
  </sheetViews>
  <sheetFormatPr defaultColWidth="7" defaultRowHeight="18" customHeight="1"/>
  <cols>
    <col min="1" max="1" width="21.375" style="133"/>
    <col min="2" max="2" width="4.5" style="134"/>
    <col min="3" max="4" width="17.125" style="135"/>
    <col min="5" max="5" width="8.375" style="133"/>
    <col min="6" max="6" width="23" style="133"/>
    <col min="7" max="7" width="4.625" style="134"/>
    <col min="8" max="9" width="20.5" style="135"/>
    <col min="10" max="10" width="15.625" style="133"/>
    <col min="11" max="16384" width="7" style="133"/>
  </cols>
  <sheetData>
    <row r="1" spans="1:10" s="129" customFormat="1" ht="18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s="129" customFormat="1" ht="18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30" customFormat="1" ht="18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8" customHeight="1">
      <c r="A4" s="175" t="e">
        <v>#REF!</v>
      </c>
      <c r="B4" s="176"/>
      <c r="C4" s="176"/>
      <c r="E4" s="138"/>
      <c r="J4" s="168" t="s">
        <v>3</v>
      </c>
    </row>
    <row r="5" spans="1:10" s="131" customFormat="1" ht="18" customHeight="1">
      <c r="A5" s="139" t="s">
        <v>4</v>
      </c>
      <c r="B5" s="139" t="s">
        <v>5</v>
      </c>
      <c r="C5" s="139" t="s">
        <v>6</v>
      </c>
      <c r="D5" s="139" t="s">
        <v>7</v>
      </c>
      <c r="E5" s="140" t="s">
        <v>8</v>
      </c>
      <c r="F5" s="141" t="s">
        <v>9</v>
      </c>
      <c r="G5" s="139" t="s">
        <v>5</v>
      </c>
      <c r="H5" s="139" t="s">
        <v>6</v>
      </c>
      <c r="I5" s="139" t="s">
        <v>7</v>
      </c>
      <c r="J5" s="139" t="s">
        <v>8</v>
      </c>
    </row>
    <row r="6" spans="1:10" s="132" customFormat="1" ht="18" customHeight="1">
      <c r="A6" s="142" t="s">
        <v>10</v>
      </c>
      <c r="B6" s="143">
        <v>1</v>
      </c>
      <c r="C6" s="144"/>
      <c r="D6" s="144"/>
      <c r="E6" s="145"/>
      <c r="F6" s="146" t="s">
        <v>11</v>
      </c>
      <c r="G6" s="147">
        <v>41</v>
      </c>
      <c r="H6" s="148"/>
      <c r="I6" s="148"/>
      <c r="J6" s="169"/>
    </row>
    <row r="7" spans="1:10" s="132" customFormat="1" ht="18" customHeight="1">
      <c r="A7" s="149" t="s">
        <v>12</v>
      </c>
      <c r="B7" s="143">
        <v>2</v>
      </c>
      <c r="C7" s="150"/>
      <c r="D7" s="150"/>
      <c r="E7" s="145"/>
      <c r="F7" s="146" t="s">
        <v>13</v>
      </c>
      <c r="G7" s="147">
        <v>42</v>
      </c>
      <c r="H7" s="150"/>
      <c r="I7" s="150"/>
      <c r="J7" s="169"/>
    </row>
    <row r="8" spans="1:10" s="132" customFormat="1" ht="18" customHeight="1">
      <c r="A8" s="149" t="s">
        <v>14</v>
      </c>
      <c r="B8" s="143">
        <v>3</v>
      </c>
      <c r="C8" s="150"/>
      <c r="D8" s="150"/>
      <c r="E8" s="151"/>
      <c r="F8" s="146" t="s">
        <v>15</v>
      </c>
      <c r="G8" s="147">
        <v>45</v>
      </c>
      <c r="H8" s="150"/>
      <c r="I8" s="150"/>
      <c r="J8" s="170"/>
    </row>
    <row r="9" spans="1:10" s="132" customFormat="1" ht="18" customHeight="1">
      <c r="A9" s="149" t="s">
        <v>16</v>
      </c>
      <c r="B9" s="143">
        <v>4</v>
      </c>
      <c r="C9" s="150"/>
      <c r="D9" s="150"/>
      <c r="E9" s="151"/>
      <c r="F9" s="146" t="s">
        <v>17</v>
      </c>
      <c r="G9" s="147">
        <v>46</v>
      </c>
      <c r="H9" s="150"/>
      <c r="I9" s="150"/>
      <c r="J9" s="170"/>
    </row>
    <row r="10" spans="1:10" s="132" customFormat="1" ht="18" customHeight="1">
      <c r="A10" s="149" t="s">
        <v>18</v>
      </c>
      <c r="B10" s="143">
        <v>5</v>
      </c>
      <c r="C10" s="150"/>
      <c r="D10" s="150"/>
      <c r="E10" s="145"/>
      <c r="F10" s="146" t="s">
        <v>19</v>
      </c>
      <c r="G10" s="147">
        <v>47</v>
      </c>
      <c r="H10" s="150"/>
      <c r="I10" s="150"/>
      <c r="J10" s="169"/>
    </row>
    <row r="11" spans="1:10" s="132" customFormat="1" ht="18" customHeight="1">
      <c r="A11" s="149" t="s">
        <v>20</v>
      </c>
      <c r="B11" s="143">
        <v>6</v>
      </c>
      <c r="C11" s="150"/>
      <c r="D11" s="150"/>
      <c r="E11" s="145"/>
      <c r="F11" s="146" t="s">
        <v>21</v>
      </c>
      <c r="G11" s="147">
        <v>48</v>
      </c>
      <c r="H11" s="150"/>
      <c r="I11" s="150"/>
      <c r="J11" s="169"/>
    </row>
    <row r="12" spans="1:10" s="132" customFormat="1" ht="18" customHeight="1">
      <c r="A12" s="149" t="s">
        <v>22</v>
      </c>
      <c r="B12" s="143">
        <v>7</v>
      </c>
      <c r="C12" s="150"/>
      <c r="D12" s="150"/>
      <c r="E12" s="145"/>
      <c r="F12" s="146" t="s">
        <v>23</v>
      </c>
      <c r="G12" s="147">
        <v>49</v>
      </c>
      <c r="H12" s="150"/>
      <c r="I12" s="150"/>
      <c r="J12" s="169"/>
    </row>
    <row r="13" spans="1:10" s="132" customFormat="1" ht="18" customHeight="1">
      <c r="A13" s="149" t="s">
        <v>24</v>
      </c>
      <c r="B13" s="143">
        <v>8</v>
      </c>
      <c r="C13" s="148"/>
      <c r="D13" s="148"/>
      <c r="E13" s="145"/>
      <c r="F13" s="146" t="s">
        <v>25</v>
      </c>
      <c r="G13" s="147">
        <v>50</v>
      </c>
      <c r="H13" s="150"/>
      <c r="I13" s="150"/>
      <c r="J13" s="169"/>
    </row>
    <row r="14" spans="1:10" s="132" customFormat="1" ht="18" customHeight="1">
      <c r="A14" s="149" t="s">
        <v>26</v>
      </c>
      <c r="B14" s="143">
        <v>9</v>
      </c>
      <c r="C14" s="148"/>
      <c r="D14" s="148"/>
      <c r="E14" s="151"/>
      <c r="F14" s="146" t="s">
        <v>27</v>
      </c>
      <c r="G14" s="147">
        <v>51</v>
      </c>
      <c r="H14" s="150"/>
      <c r="I14" s="150"/>
      <c r="J14" s="170"/>
    </row>
    <row r="15" spans="1:10" s="132" customFormat="1" ht="18" customHeight="1">
      <c r="A15" s="149" t="s">
        <v>28</v>
      </c>
      <c r="B15" s="143">
        <v>10</v>
      </c>
      <c r="C15" s="148"/>
      <c r="D15" s="148"/>
      <c r="E15" s="151"/>
      <c r="F15" s="146" t="s">
        <v>29</v>
      </c>
      <c r="G15" s="147">
        <v>52</v>
      </c>
      <c r="H15" s="150"/>
      <c r="I15" s="150"/>
      <c r="J15" s="170"/>
    </row>
    <row r="16" spans="1:10" s="132" customFormat="1" ht="18" customHeight="1">
      <c r="A16" s="149" t="s">
        <v>30</v>
      </c>
      <c r="B16" s="143">
        <v>11</v>
      </c>
      <c r="C16" s="148"/>
      <c r="D16" s="148"/>
      <c r="E16" s="151"/>
      <c r="F16" s="146" t="s">
        <v>31</v>
      </c>
      <c r="G16" s="147">
        <v>53</v>
      </c>
      <c r="H16" s="150"/>
      <c r="I16" s="150"/>
      <c r="J16" s="170"/>
    </row>
    <row r="17" spans="1:10" s="132" customFormat="1" ht="18" customHeight="1">
      <c r="A17" s="149" t="s">
        <v>32</v>
      </c>
      <c r="B17" s="143">
        <v>12</v>
      </c>
      <c r="C17" s="148"/>
      <c r="D17" s="148"/>
      <c r="E17" s="151"/>
      <c r="F17" s="146" t="s">
        <v>33</v>
      </c>
      <c r="G17" s="147">
        <v>54</v>
      </c>
      <c r="H17" s="150"/>
      <c r="I17" s="150"/>
      <c r="J17" s="170"/>
    </row>
    <row r="18" spans="1:10" s="132" customFormat="1" ht="18" customHeight="1">
      <c r="A18" s="149" t="s">
        <v>20</v>
      </c>
      <c r="B18" s="143">
        <v>13</v>
      </c>
      <c r="C18" s="148"/>
      <c r="D18" s="148"/>
      <c r="E18" s="151"/>
      <c r="F18" s="146" t="s">
        <v>34</v>
      </c>
      <c r="G18" s="147">
        <v>52</v>
      </c>
      <c r="H18" s="150"/>
      <c r="I18" s="150"/>
      <c r="J18" s="170"/>
    </row>
    <row r="19" spans="1:10" s="132" customFormat="1" ht="18" customHeight="1">
      <c r="A19" s="149" t="s">
        <v>35</v>
      </c>
      <c r="B19" s="143">
        <v>14</v>
      </c>
      <c r="C19" s="150"/>
      <c r="D19" s="150"/>
      <c r="E19" s="151"/>
      <c r="F19" s="146" t="s">
        <v>36</v>
      </c>
      <c r="G19" s="147">
        <v>53</v>
      </c>
      <c r="H19" s="150"/>
      <c r="I19" s="150"/>
      <c r="J19" s="170"/>
    </row>
    <row r="20" spans="1:10" s="132" customFormat="1" ht="18" customHeight="1">
      <c r="A20" s="149" t="s">
        <v>37</v>
      </c>
      <c r="B20" s="143">
        <v>15</v>
      </c>
      <c r="C20" s="148"/>
      <c r="D20" s="148"/>
      <c r="E20" s="151"/>
      <c r="F20" s="146" t="s">
        <v>38</v>
      </c>
      <c r="G20" s="147">
        <v>54</v>
      </c>
      <c r="H20" s="150"/>
      <c r="I20" s="150"/>
      <c r="J20" s="170"/>
    </row>
    <row r="21" spans="1:10" s="132" customFormat="1" ht="18" customHeight="1">
      <c r="A21" s="149" t="s">
        <v>39</v>
      </c>
      <c r="B21" s="143">
        <v>16</v>
      </c>
      <c r="C21" s="148"/>
      <c r="D21" s="148"/>
      <c r="E21" s="151"/>
      <c r="F21" s="152" t="s">
        <v>40</v>
      </c>
      <c r="G21" s="147">
        <v>55</v>
      </c>
      <c r="H21" s="150">
        <f>SUM(H7:H20)</f>
        <v>0</v>
      </c>
      <c r="I21" s="150">
        <f>SUM(I7:I20)</f>
        <v>0</v>
      </c>
      <c r="J21" s="170"/>
    </row>
    <row r="22" spans="1:10" s="132" customFormat="1" ht="18" customHeight="1">
      <c r="A22" s="149" t="s">
        <v>41</v>
      </c>
      <c r="B22" s="143">
        <v>17</v>
      </c>
      <c r="C22" s="148"/>
      <c r="D22" s="148"/>
      <c r="E22" s="151"/>
      <c r="F22" s="146"/>
      <c r="G22" s="147"/>
      <c r="H22" s="150"/>
      <c r="I22" s="150"/>
      <c r="J22" s="169"/>
    </row>
    <row r="23" spans="1:10" s="132" customFormat="1" ht="18" customHeight="1">
      <c r="A23" s="149" t="s">
        <v>42</v>
      </c>
      <c r="B23" s="143">
        <v>18</v>
      </c>
      <c r="C23" s="148"/>
      <c r="D23" s="148"/>
      <c r="E23" s="151"/>
      <c r="F23" s="146"/>
      <c r="G23" s="147"/>
      <c r="H23" s="150"/>
      <c r="I23" s="150"/>
      <c r="J23" s="170"/>
    </row>
    <row r="24" spans="1:10" s="132" customFormat="1" ht="18" customHeight="1">
      <c r="A24" s="149" t="s">
        <v>43</v>
      </c>
      <c r="B24" s="143">
        <v>19</v>
      </c>
      <c r="C24" s="148"/>
      <c r="D24" s="148"/>
      <c r="E24" s="151"/>
      <c r="F24" s="146" t="s">
        <v>44</v>
      </c>
      <c r="G24" s="147">
        <v>56</v>
      </c>
      <c r="H24" s="150"/>
      <c r="I24" s="150"/>
      <c r="J24" s="170"/>
    </row>
    <row r="25" spans="1:10" s="132" customFormat="1" ht="18" customHeight="1">
      <c r="A25" s="153" t="s">
        <v>45</v>
      </c>
      <c r="B25" s="143">
        <v>20</v>
      </c>
      <c r="C25" s="148">
        <f>SUM(C7:C9,C12:C16,C19:C24)</f>
        <v>0</v>
      </c>
      <c r="D25" s="148">
        <f>SUM(D7:D9,D12:D16,D19:D24)</f>
        <v>0</v>
      </c>
      <c r="E25" s="151"/>
      <c r="F25" s="146" t="s">
        <v>46</v>
      </c>
      <c r="G25" s="147">
        <v>57</v>
      </c>
      <c r="H25" s="150"/>
      <c r="I25" s="150"/>
      <c r="J25" s="170"/>
    </row>
    <row r="26" spans="1:10" s="132" customFormat="1" ht="18" customHeight="1">
      <c r="A26" s="154" t="s">
        <v>47</v>
      </c>
      <c r="B26" s="143">
        <v>21</v>
      </c>
      <c r="C26" s="148"/>
      <c r="D26" s="148"/>
      <c r="E26" s="151"/>
      <c r="F26" s="146" t="s">
        <v>48</v>
      </c>
      <c r="G26" s="147">
        <v>58</v>
      </c>
      <c r="H26" s="150"/>
      <c r="I26" s="150"/>
      <c r="J26" s="169"/>
    </row>
    <row r="27" spans="1:10" s="132" customFormat="1" ht="18" customHeight="1">
      <c r="A27" s="149" t="s">
        <v>49</v>
      </c>
      <c r="B27" s="143">
        <v>22</v>
      </c>
      <c r="C27" s="148"/>
      <c r="D27" s="148"/>
      <c r="E27" s="151"/>
      <c r="F27" s="146" t="s">
        <v>50</v>
      </c>
      <c r="G27" s="147">
        <v>59</v>
      </c>
      <c r="H27" s="150"/>
      <c r="I27" s="150"/>
      <c r="J27" s="169"/>
    </row>
    <row r="28" spans="1:10" s="132" customFormat="1" ht="18" customHeight="1">
      <c r="A28" s="149" t="s">
        <v>51</v>
      </c>
      <c r="B28" s="143">
        <v>23</v>
      </c>
      <c r="C28" s="148"/>
      <c r="D28" s="148"/>
      <c r="E28" s="145"/>
      <c r="F28" s="146" t="s">
        <v>52</v>
      </c>
      <c r="G28" s="147">
        <v>60</v>
      </c>
      <c r="H28" s="148"/>
      <c r="I28" s="148"/>
      <c r="J28" s="169"/>
    </row>
    <row r="29" spans="1:10" s="132" customFormat="1" ht="18" customHeight="1">
      <c r="A29" s="149" t="s">
        <v>53</v>
      </c>
      <c r="B29" s="143">
        <v>24</v>
      </c>
      <c r="C29" s="148"/>
      <c r="D29" s="148"/>
      <c r="E29" s="145"/>
      <c r="F29" s="146" t="s">
        <v>54</v>
      </c>
      <c r="G29" s="147">
        <v>61</v>
      </c>
      <c r="H29" s="148"/>
      <c r="I29" s="148"/>
      <c r="J29" s="169"/>
    </row>
    <row r="30" spans="1:10" s="132" customFormat="1" ht="18" customHeight="1">
      <c r="A30" s="149" t="s">
        <v>55</v>
      </c>
      <c r="B30" s="143">
        <v>25</v>
      </c>
      <c r="C30" s="148"/>
      <c r="D30" s="148"/>
      <c r="E30" s="145"/>
      <c r="F30" s="152" t="s">
        <v>56</v>
      </c>
      <c r="G30" s="147">
        <v>62</v>
      </c>
      <c r="H30" s="150">
        <f>SUM(H24:H29)</f>
        <v>0</v>
      </c>
      <c r="I30" s="150">
        <f>SUM(I24:I29)</f>
        <v>0</v>
      </c>
      <c r="J30" s="169"/>
    </row>
    <row r="31" spans="1:10" s="132" customFormat="1" ht="18" customHeight="1">
      <c r="A31" s="149" t="s">
        <v>57</v>
      </c>
      <c r="B31" s="143">
        <v>26</v>
      </c>
      <c r="C31" s="148"/>
      <c r="D31" s="148"/>
      <c r="E31" s="145"/>
      <c r="F31" s="146"/>
      <c r="G31" s="147"/>
      <c r="H31" s="150"/>
      <c r="I31" s="150"/>
      <c r="J31" s="169"/>
    </row>
    <row r="32" spans="1:10" s="132" customFormat="1" ht="18" customHeight="1">
      <c r="A32" s="149" t="s">
        <v>58</v>
      </c>
      <c r="B32" s="143">
        <v>27</v>
      </c>
      <c r="C32" s="148"/>
      <c r="D32" s="148"/>
      <c r="E32" s="145"/>
      <c r="F32" s="155" t="s">
        <v>59</v>
      </c>
      <c r="G32" s="147">
        <v>63</v>
      </c>
      <c r="H32" s="156">
        <f>H21+H30</f>
        <v>0</v>
      </c>
      <c r="I32" s="156">
        <f>I21+I30</f>
        <v>0</v>
      </c>
      <c r="J32" s="171"/>
    </row>
    <row r="33" spans="1:10" s="132" customFormat="1" ht="18" customHeight="1">
      <c r="A33" s="149" t="s">
        <v>60</v>
      </c>
      <c r="B33" s="143">
        <v>28</v>
      </c>
      <c r="C33" s="148"/>
      <c r="D33" s="148"/>
      <c r="E33" s="145"/>
      <c r="F33" s="146"/>
      <c r="G33" s="147"/>
      <c r="H33" s="150"/>
      <c r="I33" s="150"/>
      <c r="J33" s="169"/>
    </row>
    <row r="34" spans="1:10" s="132" customFormat="1" ht="18" customHeight="1">
      <c r="A34" s="149" t="s">
        <v>61</v>
      </c>
      <c r="B34" s="143">
        <v>29</v>
      </c>
      <c r="C34" s="148"/>
      <c r="D34" s="148"/>
      <c r="E34" s="145"/>
      <c r="F34" s="146"/>
      <c r="G34" s="147"/>
      <c r="H34" s="150"/>
      <c r="I34" s="150"/>
      <c r="J34" s="169"/>
    </row>
    <row r="35" spans="1:10" s="132" customFormat="1" ht="18" customHeight="1">
      <c r="A35" s="149" t="s">
        <v>62</v>
      </c>
      <c r="B35" s="143">
        <v>30</v>
      </c>
      <c r="C35" s="148"/>
      <c r="D35" s="148"/>
      <c r="E35" s="151"/>
      <c r="F35" s="146"/>
      <c r="G35" s="147"/>
      <c r="H35" s="150"/>
      <c r="I35" s="150"/>
      <c r="J35" s="169"/>
    </row>
    <row r="36" spans="1:10" s="132" customFormat="1" ht="18" customHeight="1">
      <c r="A36" s="153" t="s">
        <v>63</v>
      </c>
      <c r="B36" s="143">
        <v>31</v>
      </c>
      <c r="C36" s="148">
        <f>SUM(C31,C32,C33,C34,C35)</f>
        <v>0</v>
      </c>
      <c r="D36" s="148">
        <f>SUM(D31,D32,D33,D34,D35)</f>
        <v>0</v>
      </c>
      <c r="E36" s="151"/>
      <c r="F36" s="146"/>
      <c r="G36" s="147"/>
      <c r="H36" s="150"/>
      <c r="I36" s="150"/>
      <c r="J36" s="169"/>
    </row>
    <row r="37" spans="1:10" s="132" customFormat="1" ht="18" customHeight="1">
      <c r="A37" s="154" t="s">
        <v>64</v>
      </c>
      <c r="B37" s="143">
        <v>32</v>
      </c>
      <c r="C37" s="148">
        <f>SUM(C38:C39)</f>
        <v>0</v>
      </c>
      <c r="D37" s="148">
        <f>SUM(D38:D39)</f>
        <v>0</v>
      </c>
      <c r="E37" s="151"/>
      <c r="F37" s="146" t="s">
        <v>65</v>
      </c>
      <c r="G37" s="147">
        <v>64</v>
      </c>
      <c r="H37" s="148"/>
      <c r="I37" s="148"/>
      <c r="J37" s="169"/>
    </row>
    <row r="38" spans="1:10" s="132" customFormat="1" ht="18" customHeight="1">
      <c r="A38" s="149" t="s">
        <v>66</v>
      </c>
      <c r="B38" s="143">
        <v>33</v>
      </c>
      <c r="C38" s="148"/>
      <c r="D38" s="148"/>
      <c r="E38" s="151"/>
      <c r="F38" s="146" t="s">
        <v>67</v>
      </c>
      <c r="G38" s="147">
        <v>65</v>
      </c>
      <c r="H38" s="150"/>
      <c r="I38" s="150"/>
      <c r="J38" s="169"/>
    </row>
    <row r="39" spans="1:10" s="132" customFormat="1" ht="18" customHeight="1">
      <c r="A39" s="149" t="s">
        <v>68</v>
      </c>
      <c r="B39" s="143">
        <v>34</v>
      </c>
      <c r="C39" s="148"/>
      <c r="D39" s="148"/>
      <c r="E39" s="145"/>
      <c r="F39" s="146" t="s">
        <v>69</v>
      </c>
      <c r="G39" s="147">
        <v>66</v>
      </c>
      <c r="H39" s="150"/>
      <c r="I39" s="150"/>
      <c r="J39" s="169"/>
    </row>
    <row r="40" spans="1:10" s="132" customFormat="1" ht="18" customHeight="1">
      <c r="A40" s="154" t="s">
        <v>70</v>
      </c>
      <c r="B40" s="143">
        <v>35</v>
      </c>
      <c r="C40" s="148">
        <f>SUM(C41:C42)</f>
        <v>0</v>
      </c>
      <c r="D40" s="148">
        <f>SUM(D41:D42)</f>
        <v>0</v>
      </c>
      <c r="E40" s="145"/>
      <c r="F40" s="146" t="s">
        <v>71</v>
      </c>
      <c r="G40" s="147">
        <v>67</v>
      </c>
      <c r="H40" s="148"/>
      <c r="I40" s="148"/>
      <c r="J40" s="169"/>
    </row>
    <row r="41" spans="1:10" s="132" customFormat="1" ht="18" customHeight="1">
      <c r="A41" s="149" t="s">
        <v>72</v>
      </c>
      <c r="B41" s="143">
        <v>36</v>
      </c>
      <c r="C41" s="148"/>
      <c r="D41" s="148"/>
      <c r="E41" s="157"/>
      <c r="F41" s="146" t="s">
        <v>73</v>
      </c>
      <c r="G41" s="147">
        <v>68</v>
      </c>
      <c r="H41" s="150"/>
      <c r="I41" s="150"/>
      <c r="J41" s="170"/>
    </row>
    <row r="42" spans="1:10" s="132" customFormat="1" ht="18" customHeight="1">
      <c r="A42" s="149" t="s">
        <v>74</v>
      </c>
      <c r="B42" s="143">
        <v>37</v>
      </c>
      <c r="C42" s="148"/>
      <c r="D42" s="148"/>
      <c r="E42" s="145"/>
      <c r="F42" s="158" t="s">
        <v>75</v>
      </c>
      <c r="G42" s="147">
        <v>69</v>
      </c>
      <c r="H42" s="150"/>
      <c r="I42" s="150"/>
      <c r="J42" s="170"/>
    </row>
    <row r="43" spans="1:10" s="132" customFormat="1" ht="18" customHeight="1">
      <c r="A43" s="149" t="s">
        <v>76</v>
      </c>
      <c r="B43" s="143">
        <v>38</v>
      </c>
      <c r="C43" s="148"/>
      <c r="D43" s="148"/>
      <c r="E43" s="145"/>
      <c r="F43" s="146" t="s">
        <v>77</v>
      </c>
      <c r="G43" s="147">
        <v>70</v>
      </c>
      <c r="H43" s="150"/>
      <c r="I43" s="150"/>
      <c r="J43" s="170"/>
    </row>
    <row r="44" spans="1:10" s="132" customFormat="1" ht="18" customHeight="1">
      <c r="A44" s="149" t="s">
        <v>78</v>
      </c>
      <c r="B44" s="143">
        <v>39</v>
      </c>
      <c r="C44" s="148"/>
      <c r="D44" s="148"/>
      <c r="E44" s="145"/>
      <c r="F44" s="159" t="s">
        <v>79</v>
      </c>
      <c r="G44" s="147">
        <v>71</v>
      </c>
      <c r="H44" s="160">
        <f>SUM(H38:H43)-H41</f>
        <v>0</v>
      </c>
      <c r="I44" s="160">
        <f>SUM(I38:I43)-I41</f>
        <v>0</v>
      </c>
      <c r="J44" s="172"/>
    </row>
    <row r="45" spans="1:10" ht="18" customHeight="1">
      <c r="A45" s="161" t="s">
        <v>80</v>
      </c>
      <c r="B45" s="143">
        <v>40</v>
      </c>
      <c r="C45" s="162">
        <f>C25+C26+C36+C37+C40+C43+C44</f>
        <v>0</v>
      </c>
      <c r="D45" s="162">
        <f>D25+D26+D36+D37+D40+D43+D44</f>
        <v>0</v>
      </c>
      <c r="E45" s="163"/>
      <c r="F45" s="159" t="s">
        <v>81</v>
      </c>
      <c r="G45" s="143">
        <v>72</v>
      </c>
      <c r="H45" s="160">
        <f>H32+H44</f>
        <v>0</v>
      </c>
      <c r="I45" s="160">
        <f>I32+I44</f>
        <v>0</v>
      </c>
      <c r="J45" s="173"/>
    </row>
    <row r="46" spans="1:10" ht="18" customHeight="1">
      <c r="A46" s="164"/>
      <c r="B46" s="143"/>
      <c r="C46" s="148"/>
      <c r="D46" s="148"/>
      <c r="E46" s="165"/>
      <c r="F46" s="146" t="s">
        <v>82</v>
      </c>
      <c r="G46" s="143">
        <v>73</v>
      </c>
      <c r="H46" s="148">
        <f>H45-C45</f>
        <v>0</v>
      </c>
      <c r="I46" s="148">
        <f>I45-D45</f>
        <v>0</v>
      </c>
      <c r="J46" s="174"/>
    </row>
    <row r="47" spans="1:10" ht="18" customHeight="1">
      <c r="C47" s="166" t="s">
        <v>83</v>
      </c>
      <c r="D47" s="133"/>
      <c r="E47" s="132" t="s">
        <v>84</v>
      </c>
      <c r="H47" s="167" t="s">
        <v>85</v>
      </c>
      <c r="I47" s="133"/>
    </row>
  </sheetData>
  <mergeCells count="3">
    <mergeCell ref="A2:J2"/>
    <mergeCell ref="A3:J3"/>
    <mergeCell ref="A4:C4"/>
  </mergeCells>
  <phoneticPr fontId="10" type="noConversion"/>
  <hyperlinks>
    <hyperlink ref="A1" location="索引目录!C4" display="返回索引页"/>
  </hyperlinks>
  <pageMargins left="0.75" right="0.75" top="1" bottom="1" header="0.5" footer="0.5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3"/>
  <sheetViews>
    <sheetView workbookViewId="0">
      <selection activeCell="C6" sqref="C6:C7"/>
    </sheetView>
  </sheetViews>
  <sheetFormatPr defaultColWidth="9" defaultRowHeight="15.75" customHeight="1"/>
  <cols>
    <col min="1" max="1" width="34.375" style="108" customWidth="1"/>
    <col min="2" max="2" width="6.625" style="108" customWidth="1"/>
    <col min="3" max="3" width="29.25" style="108" customWidth="1"/>
    <col min="4" max="4" width="51.375" style="108" customWidth="1"/>
    <col min="5" max="5" width="9.125" style="108" customWidth="1"/>
    <col min="6" max="253" width="9" style="108"/>
    <col min="254" max="254" width="24.5" style="108" customWidth="1"/>
    <col min="255" max="255" width="6.625" style="108" customWidth="1"/>
    <col min="256" max="259" width="17.5" style="108" customWidth="1"/>
    <col min="260" max="260" width="22.5" style="108" customWidth="1"/>
    <col min="261" max="261" width="9.125" style="108" customWidth="1"/>
    <col min="262" max="509" width="9" style="108"/>
    <col min="510" max="510" width="24.5" style="108" customWidth="1"/>
    <col min="511" max="511" width="6.625" style="108" customWidth="1"/>
    <col min="512" max="515" width="17.5" style="108" customWidth="1"/>
    <col min="516" max="516" width="22.5" style="108" customWidth="1"/>
    <col min="517" max="517" width="9.125" style="108" customWidth="1"/>
    <col min="518" max="765" width="9" style="108"/>
    <col min="766" max="766" width="24.5" style="108" customWidth="1"/>
    <col min="767" max="767" width="6.625" style="108" customWidth="1"/>
    <col min="768" max="771" width="17.5" style="108" customWidth="1"/>
    <col min="772" max="772" width="22.5" style="108" customWidth="1"/>
    <col min="773" max="773" width="9.125" style="108" customWidth="1"/>
    <col min="774" max="1021" width="9" style="108"/>
    <col min="1022" max="1022" width="24.5" style="108" customWidth="1"/>
    <col min="1023" max="1023" width="6.625" style="108" customWidth="1"/>
    <col min="1024" max="1027" width="17.5" style="108" customWidth="1"/>
    <col min="1028" max="1028" width="22.5" style="108" customWidth="1"/>
    <col min="1029" max="1029" width="9.125" style="108" customWidth="1"/>
    <col min="1030" max="1277" width="9" style="108"/>
    <col min="1278" max="1278" width="24.5" style="108" customWidth="1"/>
    <col min="1279" max="1279" width="6.625" style="108" customWidth="1"/>
    <col min="1280" max="1283" width="17.5" style="108" customWidth="1"/>
    <col min="1284" max="1284" width="22.5" style="108" customWidth="1"/>
    <col min="1285" max="1285" width="9.125" style="108" customWidth="1"/>
    <col min="1286" max="1533" width="9" style="108"/>
    <col min="1534" max="1534" width="24.5" style="108" customWidth="1"/>
    <col min="1535" max="1535" width="6.625" style="108" customWidth="1"/>
    <col min="1536" max="1539" width="17.5" style="108" customWidth="1"/>
    <col min="1540" max="1540" width="22.5" style="108" customWidth="1"/>
    <col min="1541" max="1541" width="9.125" style="108" customWidth="1"/>
    <col min="1542" max="1789" width="9" style="108"/>
    <col min="1790" max="1790" width="24.5" style="108" customWidth="1"/>
    <col min="1791" max="1791" width="6.625" style="108" customWidth="1"/>
    <col min="1792" max="1795" width="17.5" style="108" customWidth="1"/>
    <col min="1796" max="1796" width="22.5" style="108" customWidth="1"/>
    <col min="1797" max="1797" width="9.125" style="108" customWidth="1"/>
    <col min="1798" max="2045" width="9" style="108"/>
    <col min="2046" max="2046" width="24.5" style="108" customWidth="1"/>
    <col min="2047" max="2047" width="6.625" style="108" customWidth="1"/>
    <col min="2048" max="2051" width="17.5" style="108" customWidth="1"/>
    <col min="2052" max="2052" width="22.5" style="108" customWidth="1"/>
    <col min="2053" max="2053" width="9.125" style="108" customWidth="1"/>
    <col min="2054" max="2301" width="9" style="108"/>
    <col min="2302" max="2302" width="24.5" style="108" customWidth="1"/>
    <col min="2303" max="2303" width="6.625" style="108" customWidth="1"/>
    <col min="2304" max="2307" width="17.5" style="108" customWidth="1"/>
    <col min="2308" max="2308" width="22.5" style="108" customWidth="1"/>
    <col min="2309" max="2309" width="9.125" style="108" customWidth="1"/>
    <col min="2310" max="2557" width="9" style="108"/>
    <col min="2558" max="2558" width="24.5" style="108" customWidth="1"/>
    <col min="2559" max="2559" width="6.625" style="108" customWidth="1"/>
    <col min="2560" max="2563" width="17.5" style="108" customWidth="1"/>
    <col min="2564" max="2564" width="22.5" style="108" customWidth="1"/>
    <col min="2565" max="2565" width="9.125" style="108" customWidth="1"/>
    <col min="2566" max="2813" width="9" style="108"/>
    <col min="2814" max="2814" width="24.5" style="108" customWidth="1"/>
    <col min="2815" max="2815" width="6.625" style="108" customWidth="1"/>
    <col min="2816" max="2819" width="17.5" style="108" customWidth="1"/>
    <col min="2820" max="2820" width="22.5" style="108" customWidth="1"/>
    <col min="2821" max="2821" width="9.125" style="108" customWidth="1"/>
    <col min="2822" max="3069" width="9" style="108"/>
    <col min="3070" max="3070" width="24.5" style="108" customWidth="1"/>
    <col min="3071" max="3071" width="6.625" style="108" customWidth="1"/>
    <col min="3072" max="3075" width="17.5" style="108" customWidth="1"/>
    <col min="3076" max="3076" width="22.5" style="108" customWidth="1"/>
    <col min="3077" max="3077" width="9.125" style="108" customWidth="1"/>
    <col min="3078" max="3325" width="9" style="108"/>
    <col min="3326" max="3326" width="24.5" style="108" customWidth="1"/>
    <col min="3327" max="3327" width="6.625" style="108" customWidth="1"/>
    <col min="3328" max="3331" width="17.5" style="108" customWidth="1"/>
    <col min="3332" max="3332" width="22.5" style="108" customWidth="1"/>
    <col min="3333" max="3333" width="9.125" style="108" customWidth="1"/>
    <col min="3334" max="3581" width="9" style="108"/>
    <col min="3582" max="3582" width="24.5" style="108" customWidth="1"/>
    <col min="3583" max="3583" width="6.625" style="108" customWidth="1"/>
    <col min="3584" max="3587" width="17.5" style="108" customWidth="1"/>
    <col min="3588" max="3588" width="22.5" style="108" customWidth="1"/>
    <col min="3589" max="3589" width="9.125" style="108" customWidth="1"/>
    <col min="3590" max="3837" width="9" style="108"/>
    <col min="3838" max="3838" width="24.5" style="108" customWidth="1"/>
    <col min="3839" max="3839" width="6.625" style="108" customWidth="1"/>
    <col min="3840" max="3843" width="17.5" style="108" customWidth="1"/>
    <col min="3844" max="3844" width="22.5" style="108" customWidth="1"/>
    <col min="3845" max="3845" width="9.125" style="108" customWidth="1"/>
    <col min="3846" max="4093" width="9" style="108"/>
    <col min="4094" max="4094" width="24.5" style="108" customWidth="1"/>
    <col min="4095" max="4095" width="6.625" style="108" customWidth="1"/>
    <col min="4096" max="4099" width="17.5" style="108" customWidth="1"/>
    <col min="4100" max="4100" width="22.5" style="108" customWidth="1"/>
    <col min="4101" max="4101" width="9.125" style="108" customWidth="1"/>
    <col min="4102" max="4349" width="9" style="108"/>
    <col min="4350" max="4350" width="24.5" style="108" customWidth="1"/>
    <col min="4351" max="4351" width="6.625" style="108" customWidth="1"/>
    <col min="4352" max="4355" width="17.5" style="108" customWidth="1"/>
    <col min="4356" max="4356" width="22.5" style="108" customWidth="1"/>
    <col min="4357" max="4357" width="9.125" style="108" customWidth="1"/>
    <col min="4358" max="4605" width="9" style="108"/>
    <col min="4606" max="4606" width="24.5" style="108" customWidth="1"/>
    <col min="4607" max="4607" width="6.625" style="108" customWidth="1"/>
    <col min="4608" max="4611" width="17.5" style="108" customWidth="1"/>
    <col min="4612" max="4612" width="22.5" style="108" customWidth="1"/>
    <col min="4613" max="4613" width="9.125" style="108" customWidth="1"/>
    <col min="4614" max="4861" width="9" style="108"/>
    <col min="4862" max="4862" width="24.5" style="108" customWidth="1"/>
    <col min="4863" max="4863" width="6.625" style="108" customWidth="1"/>
    <col min="4864" max="4867" width="17.5" style="108" customWidth="1"/>
    <col min="4868" max="4868" width="22.5" style="108" customWidth="1"/>
    <col min="4869" max="4869" width="9.125" style="108" customWidth="1"/>
    <col min="4870" max="5117" width="9" style="108"/>
    <col min="5118" max="5118" width="24.5" style="108" customWidth="1"/>
    <col min="5119" max="5119" width="6.625" style="108" customWidth="1"/>
    <col min="5120" max="5123" width="17.5" style="108" customWidth="1"/>
    <col min="5124" max="5124" width="22.5" style="108" customWidth="1"/>
    <col min="5125" max="5125" width="9.125" style="108" customWidth="1"/>
    <col min="5126" max="5373" width="9" style="108"/>
    <col min="5374" max="5374" width="24.5" style="108" customWidth="1"/>
    <col min="5375" max="5375" width="6.625" style="108" customWidth="1"/>
    <col min="5376" max="5379" width="17.5" style="108" customWidth="1"/>
    <col min="5380" max="5380" width="22.5" style="108" customWidth="1"/>
    <col min="5381" max="5381" width="9.125" style="108" customWidth="1"/>
    <col min="5382" max="5629" width="9" style="108"/>
    <col min="5630" max="5630" width="24.5" style="108" customWidth="1"/>
    <col min="5631" max="5631" width="6.625" style="108" customWidth="1"/>
    <col min="5632" max="5635" width="17.5" style="108" customWidth="1"/>
    <col min="5636" max="5636" width="22.5" style="108" customWidth="1"/>
    <col min="5637" max="5637" width="9.125" style="108" customWidth="1"/>
    <col min="5638" max="5885" width="9" style="108"/>
    <col min="5886" max="5886" width="24.5" style="108" customWidth="1"/>
    <col min="5887" max="5887" width="6.625" style="108" customWidth="1"/>
    <col min="5888" max="5891" width="17.5" style="108" customWidth="1"/>
    <col min="5892" max="5892" width="22.5" style="108" customWidth="1"/>
    <col min="5893" max="5893" width="9.125" style="108" customWidth="1"/>
    <col min="5894" max="6141" width="9" style="108"/>
    <col min="6142" max="6142" width="24.5" style="108" customWidth="1"/>
    <col min="6143" max="6143" width="6.625" style="108" customWidth="1"/>
    <col min="6144" max="6147" width="17.5" style="108" customWidth="1"/>
    <col min="6148" max="6148" width="22.5" style="108" customWidth="1"/>
    <col min="6149" max="6149" width="9.125" style="108" customWidth="1"/>
    <col min="6150" max="6397" width="9" style="108"/>
    <col min="6398" max="6398" width="24.5" style="108" customWidth="1"/>
    <col min="6399" max="6399" width="6.625" style="108" customWidth="1"/>
    <col min="6400" max="6403" width="17.5" style="108" customWidth="1"/>
    <col min="6404" max="6404" width="22.5" style="108" customWidth="1"/>
    <col min="6405" max="6405" width="9.125" style="108" customWidth="1"/>
    <col min="6406" max="6653" width="9" style="108"/>
    <col min="6654" max="6654" width="24.5" style="108" customWidth="1"/>
    <col min="6655" max="6655" width="6.625" style="108" customWidth="1"/>
    <col min="6656" max="6659" width="17.5" style="108" customWidth="1"/>
    <col min="6660" max="6660" width="22.5" style="108" customWidth="1"/>
    <col min="6661" max="6661" width="9.125" style="108" customWidth="1"/>
    <col min="6662" max="6909" width="9" style="108"/>
    <col min="6910" max="6910" width="24.5" style="108" customWidth="1"/>
    <col min="6911" max="6911" width="6.625" style="108" customWidth="1"/>
    <col min="6912" max="6915" width="17.5" style="108" customWidth="1"/>
    <col min="6916" max="6916" width="22.5" style="108" customWidth="1"/>
    <col min="6917" max="6917" width="9.125" style="108" customWidth="1"/>
    <col min="6918" max="7165" width="9" style="108"/>
    <col min="7166" max="7166" width="24.5" style="108" customWidth="1"/>
    <col min="7167" max="7167" width="6.625" style="108" customWidth="1"/>
    <col min="7168" max="7171" width="17.5" style="108" customWidth="1"/>
    <col min="7172" max="7172" width="22.5" style="108" customWidth="1"/>
    <col min="7173" max="7173" width="9.125" style="108" customWidth="1"/>
    <col min="7174" max="7421" width="9" style="108"/>
    <col min="7422" max="7422" width="24.5" style="108" customWidth="1"/>
    <col min="7423" max="7423" width="6.625" style="108" customWidth="1"/>
    <col min="7424" max="7427" width="17.5" style="108" customWidth="1"/>
    <col min="7428" max="7428" width="22.5" style="108" customWidth="1"/>
    <col min="7429" max="7429" width="9.125" style="108" customWidth="1"/>
    <col min="7430" max="7677" width="9" style="108"/>
    <col min="7678" max="7678" width="24.5" style="108" customWidth="1"/>
    <col min="7679" max="7679" width="6.625" style="108" customWidth="1"/>
    <col min="7680" max="7683" width="17.5" style="108" customWidth="1"/>
    <col min="7684" max="7684" width="22.5" style="108" customWidth="1"/>
    <col min="7685" max="7685" width="9.125" style="108" customWidth="1"/>
    <col min="7686" max="7933" width="9" style="108"/>
    <col min="7934" max="7934" width="24.5" style="108" customWidth="1"/>
    <col min="7935" max="7935" width="6.625" style="108" customWidth="1"/>
    <col min="7936" max="7939" width="17.5" style="108" customWidth="1"/>
    <col min="7940" max="7940" width="22.5" style="108" customWidth="1"/>
    <col min="7941" max="7941" width="9.125" style="108" customWidth="1"/>
    <col min="7942" max="8189" width="9" style="108"/>
    <col min="8190" max="8190" width="24.5" style="108" customWidth="1"/>
    <col min="8191" max="8191" width="6.625" style="108" customWidth="1"/>
    <col min="8192" max="8195" width="17.5" style="108" customWidth="1"/>
    <col min="8196" max="8196" width="22.5" style="108" customWidth="1"/>
    <col min="8197" max="8197" width="9.125" style="108" customWidth="1"/>
    <col min="8198" max="8445" width="9" style="108"/>
    <col min="8446" max="8446" width="24.5" style="108" customWidth="1"/>
    <col min="8447" max="8447" width="6.625" style="108" customWidth="1"/>
    <col min="8448" max="8451" width="17.5" style="108" customWidth="1"/>
    <col min="8452" max="8452" width="22.5" style="108" customWidth="1"/>
    <col min="8453" max="8453" width="9.125" style="108" customWidth="1"/>
    <col min="8454" max="8701" width="9" style="108"/>
    <col min="8702" max="8702" width="24.5" style="108" customWidth="1"/>
    <col min="8703" max="8703" width="6.625" style="108" customWidth="1"/>
    <col min="8704" max="8707" width="17.5" style="108" customWidth="1"/>
    <col min="8708" max="8708" width="22.5" style="108" customWidth="1"/>
    <col min="8709" max="8709" width="9.125" style="108" customWidth="1"/>
    <col min="8710" max="8957" width="9" style="108"/>
    <col min="8958" max="8958" width="24.5" style="108" customWidth="1"/>
    <col min="8959" max="8959" width="6.625" style="108" customWidth="1"/>
    <col min="8960" max="8963" width="17.5" style="108" customWidth="1"/>
    <col min="8964" max="8964" width="22.5" style="108" customWidth="1"/>
    <col min="8965" max="8965" width="9.125" style="108" customWidth="1"/>
    <col min="8966" max="9213" width="9" style="108"/>
    <col min="9214" max="9214" width="24.5" style="108" customWidth="1"/>
    <col min="9215" max="9215" width="6.625" style="108" customWidth="1"/>
    <col min="9216" max="9219" width="17.5" style="108" customWidth="1"/>
    <col min="9220" max="9220" width="22.5" style="108" customWidth="1"/>
    <col min="9221" max="9221" width="9.125" style="108" customWidth="1"/>
    <col min="9222" max="9469" width="9" style="108"/>
    <col min="9470" max="9470" width="24.5" style="108" customWidth="1"/>
    <col min="9471" max="9471" width="6.625" style="108" customWidth="1"/>
    <col min="9472" max="9475" width="17.5" style="108" customWidth="1"/>
    <col min="9476" max="9476" width="22.5" style="108" customWidth="1"/>
    <col min="9477" max="9477" width="9.125" style="108" customWidth="1"/>
    <col min="9478" max="9725" width="9" style="108"/>
    <col min="9726" max="9726" width="24.5" style="108" customWidth="1"/>
    <col min="9727" max="9727" width="6.625" style="108" customWidth="1"/>
    <col min="9728" max="9731" width="17.5" style="108" customWidth="1"/>
    <col min="9732" max="9732" width="22.5" style="108" customWidth="1"/>
    <col min="9733" max="9733" width="9.125" style="108" customWidth="1"/>
    <col min="9734" max="9981" width="9" style="108"/>
    <col min="9982" max="9982" width="24.5" style="108" customWidth="1"/>
    <col min="9983" max="9983" width="6.625" style="108" customWidth="1"/>
    <col min="9984" max="9987" width="17.5" style="108" customWidth="1"/>
    <col min="9988" max="9988" width="22.5" style="108" customWidth="1"/>
    <col min="9989" max="9989" width="9.125" style="108" customWidth="1"/>
    <col min="9990" max="10237" width="9" style="108"/>
    <col min="10238" max="10238" width="24.5" style="108" customWidth="1"/>
    <col min="10239" max="10239" width="6.625" style="108" customWidth="1"/>
    <col min="10240" max="10243" width="17.5" style="108" customWidth="1"/>
    <col min="10244" max="10244" width="22.5" style="108" customWidth="1"/>
    <col min="10245" max="10245" width="9.125" style="108" customWidth="1"/>
    <col min="10246" max="10493" width="9" style="108"/>
    <col min="10494" max="10494" width="24.5" style="108" customWidth="1"/>
    <col min="10495" max="10495" width="6.625" style="108" customWidth="1"/>
    <col min="10496" max="10499" width="17.5" style="108" customWidth="1"/>
    <col min="10500" max="10500" width="22.5" style="108" customWidth="1"/>
    <col min="10501" max="10501" width="9.125" style="108" customWidth="1"/>
    <col min="10502" max="10749" width="9" style="108"/>
    <col min="10750" max="10750" width="24.5" style="108" customWidth="1"/>
    <col min="10751" max="10751" width="6.625" style="108" customWidth="1"/>
    <col min="10752" max="10755" width="17.5" style="108" customWidth="1"/>
    <col min="10756" max="10756" width="22.5" style="108" customWidth="1"/>
    <col min="10757" max="10757" width="9.125" style="108" customWidth="1"/>
    <col min="10758" max="11005" width="9" style="108"/>
    <col min="11006" max="11006" width="24.5" style="108" customWidth="1"/>
    <col min="11007" max="11007" width="6.625" style="108" customWidth="1"/>
    <col min="11008" max="11011" width="17.5" style="108" customWidth="1"/>
    <col min="11012" max="11012" width="22.5" style="108" customWidth="1"/>
    <col min="11013" max="11013" width="9.125" style="108" customWidth="1"/>
    <col min="11014" max="11261" width="9" style="108"/>
    <col min="11262" max="11262" width="24.5" style="108" customWidth="1"/>
    <col min="11263" max="11263" width="6.625" style="108" customWidth="1"/>
    <col min="11264" max="11267" width="17.5" style="108" customWidth="1"/>
    <col min="11268" max="11268" width="22.5" style="108" customWidth="1"/>
    <col min="11269" max="11269" width="9.125" style="108" customWidth="1"/>
    <col min="11270" max="11517" width="9" style="108"/>
    <col min="11518" max="11518" width="24.5" style="108" customWidth="1"/>
    <col min="11519" max="11519" width="6.625" style="108" customWidth="1"/>
    <col min="11520" max="11523" width="17.5" style="108" customWidth="1"/>
    <col min="11524" max="11524" width="22.5" style="108" customWidth="1"/>
    <col min="11525" max="11525" width="9.125" style="108" customWidth="1"/>
    <col min="11526" max="11773" width="9" style="108"/>
    <col min="11774" max="11774" width="24.5" style="108" customWidth="1"/>
    <col min="11775" max="11775" width="6.625" style="108" customWidth="1"/>
    <col min="11776" max="11779" width="17.5" style="108" customWidth="1"/>
    <col min="11780" max="11780" width="22.5" style="108" customWidth="1"/>
    <col min="11781" max="11781" width="9.125" style="108" customWidth="1"/>
    <col min="11782" max="12029" width="9" style="108"/>
    <col min="12030" max="12030" width="24.5" style="108" customWidth="1"/>
    <col min="12031" max="12031" width="6.625" style="108" customWidth="1"/>
    <col min="12032" max="12035" width="17.5" style="108" customWidth="1"/>
    <col min="12036" max="12036" width="22.5" style="108" customWidth="1"/>
    <col min="12037" max="12037" width="9.125" style="108" customWidth="1"/>
    <col min="12038" max="12285" width="9" style="108"/>
    <col min="12286" max="12286" width="24.5" style="108" customWidth="1"/>
    <col min="12287" max="12287" width="6.625" style="108" customWidth="1"/>
    <col min="12288" max="12291" width="17.5" style="108" customWidth="1"/>
    <col min="12292" max="12292" width="22.5" style="108" customWidth="1"/>
    <col min="12293" max="12293" width="9.125" style="108" customWidth="1"/>
    <col min="12294" max="12541" width="9" style="108"/>
    <col min="12542" max="12542" width="24.5" style="108" customWidth="1"/>
    <col min="12543" max="12543" width="6.625" style="108" customWidth="1"/>
    <col min="12544" max="12547" width="17.5" style="108" customWidth="1"/>
    <col min="12548" max="12548" width="22.5" style="108" customWidth="1"/>
    <col min="12549" max="12549" width="9.125" style="108" customWidth="1"/>
    <col min="12550" max="12797" width="9" style="108"/>
    <col min="12798" max="12798" width="24.5" style="108" customWidth="1"/>
    <col min="12799" max="12799" width="6.625" style="108" customWidth="1"/>
    <col min="12800" max="12803" width="17.5" style="108" customWidth="1"/>
    <col min="12804" max="12804" width="22.5" style="108" customWidth="1"/>
    <col min="12805" max="12805" width="9.125" style="108" customWidth="1"/>
    <col min="12806" max="13053" width="9" style="108"/>
    <col min="13054" max="13054" width="24.5" style="108" customWidth="1"/>
    <col min="13055" max="13055" width="6.625" style="108" customWidth="1"/>
    <col min="13056" max="13059" width="17.5" style="108" customWidth="1"/>
    <col min="13060" max="13060" width="22.5" style="108" customWidth="1"/>
    <col min="13061" max="13061" width="9.125" style="108" customWidth="1"/>
    <col min="13062" max="13309" width="9" style="108"/>
    <col min="13310" max="13310" width="24.5" style="108" customWidth="1"/>
    <col min="13311" max="13311" width="6.625" style="108" customWidth="1"/>
    <col min="13312" max="13315" width="17.5" style="108" customWidth="1"/>
    <col min="13316" max="13316" width="22.5" style="108" customWidth="1"/>
    <col min="13317" max="13317" width="9.125" style="108" customWidth="1"/>
    <col min="13318" max="13565" width="9" style="108"/>
    <col min="13566" max="13566" width="24.5" style="108" customWidth="1"/>
    <col min="13567" max="13567" width="6.625" style="108" customWidth="1"/>
    <col min="13568" max="13571" width="17.5" style="108" customWidth="1"/>
    <col min="13572" max="13572" width="22.5" style="108" customWidth="1"/>
    <col min="13573" max="13573" width="9.125" style="108" customWidth="1"/>
    <col min="13574" max="13821" width="9" style="108"/>
    <col min="13822" max="13822" width="24.5" style="108" customWidth="1"/>
    <col min="13823" max="13823" width="6.625" style="108" customWidth="1"/>
    <col min="13824" max="13827" width="17.5" style="108" customWidth="1"/>
    <col min="13828" max="13828" width="22.5" style="108" customWidth="1"/>
    <col min="13829" max="13829" width="9.125" style="108" customWidth="1"/>
    <col min="13830" max="14077" width="9" style="108"/>
    <col min="14078" max="14078" width="24.5" style="108" customWidth="1"/>
    <col min="14079" max="14079" width="6.625" style="108" customWidth="1"/>
    <col min="14080" max="14083" width="17.5" style="108" customWidth="1"/>
    <col min="14084" max="14084" width="22.5" style="108" customWidth="1"/>
    <col min="14085" max="14085" width="9.125" style="108" customWidth="1"/>
    <col min="14086" max="14333" width="9" style="108"/>
    <col min="14334" max="14334" width="24.5" style="108" customWidth="1"/>
    <col min="14335" max="14335" width="6.625" style="108" customWidth="1"/>
    <col min="14336" max="14339" width="17.5" style="108" customWidth="1"/>
    <col min="14340" max="14340" width="22.5" style="108" customWidth="1"/>
    <col min="14341" max="14341" width="9.125" style="108" customWidth="1"/>
    <col min="14342" max="14589" width="9" style="108"/>
    <col min="14590" max="14590" width="24.5" style="108" customWidth="1"/>
    <col min="14591" max="14591" width="6.625" style="108" customWidth="1"/>
    <col min="14592" max="14595" width="17.5" style="108" customWidth="1"/>
    <col min="14596" max="14596" width="22.5" style="108" customWidth="1"/>
    <col min="14597" max="14597" width="9.125" style="108" customWidth="1"/>
    <col min="14598" max="14845" width="9" style="108"/>
    <col min="14846" max="14846" width="24.5" style="108" customWidth="1"/>
    <col min="14847" max="14847" width="6.625" style="108" customWidth="1"/>
    <col min="14848" max="14851" width="17.5" style="108" customWidth="1"/>
    <col min="14852" max="14852" width="22.5" style="108" customWidth="1"/>
    <col min="14853" max="14853" width="9.125" style="108" customWidth="1"/>
    <col min="14854" max="15101" width="9" style="108"/>
    <col min="15102" max="15102" width="24.5" style="108" customWidth="1"/>
    <col min="15103" max="15103" width="6.625" style="108" customWidth="1"/>
    <col min="15104" max="15107" width="17.5" style="108" customWidth="1"/>
    <col min="15108" max="15108" width="22.5" style="108" customWidth="1"/>
    <col min="15109" max="15109" width="9.125" style="108" customWidth="1"/>
    <col min="15110" max="15357" width="9" style="108"/>
    <col min="15358" max="15358" width="24.5" style="108" customWidth="1"/>
    <col min="15359" max="15359" width="6.625" style="108" customWidth="1"/>
    <col min="15360" max="15363" width="17.5" style="108" customWidth="1"/>
    <col min="15364" max="15364" width="22.5" style="108" customWidth="1"/>
    <col min="15365" max="15365" width="9.125" style="108" customWidth="1"/>
    <col min="15366" max="15613" width="9" style="108"/>
    <col min="15614" max="15614" width="24.5" style="108" customWidth="1"/>
    <col min="15615" max="15615" width="6.625" style="108" customWidth="1"/>
    <col min="15616" max="15619" width="17.5" style="108" customWidth="1"/>
    <col min="15620" max="15620" width="22.5" style="108" customWidth="1"/>
    <col min="15621" max="15621" width="9.125" style="108" customWidth="1"/>
    <col min="15622" max="15869" width="9" style="108"/>
    <col min="15870" max="15870" width="24.5" style="108" customWidth="1"/>
    <col min="15871" max="15871" width="6.625" style="108" customWidth="1"/>
    <col min="15872" max="15875" width="17.5" style="108" customWidth="1"/>
    <col min="15876" max="15876" width="22.5" style="108" customWidth="1"/>
    <col min="15877" max="15877" width="9.125" style="108" customWidth="1"/>
    <col min="15878" max="16125" width="9" style="108"/>
    <col min="16126" max="16126" width="24.5" style="108" customWidth="1"/>
    <col min="16127" max="16127" width="6.625" style="108" customWidth="1"/>
    <col min="16128" max="16131" width="17.5" style="108" customWidth="1"/>
    <col min="16132" max="16132" width="22.5" style="108" customWidth="1"/>
    <col min="16133" max="16133" width="9.125" style="108" customWidth="1"/>
    <col min="16134" max="16377" width="9" style="108"/>
  </cols>
  <sheetData>
    <row r="1" spans="1:4" s="105" customFormat="1" ht="30" customHeight="1">
      <c r="A1" s="177" t="s">
        <v>86</v>
      </c>
      <c r="B1" s="178"/>
      <c r="C1" s="178"/>
      <c r="D1" s="178"/>
    </row>
    <row r="2" spans="1:4" ht="18" customHeight="1">
      <c r="A2" s="179" t="s">
        <v>87</v>
      </c>
      <c r="B2" s="179"/>
      <c r="C2" s="179"/>
      <c r="D2" s="179"/>
    </row>
    <row r="3" spans="1:4" ht="18" customHeight="1">
      <c r="A3" s="109" t="s">
        <v>88</v>
      </c>
      <c r="D3" s="110" t="s">
        <v>89</v>
      </c>
    </row>
    <row r="4" spans="1:4" s="106" customFormat="1" ht="22.15" customHeight="1">
      <c r="A4" s="183" t="s">
        <v>90</v>
      </c>
      <c r="B4" s="184"/>
      <c r="C4" s="180" t="s">
        <v>91</v>
      </c>
      <c r="D4" s="181" t="s">
        <v>8</v>
      </c>
    </row>
    <row r="5" spans="1:4" s="106" customFormat="1" ht="22.15" customHeight="1">
      <c r="A5" s="185"/>
      <c r="B5" s="184"/>
      <c r="C5" s="180"/>
      <c r="D5" s="182"/>
    </row>
    <row r="6" spans="1:4" s="106" customFormat="1" ht="22.15" customHeight="1">
      <c r="A6" s="111" t="s">
        <v>92</v>
      </c>
      <c r="B6" s="112">
        <v>1</v>
      </c>
      <c r="C6" s="113">
        <f>房屋建筑物!M26/10000</f>
        <v>189.14</v>
      </c>
      <c r="D6" s="114"/>
    </row>
    <row r="7" spans="1:4" s="106" customFormat="1" ht="22.15" customHeight="1">
      <c r="A7" s="111" t="s">
        <v>93</v>
      </c>
      <c r="B7" s="112">
        <v>2</v>
      </c>
      <c r="C7" s="113">
        <f>设备设施!N29/10000</f>
        <v>3.25</v>
      </c>
      <c r="D7" s="114"/>
    </row>
    <row r="8" spans="1:4" s="107" customFormat="1" ht="22.15" customHeight="1">
      <c r="A8" s="115"/>
      <c r="B8" s="116"/>
      <c r="C8" s="117"/>
      <c r="D8" s="118"/>
    </row>
    <row r="9" spans="1:4" s="106" customFormat="1" ht="22.15" customHeight="1">
      <c r="A9" s="111"/>
      <c r="B9" s="119"/>
      <c r="C9" s="113"/>
      <c r="D9" s="114"/>
    </row>
    <row r="10" spans="1:4" s="106" customFormat="1" ht="22.15" customHeight="1">
      <c r="A10" s="120" t="s">
        <v>94</v>
      </c>
      <c r="B10" s="119"/>
      <c r="C10" s="117">
        <f>C6+C7</f>
        <v>192.39</v>
      </c>
      <c r="D10" s="117"/>
    </row>
    <row r="11" spans="1:4" s="106" customFormat="1" ht="5.0999999999999996" customHeight="1">
      <c r="A11" s="121"/>
      <c r="B11" s="122"/>
      <c r="C11" s="123"/>
      <c r="D11" s="124"/>
    </row>
    <row r="12" spans="1:4" ht="18" customHeight="1">
      <c r="A12" s="125" t="s">
        <v>95</v>
      </c>
      <c r="B12" s="126"/>
      <c r="C12" s="110" t="s">
        <v>96</v>
      </c>
      <c r="D12" s="127" t="s">
        <v>97</v>
      </c>
    </row>
    <row r="13" spans="1:4" ht="18" customHeight="1">
      <c r="A13" s="128" t="s">
        <v>98</v>
      </c>
      <c r="C13" s="110" t="s">
        <v>99</v>
      </c>
      <c r="D13" s="127" t="s">
        <v>100</v>
      </c>
    </row>
  </sheetData>
  <mergeCells count="5">
    <mergeCell ref="A1:D1"/>
    <mergeCell ref="A2:D2"/>
    <mergeCell ref="C4:C5"/>
    <mergeCell ref="D4:D5"/>
    <mergeCell ref="A4:B5"/>
  </mergeCells>
  <phoneticPr fontId="10" type="noConversion"/>
  <printOptions horizontalCentered="1"/>
  <pageMargins left="0.55069444444444404" right="0.55069444444444404" top="0.86597222222222203" bottom="0.86597222222222203" header="1.0625" footer="0.51180555555555596"/>
  <pageSetup paperSize="9" fitToHeight="0" orientation="landscape" r:id="rId1"/>
  <headerFooter alignWithMargins="0">
    <oddHeader>&amp;R&amp;10
表1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M6" sqref="M6:M7"/>
    </sheetView>
  </sheetViews>
  <sheetFormatPr defaultColWidth="9" defaultRowHeight="15.75" customHeight="1"/>
  <cols>
    <col min="1" max="1" width="5" style="17" customWidth="1"/>
    <col min="2" max="2" width="14.375" style="17" customWidth="1"/>
    <col min="3" max="3" width="15.875" style="17" customWidth="1"/>
    <col min="4" max="4" width="5.875" style="17" customWidth="1"/>
    <col min="5" max="5" width="6.875" style="17" customWidth="1"/>
    <col min="6" max="6" width="4.5" style="17" customWidth="1"/>
    <col min="7" max="7" width="7.75" style="15" customWidth="1"/>
    <col min="8" max="8" width="7.75" style="17" hidden="1" customWidth="1"/>
    <col min="9" max="9" width="9.875" style="17" customWidth="1"/>
    <col min="10" max="10" width="9.75" style="17" customWidth="1"/>
    <col min="11" max="11" width="9.25" style="17" customWidth="1"/>
    <col min="12" max="12" width="5" style="17" customWidth="1"/>
    <col min="13" max="13" width="9.625" style="17" customWidth="1"/>
    <col min="14" max="14" width="6.625" style="17" customWidth="1"/>
    <col min="15" max="15" width="7.75" style="17" customWidth="1"/>
    <col min="16" max="16" width="7.5" style="17" customWidth="1"/>
    <col min="17" max="18" width="9" style="17"/>
    <col min="19" max="19" width="9.625" style="17"/>
    <col min="20" max="16384" width="9" style="17"/>
  </cols>
  <sheetData>
    <row r="1" spans="1:16" s="14" customFormat="1" ht="24" customHeight="1">
      <c r="A1" s="186" t="s">
        <v>101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4.1" customHeight="1">
      <c r="A2" s="187" t="s">
        <v>102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5.75" customHeight="1">
      <c r="A3" s="67" t="s">
        <v>103</v>
      </c>
      <c r="B3" s="67"/>
      <c r="C3" s="67"/>
      <c r="P3" s="92" t="s">
        <v>3</v>
      </c>
    </row>
    <row r="4" spans="1:16" s="15" customFormat="1" ht="15.75" customHeight="1">
      <c r="A4" s="189" t="s">
        <v>5</v>
      </c>
      <c r="B4" s="189" t="s">
        <v>104</v>
      </c>
      <c r="C4" s="189" t="s">
        <v>105</v>
      </c>
      <c r="D4" s="194" t="s">
        <v>106</v>
      </c>
      <c r="E4" s="196" t="s">
        <v>107</v>
      </c>
      <c r="F4" s="197" t="s">
        <v>108</v>
      </c>
      <c r="G4" s="196" t="s">
        <v>109</v>
      </c>
      <c r="H4" s="196" t="s">
        <v>110</v>
      </c>
      <c r="I4" s="189" t="s">
        <v>111</v>
      </c>
      <c r="J4" s="190"/>
      <c r="K4" s="189" t="s">
        <v>91</v>
      </c>
      <c r="L4" s="190"/>
      <c r="M4" s="190"/>
      <c r="N4" s="196" t="s">
        <v>112</v>
      </c>
      <c r="O4" s="199" t="s">
        <v>113</v>
      </c>
      <c r="P4" s="196" t="s">
        <v>8</v>
      </c>
    </row>
    <row r="5" spans="1:16" s="15" customFormat="1" ht="24.75" customHeight="1">
      <c r="A5" s="190"/>
      <c r="B5" s="190"/>
      <c r="C5" s="190"/>
      <c r="D5" s="195"/>
      <c r="E5" s="190"/>
      <c r="F5" s="198"/>
      <c r="G5" s="190"/>
      <c r="H5" s="190"/>
      <c r="I5" s="46" t="s">
        <v>114</v>
      </c>
      <c r="J5" s="20" t="s">
        <v>115</v>
      </c>
      <c r="K5" s="20" t="s">
        <v>114</v>
      </c>
      <c r="L5" s="21" t="s">
        <v>116</v>
      </c>
      <c r="M5" s="20" t="s">
        <v>115</v>
      </c>
      <c r="N5" s="190"/>
      <c r="O5" s="200"/>
      <c r="P5" s="190"/>
    </row>
    <row r="6" spans="1:16" ht="33.75">
      <c r="A6" s="22">
        <v>1</v>
      </c>
      <c r="B6" s="68" t="s">
        <v>117</v>
      </c>
      <c r="C6" s="69" t="s">
        <v>118</v>
      </c>
      <c r="D6" s="70" t="s">
        <v>119</v>
      </c>
      <c r="E6" s="71" t="s">
        <v>120</v>
      </c>
      <c r="F6" s="72" t="s">
        <v>121</v>
      </c>
      <c r="G6" s="73">
        <v>129.22</v>
      </c>
      <c r="H6" s="50" t="s">
        <v>122</v>
      </c>
      <c r="I6" s="93"/>
      <c r="J6" s="93"/>
      <c r="K6" s="94"/>
      <c r="L6" s="95"/>
      <c r="M6" s="96">
        <v>1346860</v>
      </c>
      <c r="N6" s="50" t="s">
        <v>122</v>
      </c>
      <c r="O6" s="50">
        <f>M6/G6</f>
        <v>10423</v>
      </c>
      <c r="P6" s="27"/>
    </row>
    <row r="7" spans="1:16" ht="22.5">
      <c r="A7" s="22">
        <v>2</v>
      </c>
      <c r="B7" s="68" t="s">
        <v>123</v>
      </c>
      <c r="C7" s="69" t="s">
        <v>124</v>
      </c>
      <c r="D7" s="70" t="s">
        <v>119</v>
      </c>
      <c r="E7" s="71" t="s">
        <v>125</v>
      </c>
      <c r="F7" s="72" t="s">
        <v>121</v>
      </c>
      <c r="G7" s="73">
        <v>28.5</v>
      </c>
      <c r="H7" s="50"/>
      <c r="I7" s="93"/>
      <c r="J7" s="93"/>
      <c r="K7" s="94"/>
      <c r="L7" s="95"/>
      <c r="M7" s="96">
        <v>544493</v>
      </c>
      <c r="N7" s="50"/>
      <c r="O7" s="50">
        <f>M7/G7</f>
        <v>19105.02</v>
      </c>
      <c r="P7" s="27"/>
    </row>
    <row r="8" spans="1:16" ht="12">
      <c r="A8" s="22"/>
      <c r="B8" s="68"/>
      <c r="C8" s="74"/>
      <c r="D8" s="75"/>
      <c r="E8" s="71"/>
      <c r="F8" s="72"/>
      <c r="G8" s="73"/>
      <c r="H8" s="50"/>
      <c r="I8" s="93"/>
      <c r="J8" s="93"/>
      <c r="K8" s="94"/>
      <c r="L8" s="95"/>
      <c r="M8" s="96"/>
      <c r="N8" s="50"/>
      <c r="O8" s="50"/>
      <c r="P8" s="27"/>
    </row>
    <row r="9" spans="1:16" ht="12">
      <c r="A9" s="22"/>
      <c r="B9" s="68"/>
      <c r="C9" s="76"/>
      <c r="D9" s="75"/>
      <c r="E9" s="71"/>
      <c r="F9" s="77"/>
      <c r="G9" s="73"/>
      <c r="H9" s="50"/>
      <c r="I9" s="93"/>
      <c r="J9" s="93"/>
      <c r="K9" s="94"/>
      <c r="L9" s="95"/>
      <c r="M9" s="96"/>
      <c r="N9" s="50"/>
      <c r="O9" s="50"/>
      <c r="P9" s="27"/>
    </row>
    <row r="10" spans="1:16" ht="12">
      <c r="A10" s="22"/>
      <c r="B10" s="78"/>
      <c r="C10" s="79"/>
      <c r="D10" s="80"/>
      <c r="E10" s="71"/>
      <c r="F10" s="72"/>
      <c r="G10" s="73"/>
      <c r="H10" s="50"/>
      <c r="I10" s="93"/>
      <c r="J10" s="93"/>
      <c r="K10" s="94"/>
      <c r="L10" s="95"/>
      <c r="M10" s="96"/>
      <c r="N10" s="53"/>
      <c r="O10" s="50"/>
      <c r="P10" s="27"/>
    </row>
    <row r="11" spans="1:16" ht="12">
      <c r="A11" s="22"/>
      <c r="B11" s="81"/>
      <c r="C11" s="79"/>
      <c r="D11" s="80"/>
      <c r="E11" s="71"/>
      <c r="F11" s="72"/>
      <c r="G11" s="82"/>
      <c r="H11" s="50"/>
      <c r="I11" s="93"/>
      <c r="J11" s="93"/>
      <c r="K11" s="94"/>
      <c r="L11" s="95"/>
      <c r="M11" s="96"/>
      <c r="N11" s="53"/>
      <c r="O11" s="50"/>
      <c r="P11" s="27"/>
    </row>
    <row r="12" spans="1:16" ht="15.75" customHeight="1">
      <c r="A12" s="22"/>
      <c r="B12" s="83"/>
      <c r="C12" s="79"/>
      <c r="D12" s="84"/>
      <c r="E12" s="71"/>
      <c r="F12" s="77"/>
      <c r="G12" s="82"/>
      <c r="H12" s="50"/>
      <c r="I12" s="93"/>
      <c r="J12" s="93"/>
      <c r="K12" s="94"/>
      <c r="L12" s="95"/>
      <c r="M12" s="96"/>
      <c r="N12" s="53"/>
      <c r="O12" s="50"/>
      <c r="P12" s="27"/>
    </row>
    <row r="13" spans="1:16" ht="15.75" customHeight="1">
      <c r="A13" s="22"/>
      <c r="B13" s="70"/>
      <c r="C13" s="79"/>
      <c r="D13" s="84"/>
      <c r="E13" s="85"/>
      <c r="F13" s="77"/>
      <c r="G13" s="82"/>
      <c r="H13" s="50"/>
      <c r="I13" s="93"/>
      <c r="J13" s="93"/>
      <c r="K13" s="94"/>
      <c r="L13" s="95"/>
      <c r="M13" s="96"/>
      <c r="N13" s="53"/>
      <c r="O13" s="50"/>
      <c r="P13" s="27"/>
    </row>
    <row r="14" spans="1:16" ht="15.75" customHeight="1">
      <c r="A14" s="22"/>
      <c r="B14" s="70"/>
      <c r="C14" s="79"/>
      <c r="D14" s="84"/>
      <c r="E14" s="71"/>
      <c r="F14" s="72"/>
      <c r="G14" s="73"/>
      <c r="H14" s="50"/>
      <c r="I14" s="97"/>
      <c r="J14" s="97"/>
      <c r="K14" s="94"/>
      <c r="L14" s="95"/>
      <c r="M14" s="96"/>
      <c r="N14" s="53"/>
      <c r="O14" s="50"/>
      <c r="P14" s="27"/>
    </row>
    <row r="15" spans="1:16" ht="15.75" customHeight="1">
      <c r="A15" s="22"/>
      <c r="B15" s="70"/>
      <c r="C15" s="79"/>
      <c r="D15" s="86"/>
      <c r="E15" s="85"/>
      <c r="F15" s="77"/>
      <c r="G15" s="82"/>
      <c r="H15" s="50"/>
      <c r="I15" s="97"/>
      <c r="J15" s="97"/>
      <c r="K15" s="94"/>
      <c r="L15" s="95"/>
      <c r="M15" s="96"/>
      <c r="N15" s="53"/>
      <c r="O15" s="50"/>
      <c r="P15" s="27"/>
    </row>
    <row r="16" spans="1:16" ht="15.75" customHeight="1">
      <c r="A16" s="22"/>
      <c r="B16" s="27"/>
      <c r="C16" s="27"/>
      <c r="D16" s="87"/>
      <c r="E16" s="88"/>
      <c r="F16" s="88"/>
      <c r="G16" s="53"/>
      <c r="H16" s="50" t="s">
        <v>122</v>
      </c>
      <c r="I16" s="98"/>
      <c r="J16" s="99"/>
      <c r="K16" s="50"/>
      <c r="L16" s="100"/>
      <c r="M16" s="50"/>
      <c r="N16" s="50" t="s">
        <v>122</v>
      </c>
      <c r="O16" s="50"/>
      <c r="P16" s="27"/>
    </row>
    <row r="17" spans="1:18" ht="15.75" customHeight="1">
      <c r="A17" s="22"/>
      <c r="B17" s="27"/>
      <c r="C17" s="27"/>
      <c r="D17" s="87"/>
      <c r="E17" s="88"/>
      <c r="F17" s="88"/>
      <c r="G17" s="53"/>
      <c r="H17" s="50" t="s">
        <v>122</v>
      </c>
      <c r="I17" s="98"/>
      <c r="J17" s="99"/>
      <c r="K17" s="50"/>
      <c r="L17" s="100"/>
      <c r="M17" s="50"/>
      <c r="N17" s="50" t="s">
        <v>122</v>
      </c>
      <c r="O17" s="50"/>
      <c r="P17" s="27"/>
    </row>
    <row r="18" spans="1:18" ht="15.75" customHeight="1">
      <c r="A18" s="22"/>
      <c r="B18" s="27"/>
      <c r="C18" s="27"/>
      <c r="D18" s="87"/>
      <c r="E18" s="88"/>
      <c r="F18" s="88"/>
      <c r="G18" s="53"/>
      <c r="H18" s="50" t="s">
        <v>122</v>
      </c>
      <c r="I18" s="98"/>
      <c r="J18" s="99"/>
      <c r="K18" s="50"/>
      <c r="L18" s="100"/>
      <c r="M18" s="50"/>
      <c r="N18" s="50" t="s">
        <v>122</v>
      </c>
      <c r="O18" s="50"/>
      <c r="P18" s="27"/>
    </row>
    <row r="19" spans="1:18" ht="15.75" customHeight="1">
      <c r="A19" s="22"/>
      <c r="B19" s="27"/>
      <c r="C19" s="27"/>
      <c r="D19" s="87"/>
      <c r="E19" s="88"/>
      <c r="F19" s="88"/>
      <c r="G19" s="53"/>
      <c r="H19" s="50" t="s">
        <v>122</v>
      </c>
      <c r="I19" s="98"/>
      <c r="J19" s="99"/>
      <c r="K19" s="50"/>
      <c r="L19" s="100"/>
      <c r="M19" s="50"/>
      <c r="N19" s="50" t="s">
        <v>122</v>
      </c>
      <c r="O19" s="50"/>
      <c r="P19" s="27"/>
      <c r="R19" s="103">
        <v>6.46</v>
      </c>
    </row>
    <row r="20" spans="1:18" ht="15.75" customHeight="1">
      <c r="A20" s="22"/>
      <c r="B20" s="27"/>
      <c r="C20" s="27"/>
      <c r="D20" s="87"/>
      <c r="E20" s="88"/>
      <c r="F20" s="88"/>
      <c r="G20" s="53"/>
      <c r="H20" s="50" t="s">
        <v>122</v>
      </c>
      <c r="I20" s="98"/>
      <c r="J20" s="99"/>
      <c r="K20" s="50"/>
      <c r="L20" s="100"/>
      <c r="M20" s="50"/>
      <c r="N20" s="50" t="s">
        <v>122</v>
      </c>
      <c r="O20" s="50"/>
      <c r="P20" s="27"/>
      <c r="R20" s="104">
        <v>11.25</v>
      </c>
    </row>
    <row r="21" spans="1:18" ht="15.75" customHeight="1">
      <c r="A21" s="22"/>
      <c r="B21" s="27"/>
      <c r="C21" s="27"/>
      <c r="D21" s="87"/>
      <c r="E21" s="88"/>
      <c r="F21" s="88"/>
      <c r="G21" s="53"/>
      <c r="H21" s="50" t="s">
        <v>122</v>
      </c>
      <c r="I21" s="98"/>
      <c r="J21" s="99"/>
      <c r="K21" s="50"/>
      <c r="L21" s="100"/>
      <c r="M21" s="50"/>
      <c r="N21" s="50" t="s">
        <v>122</v>
      </c>
      <c r="O21" s="50"/>
      <c r="P21" s="27"/>
      <c r="R21" s="17">
        <f>SUM(R19:R20)</f>
        <v>17.71</v>
      </c>
    </row>
    <row r="22" spans="1:18" ht="15.75" customHeight="1">
      <c r="A22" s="22"/>
      <c r="B22" s="27"/>
      <c r="C22" s="27"/>
      <c r="D22" s="87"/>
      <c r="E22" s="88"/>
      <c r="F22" s="88"/>
      <c r="G22" s="53"/>
      <c r="H22" s="50" t="s">
        <v>122</v>
      </c>
      <c r="I22" s="98"/>
      <c r="J22" s="99"/>
      <c r="K22" s="50"/>
      <c r="L22" s="100"/>
      <c r="M22" s="50"/>
      <c r="N22" s="50" t="s">
        <v>122</v>
      </c>
      <c r="O22" s="50"/>
      <c r="P22" s="27"/>
    </row>
    <row r="23" spans="1:18" ht="15.75" customHeight="1">
      <c r="A23" s="22"/>
      <c r="B23" s="27"/>
      <c r="C23" s="27"/>
      <c r="D23" s="87"/>
      <c r="E23" s="88"/>
      <c r="F23" s="88"/>
      <c r="G23" s="53"/>
      <c r="H23" s="50"/>
      <c r="I23" s="98"/>
      <c r="J23" s="99"/>
      <c r="K23" s="50"/>
      <c r="L23" s="100"/>
      <c r="M23" s="50"/>
      <c r="N23" s="50"/>
      <c r="O23" s="50"/>
      <c r="P23" s="27"/>
    </row>
    <row r="24" spans="1:18" ht="15.75" customHeight="1">
      <c r="A24" s="22"/>
      <c r="B24" s="27"/>
      <c r="C24" s="27"/>
      <c r="D24" s="87"/>
      <c r="E24" s="88"/>
      <c r="F24" s="88"/>
      <c r="G24" s="53"/>
      <c r="H24" s="50"/>
      <c r="I24" s="98"/>
      <c r="J24" s="99"/>
      <c r="K24" s="50"/>
      <c r="L24" s="100"/>
      <c r="M24" s="50"/>
      <c r="N24" s="50"/>
      <c r="O24" s="50"/>
      <c r="P24" s="27"/>
    </row>
    <row r="25" spans="1:18" ht="15.75" customHeight="1">
      <c r="A25" s="22"/>
      <c r="B25" s="27"/>
      <c r="C25" s="27"/>
      <c r="D25" s="87"/>
      <c r="E25" s="88"/>
      <c r="F25" s="88"/>
      <c r="G25" s="53"/>
      <c r="H25" s="50" t="s">
        <v>122</v>
      </c>
      <c r="I25" s="98"/>
      <c r="J25" s="99"/>
      <c r="K25" s="50"/>
      <c r="L25" s="100"/>
      <c r="M25" s="50"/>
      <c r="N25" s="50" t="s">
        <v>122</v>
      </c>
      <c r="O25" s="50"/>
      <c r="P25" s="27"/>
    </row>
    <row r="26" spans="1:18" s="16" customFormat="1" ht="15.75" customHeight="1">
      <c r="A26" s="191" t="s">
        <v>126</v>
      </c>
      <c r="B26" s="192"/>
      <c r="C26" s="193"/>
      <c r="D26" s="89"/>
      <c r="E26" s="42"/>
      <c r="F26" s="90" t="s">
        <v>127</v>
      </c>
      <c r="G26" s="62">
        <f>SUM(G6:G25)</f>
        <v>157.72</v>
      </c>
      <c r="H26" s="91"/>
      <c r="I26" s="59"/>
      <c r="J26" s="59"/>
      <c r="K26" s="101">
        <f>SUM(K6:K25)</f>
        <v>0</v>
      </c>
      <c r="L26" s="102"/>
      <c r="M26" s="101">
        <f>SUM(M6:M25)</f>
        <v>1891353</v>
      </c>
      <c r="N26" s="91"/>
      <c r="O26" s="91"/>
      <c r="P26" s="63"/>
    </row>
    <row r="27" spans="1:18" customFormat="1" ht="15.75" customHeight="1">
      <c r="A27" s="17"/>
      <c r="B27" s="17"/>
      <c r="C27" s="17"/>
      <c r="D27" s="17"/>
      <c r="E27" s="17"/>
      <c r="F27" s="17"/>
      <c r="G27" s="15"/>
      <c r="H27" s="17"/>
      <c r="I27" s="17"/>
      <c r="J27" s="17"/>
      <c r="K27" s="17"/>
      <c r="L27" s="17"/>
      <c r="M27" s="17"/>
      <c r="N27" s="17"/>
      <c r="O27" s="17"/>
      <c r="P27" s="17"/>
    </row>
    <row r="28" spans="1:18" customFormat="1" ht="15.75" customHeight="1">
      <c r="A28" s="17"/>
      <c r="B28" s="17"/>
      <c r="C28" s="17"/>
      <c r="D28" s="17"/>
      <c r="E28" s="17"/>
      <c r="F28" s="17"/>
      <c r="G28" s="15"/>
      <c r="H28" s="17"/>
      <c r="I28" s="17"/>
      <c r="J28" s="17"/>
      <c r="K28" s="17"/>
      <c r="L28" s="17"/>
      <c r="M28" s="17"/>
      <c r="N28" s="17"/>
      <c r="O28" s="17"/>
      <c r="P28" s="17"/>
    </row>
    <row r="29" spans="1:18" ht="15.75" customHeight="1">
      <c r="M29" s="17">
        <f>设备设施!N29</f>
        <v>32537.5</v>
      </c>
    </row>
    <row r="31" spans="1:18" ht="15.75" customHeight="1">
      <c r="M31" s="17">
        <f>M26+M29</f>
        <v>1923890.5</v>
      </c>
    </row>
  </sheetData>
  <mergeCells count="16">
    <mergeCell ref="A1:P1"/>
    <mergeCell ref="A2:P2"/>
    <mergeCell ref="I4:J4"/>
    <mergeCell ref="K4:M4"/>
    <mergeCell ref="A26:C26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</mergeCells>
  <phoneticPr fontId="10" type="noConversion"/>
  <printOptions horizontalCentered="1"/>
  <pageMargins left="0.55069444444444404" right="0.55069444444444404" top="0.97986111111111096" bottom="0.79097222222222197" header="1.18055555555556" footer="0.51180555555555596"/>
  <pageSetup paperSize="9" fitToHeight="0" orientation="landscape"/>
  <headerFooter scaleWithDoc="0">
    <oddHeader>&amp;C&amp;"宋体"&amp;9
&amp;R&amp;9表2&amp;"宋体"
第&amp;"Times New Roman"&amp;P&amp;"宋体"页共&amp;"Times New Roman"&amp;N&amp;"宋体"页</oddHeader>
    <oddFooter>&amp;C&amp;"-"&amp;9评估人员：陈力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L6" sqref="L6:M7"/>
    </sheetView>
  </sheetViews>
  <sheetFormatPr defaultColWidth="9" defaultRowHeight="15.75" customHeight="1"/>
  <cols>
    <col min="1" max="1" width="4.375" style="17" customWidth="1"/>
    <col min="2" max="2" width="6.875" style="17" hidden="1" customWidth="1"/>
    <col min="3" max="3" width="18" style="17" customWidth="1"/>
    <col min="4" max="4" width="10.5" style="18" customWidth="1"/>
    <col min="5" max="5" width="11.125" style="17" customWidth="1"/>
    <col min="6" max="7" width="4.375" style="17" customWidth="1"/>
    <col min="8" max="8" width="7.125" style="17" customWidth="1"/>
    <col min="9" max="9" width="6.875" style="17" customWidth="1"/>
    <col min="10" max="10" width="9.375" style="17" customWidth="1"/>
    <col min="11" max="11" width="8.625" style="17" customWidth="1"/>
    <col min="12" max="12" width="9.25" style="17" customWidth="1"/>
    <col min="13" max="13" width="7" style="17" customWidth="1"/>
    <col min="14" max="14" width="8.75" style="17" customWidth="1"/>
    <col min="15" max="15" width="6.125" style="17" customWidth="1"/>
    <col min="16" max="16" width="7.375" style="17" customWidth="1"/>
    <col min="17" max="16384" width="9" style="17"/>
  </cols>
  <sheetData>
    <row r="1" spans="1:17" s="14" customFormat="1" ht="24" customHeight="1">
      <c r="A1" s="186" t="s">
        <v>128</v>
      </c>
      <c r="B1" s="186"/>
      <c r="C1" s="186"/>
      <c r="D1" s="201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7" ht="14.1" customHeight="1">
      <c r="A2" s="187" t="s">
        <v>102</v>
      </c>
      <c r="B2" s="188"/>
      <c r="C2" s="188"/>
      <c r="D2" s="202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7" ht="15.75" customHeight="1">
      <c r="A3" s="19" t="s">
        <v>129</v>
      </c>
      <c r="B3" s="19"/>
      <c r="C3" s="19"/>
      <c r="E3" s="18"/>
      <c r="M3" s="203" t="s">
        <v>130</v>
      </c>
      <c r="N3" s="203"/>
      <c r="O3" s="203"/>
      <c r="P3" s="203"/>
    </row>
    <row r="4" spans="1:17" s="15" customFormat="1" ht="15.75" customHeight="1">
      <c r="A4" s="189" t="s">
        <v>5</v>
      </c>
      <c r="B4" s="189" t="s">
        <v>131</v>
      </c>
      <c r="C4" s="196" t="s">
        <v>132</v>
      </c>
      <c r="D4" s="196" t="s">
        <v>133</v>
      </c>
      <c r="E4" s="196" t="s">
        <v>134</v>
      </c>
      <c r="F4" s="196" t="s">
        <v>108</v>
      </c>
      <c r="G4" s="196" t="s">
        <v>135</v>
      </c>
      <c r="H4" s="196" t="s">
        <v>136</v>
      </c>
      <c r="I4" s="196" t="s">
        <v>137</v>
      </c>
      <c r="J4" s="204" t="s">
        <v>111</v>
      </c>
      <c r="K4" s="205"/>
      <c r="L4" s="189" t="s">
        <v>91</v>
      </c>
      <c r="M4" s="190"/>
      <c r="N4" s="190"/>
      <c r="O4" s="196" t="s">
        <v>112</v>
      </c>
      <c r="P4" s="196" t="s">
        <v>8</v>
      </c>
    </row>
    <row r="5" spans="1:17" s="15" customFormat="1" ht="15.75" customHeight="1">
      <c r="A5" s="190"/>
      <c r="B5" s="190"/>
      <c r="C5" s="190"/>
      <c r="D5" s="190"/>
      <c r="E5" s="190"/>
      <c r="F5" s="190"/>
      <c r="G5" s="190"/>
      <c r="H5" s="190"/>
      <c r="I5" s="190"/>
      <c r="J5" s="46" t="s">
        <v>114</v>
      </c>
      <c r="K5" s="20" t="s">
        <v>115</v>
      </c>
      <c r="L5" s="20" t="s">
        <v>114</v>
      </c>
      <c r="M5" s="21" t="s">
        <v>116</v>
      </c>
      <c r="N5" s="20" t="s">
        <v>115</v>
      </c>
      <c r="O5" s="190"/>
      <c r="P5" s="190"/>
    </row>
    <row r="6" spans="1:17" s="15" customFormat="1" ht="15.75" customHeight="1">
      <c r="A6" s="22">
        <v>1</v>
      </c>
      <c r="B6" s="22"/>
      <c r="C6" s="23" t="s">
        <v>138</v>
      </c>
      <c r="D6" s="24" t="s">
        <v>139</v>
      </c>
      <c r="E6" s="25"/>
      <c r="F6" s="20" t="s">
        <v>140</v>
      </c>
      <c r="G6" s="26">
        <v>1</v>
      </c>
      <c r="H6" s="22"/>
      <c r="I6" s="47"/>
      <c r="J6" s="48"/>
      <c r="K6" s="49"/>
      <c r="L6" s="50">
        <v>15675</v>
      </c>
      <c r="M6" s="51">
        <v>50</v>
      </c>
      <c r="N6" s="50">
        <f>L6*M6/100</f>
        <v>7837.5</v>
      </c>
      <c r="O6" s="22"/>
      <c r="P6" s="52"/>
    </row>
    <row r="7" spans="1:17" ht="15.75" customHeight="1">
      <c r="A7" s="22">
        <v>2</v>
      </c>
      <c r="B7" s="27"/>
      <c r="C7" s="28" t="s">
        <v>141</v>
      </c>
      <c r="D7" s="29" t="s">
        <v>142</v>
      </c>
      <c r="E7" s="25"/>
      <c r="F7" s="20" t="s">
        <v>143</v>
      </c>
      <c r="G7" s="26">
        <v>1</v>
      </c>
      <c r="H7" s="30"/>
      <c r="I7" s="47"/>
      <c r="J7" s="48"/>
      <c r="K7" s="48"/>
      <c r="L7" s="50">
        <v>49400</v>
      </c>
      <c r="M7" s="51">
        <v>50</v>
      </c>
      <c r="N7" s="50">
        <f>L7*M7/100</f>
        <v>24700</v>
      </c>
      <c r="O7" s="53"/>
      <c r="P7" s="54"/>
    </row>
    <row r="8" spans="1:17" ht="15.75" customHeight="1">
      <c r="A8" s="22"/>
      <c r="B8" s="27"/>
      <c r="C8" s="31"/>
      <c r="D8" s="32"/>
      <c r="E8" s="25"/>
      <c r="F8" s="20"/>
      <c r="G8" s="33"/>
      <c r="H8" s="30"/>
      <c r="I8" s="47"/>
      <c r="J8" s="48"/>
      <c r="K8" s="48"/>
      <c r="L8" s="50"/>
      <c r="M8" s="51"/>
      <c r="N8" s="50"/>
      <c r="O8" s="53"/>
      <c r="P8" s="54"/>
    </row>
    <row r="9" spans="1:17" ht="15.75" customHeight="1">
      <c r="A9" s="22"/>
      <c r="B9" s="27"/>
      <c r="C9" s="31"/>
      <c r="D9" s="31"/>
      <c r="E9" s="25"/>
      <c r="F9" s="20"/>
      <c r="G9" s="33"/>
      <c r="H9" s="30"/>
      <c r="I9" s="47"/>
      <c r="J9" s="48"/>
      <c r="K9" s="48"/>
      <c r="L9" s="50"/>
      <c r="M9" s="51"/>
      <c r="N9" s="50"/>
      <c r="O9" s="53"/>
      <c r="P9" s="54"/>
    </row>
    <row r="10" spans="1:17" ht="15.75" customHeight="1">
      <c r="A10" s="22"/>
      <c r="B10" s="27"/>
      <c r="C10" s="34"/>
      <c r="D10" s="32"/>
      <c r="E10" s="25"/>
      <c r="F10" s="20"/>
      <c r="G10" s="33"/>
      <c r="H10" s="30"/>
      <c r="I10" s="47"/>
      <c r="J10" s="48"/>
      <c r="K10" s="48"/>
      <c r="L10" s="50"/>
      <c r="M10" s="51"/>
      <c r="N10" s="50"/>
      <c r="O10" s="53"/>
      <c r="P10" s="54"/>
    </row>
    <row r="11" spans="1:17" ht="15.75" customHeight="1">
      <c r="A11" s="22"/>
      <c r="B11" s="27"/>
      <c r="C11" s="34"/>
      <c r="D11" s="32"/>
      <c r="E11" s="25"/>
      <c r="F11" s="20"/>
      <c r="G11" s="33"/>
      <c r="H11" s="30"/>
      <c r="I11" s="47"/>
      <c r="J11" s="48"/>
      <c r="K11" s="48"/>
      <c r="L11" s="50"/>
      <c r="M11" s="51"/>
      <c r="N11" s="50"/>
      <c r="O11" s="53"/>
      <c r="P11" s="54"/>
    </row>
    <row r="12" spans="1:17" ht="15.75" customHeight="1">
      <c r="A12" s="22"/>
      <c r="B12" s="27"/>
      <c r="C12" s="31"/>
      <c r="D12" s="31"/>
      <c r="E12" s="25"/>
      <c r="F12" s="20"/>
      <c r="G12" s="33"/>
      <c r="H12" s="30"/>
      <c r="I12" s="47"/>
      <c r="J12" s="48"/>
      <c r="K12" s="48"/>
      <c r="L12" s="50"/>
      <c r="M12" s="51"/>
      <c r="N12" s="50"/>
      <c r="O12" s="53"/>
      <c r="P12" s="54"/>
    </row>
    <row r="13" spans="1:17" ht="15.75" customHeight="1">
      <c r="A13" s="22"/>
      <c r="B13" s="27"/>
      <c r="C13" s="31"/>
      <c r="D13" s="31"/>
      <c r="E13" s="25"/>
      <c r="F13" s="20"/>
      <c r="G13" s="33"/>
      <c r="H13" s="30"/>
      <c r="I13" s="47"/>
      <c r="J13" s="48"/>
      <c r="K13" s="48"/>
      <c r="L13" s="50"/>
      <c r="M13" s="51"/>
      <c r="N13" s="50"/>
      <c r="O13" s="53"/>
      <c r="P13" s="54"/>
    </row>
    <row r="14" spans="1:17" ht="15.75" customHeight="1">
      <c r="A14" s="22"/>
      <c r="B14" s="27"/>
      <c r="C14" s="35"/>
      <c r="D14" s="24"/>
      <c r="E14" s="25"/>
      <c r="F14" s="20"/>
      <c r="G14" s="26"/>
      <c r="H14" s="30"/>
      <c r="I14" s="47"/>
      <c r="J14" s="55"/>
      <c r="K14" s="55"/>
      <c r="L14" s="50"/>
      <c r="M14" s="51"/>
      <c r="N14" s="50"/>
      <c r="O14" s="53"/>
      <c r="P14" s="22"/>
      <c r="Q14" s="64"/>
    </row>
    <row r="15" spans="1:17" ht="15.75" customHeight="1">
      <c r="A15" s="22"/>
      <c r="B15" s="27"/>
      <c r="C15" s="28"/>
      <c r="D15" s="24"/>
      <c r="E15" s="25"/>
      <c r="F15" s="20"/>
      <c r="G15" s="26"/>
      <c r="H15" s="30"/>
      <c r="I15" s="47"/>
      <c r="J15" s="48"/>
      <c r="K15" s="48"/>
      <c r="L15" s="50"/>
      <c r="M15" s="51"/>
      <c r="N15" s="50"/>
      <c r="O15" s="53"/>
      <c r="P15" s="54"/>
    </row>
    <row r="16" spans="1:17" ht="15.75" customHeight="1">
      <c r="A16" s="22"/>
      <c r="B16" s="27"/>
      <c r="C16" s="28"/>
      <c r="D16" s="24"/>
      <c r="E16" s="25"/>
      <c r="F16" s="20"/>
      <c r="G16" s="26"/>
      <c r="H16" s="30"/>
      <c r="I16" s="47"/>
      <c r="J16" s="48"/>
      <c r="K16" s="48"/>
      <c r="L16" s="50"/>
      <c r="M16" s="51"/>
      <c r="N16" s="50"/>
      <c r="O16" s="53"/>
      <c r="P16" s="54"/>
    </row>
    <row r="17" spans="1:19" ht="15.75" customHeight="1">
      <c r="A17" s="22"/>
      <c r="B17" s="27"/>
      <c r="C17" s="28"/>
      <c r="D17" s="24"/>
      <c r="E17" s="25"/>
      <c r="F17" s="20"/>
      <c r="G17" s="26"/>
      <c r="H17" s="30"/>
      <c r="I17" s="47"/>
      <c r="J17" s="48"/>
      <c r="K17" s="48"/>
      <c r="L17" s="50"/>
      <c r="M17" s="51"/>
      <c r="N17" s="50"/>
      <c r="O17" s="53"/>
      <c r="P17" s="56"/>
      <c r="S17" s="65"/>
    </row>
    <row r="18" spans="1:19" ht="15.75" customHeight="1">
      <c r="A18" s="22"/>
      <c r="B18" s="27"/>
      <c r="C18" s="36"/>
      <c r="D18" s="24"/>
      <c r="E18" s="25"/>
      <c r="F18" s="20"/>
      <c r="G18" s="37"/>
      <c r="H18" s="30"/>
      <c r="I18" s="47"/>
      <c r="J18" s="48"/>
      <c r="K18" s="48"/>
      <c r="L18" s="50"/>
      <c r="M18" s="51"/>
      <c r="N18" s="50"/>
      <c r="O18" s="53"/>
      <c r="P18" s="56"/>
    </row>
    <row r="19" spans="1:19" ht="15.75" customHeight="1">
      <c r="A19" s="22"/>
      <c r="B19" s="27"/>
      <c r="C19" s="36"/>
      <c r="D19" s="24"/>
      <c r="E19" s="25"/>
      <c r="F19" s="20"/>
      <c r="G19" s="37"/>
      <c r="H19" s="30"/>
      <c r="I19" s="47"/>
      <c r="J19" s="48"/>
      <c r="K19" s="48"/>
      <c r="L19" s="50"/>
      <c r="M19" s="51"/>
      <c r="N19" s="50"/>
      <c r="O19" s="53"/>
      <c r="P19" s="57"/>
    </row>
    <row r="20" spans="1:19" ht="15.75" customHeight="1">
      <c r="A20" s="22"/>
      <c r="B20" s="27"/>
      <c r="C20" s="36"/>
      <c r="D20" s="24"/>
      <c r="E20" s="25"/>
      <c r="F20" s="20"/>
      <c r="G20" s="37"/>
      <c r="H20" s="30"/>
      <c r="I20" s="47"/>
      <c r="J20" s="48"/>
      <c r="K20" s="48"/>
      <c r="L20" s="50"/>
      <c r="M20" s="51"/>
      <c r="N20" s="50"/>
      <c r="O20" s="53"/>
      <c r="P20" s="57"/>
      <c r="Q20" s="66"/>
    </row>
    <row r="21" spans="1:19" ht="15.75" customHeight="1">
      <c r="A21" s="22"/>
      <c r="B21" s="27"/>
      <c r="C21" s="36"/>
      <c r="D21" s="24"/>
      <c r="E21" s="25"/>
      <c r="F21" s="20"/>
      <c r="G21" s="37"/>
      <c r="H21" s="30"/>
      <c r="I21" s="47"/>
      <c r="J21" s="48"/>
      <c r="K21" s="48"/>
      <c r="L21" s="50"/>
      <c r="M21" s="51"/>
      <c r="N21" s="50"/>
      <c r="O21" s="53"/>
      <c r="P21" s="57"/>
      <c r="Q21" s="66"/>
    </row>
    <row r="22" spans="1:19" ht="15.75" customHeight="1">
      <c r="A22" s="22"/>
      <c r="B22" s="27"/>
      <c r="C22" s="36"/>
      <c r="D22" s="24"/>
      <c r="E22" s="25"/>
      <c r="F22" s="20"/>
      <c r="G22" s="37"/>
      <c r="H22" s="30"/>
      <c r="I22" s="47"/>
      <c r="J22" s="48"/>
      <c r="K22" s="48"/>
      <c r="L22" s="50"/>
      <c r="M22" s="51"/>
      <c r="N22" s="50"/>
      <c r="O22" s="53"/>
      <c r="P22" s="57"/>
      <c r="Q22" s="66"/>
    </row>
    <row r="23" spans="1:19" ht="15.75" customHeight="1">
      <c r="A23" s="22"/>
      <c r="B23" s="27"/>
      <c r="C23" s="36"/>
      <c r="D23" s="24"/>
      <c r="E23" s="25"/>
      <c r="F23" s="20"/>
      <c r="G23" s="37"/>
      <c r="H23" s="30"/>
      <c r="I23" s="47"/>
      <c r="J23" s="48"/>
      <c r="K23" s="48"/>
      <c r="L23" s="50"/>
      <c r="M23" s="51"/>
      <c r="N23" s="50"/>
      <c r="O23" s="53"/>
      <c r="P23" s="57"/>
      <c r="Q23" s="66"/>
    </row>
    <row r="24" spans="1:19" ht="15.75" customHeight="1">
      <c r="A24" s="22"/>
      <c r="B24" s="27"/>
      <c r="C24" s="36"/>
      <c r="D24" s="24"/>
      <c r="E24" s="25"/>
      <c r="F24" s="20"/>
      <c r="G24" s="37"/>
      <c r="H24" s="30"/>
      <c r="I24" s="47"/>
      <c r="J24" s="48"/>
      <c r="K24" s="48"/>
      <c r="L24" s="50"/>
      <c r="M24" s="51"/>
      <c r="N24" s="50"/>
      <c r="O24" s="53"/>
      <c r="P24" s="58"/>
      <c r="Q24" s="66"/>
    </row>
    <row r="25" spans="1:19" ht="15.75" customHeight="1">
      <c r="A25" s="22"/>
      <c r="B25" s="27"/>
      <c r="C25" s="36"/>
      <c r="D25" s="24"/>
      <c r="E25" s="25"/>
      <c r="F25" s="20"/>
      <c r="G25" s="37"/>
      <c r="H25" s="30"/>
      <c r="I25" s="47"/>
      <c r="J25" s="48"/>
      <c r="K25" s="48"/>
      <c r="L25" s="50"/>
      <c r="M25" s="51"/>
      <c r="N25" s="50"/>
      <c r="O25" s="53"/>
      <c r="P25" s="57"/>
      <c r="Q25" s="66"/>
    </row>
    <row r="26" spans="1:19" ht="15.75" customHeight="1">
      <c r="A26" s="22"/>
      <c r="B26" s="27"/>
      <c r="C26" s="36"/>
      <c r="D26" s="24"/>
      <c r="E26" s="25"/>
      <c r="F26" s="20"/>
      <c r="G26" s="37"/>
      <c r="H26" s="30"/>
      <c r="I26" s="47"/>
      <c r="J26" s="48"/>
      <c r="K26" s="48"/>
      <c r="L26" s="50"/>
      <c r="M26" s="51"/>
      <c r="N26" s="50"/>
      <c r="O26" s="53"/>
      <c r="P26" s="57"/>
      <c r="Q26" s="66"/>
    </row>
    <row r="27" spans="1:19" ht="15.75" customHeight="1">
      <c r="A27" s="38"/>
      <c r="B27" s="27"/>
      <c r="C27" s="36"/>
      <c r="D27" s="24"/>
      <c r="E27" s="25"/>
      <c r="F27" s="20"/>
      <c r="G27" s="37"/>
      <c r="H27" s="30"/>
      <c r="I27" s="47"/>
      <c r="J27" s="48"/>
      <c r="K27" s="48"/>
      <c r="L27" s="50"/>
      <c r="M27" s="51"/>
      <c r="N27" s="50"/>
      <c r="O27" s="53"/>
      <c r="P27" s="57"/>
      <c r="Q27" s="66"/>
    </row>
    <row r="28" spans="1:19" ht="15.75" customHeight="1">
      <c r="A28" s="22"/>
      <c r="B28" s="27"/>
      <c r="C28" s="39"/>
      <c r="D28" s="24"/>
      <c r="E28" s="25"/>
      <c r="F28" s="20"/>
      <c r="G28" s="40"/>
      <c r="H28" s="30"/>
      <c r="I28" s="45"/>
      <c r="J28" s="48"/>
      <c r="K28" s="48"/>
      <c r="L28" s="50"/>
      <c r="M28" s="51"/>
      <c r="N28" s="50"/>
      <c r="O28" s="53"/>
      <c r="P28" s="54"/>
      <c r="Q28" s="66"/>
      <c r="S28" s="66"/>
    </row>
    <row r="29" spans="1:19" s="16" customFormat="1" ht="15.75" customHeight="1">
      <c r="A29" s="206" t="s">
        <v>126</v>
      </c>
      <c r="B29" s="207"/>
      <c r="C29" s="207"/>
      <c r="D29" s="41"/>
      <c r="E29" s="42"/>
      <c r="F29" s="43" t="s">
        <v>144</v>
      </c>
      <c r="G29" s="44">
        <f>G6+G7+SUM(G14:G17)</f>
        <v>2</v>
      </c>
      <c r="H29" s="45"/>
      <c r="I29" s="45"/>
      <c r="J29" s="59"/>
      <c r="K29" s="59"/>
      <c r="L29" s="60">
        <f>SUM(L6:L28)</f>
        <v>65075</v>
      </c>
      <c r="M29" s="61"/>
      <c r="N29" s="60">
        <f>SUM(N6:N28)</f>
        <v>32537.5</v>
      </c>
      <c r="O29" s="62"/>
      <c r="P29" s="63"/>
    </row>
  </sheetData>
  <mergeCells count="17">
    <mergeCell ref="A29:C29"/>
    <mergeCell ref="A4:A5"/>
    <mergeCell ref="B4:B5"/>
    <mergeCell ref="C4:C5"/>
    <mergeCell ref="D4:D5"/>
    <mergeCell ref="A1:P1"/>
    <mergeCell ref="A2:P2"/>
    <mergeCell ref="M3:P3"/>
    <mergeCell ref="J4:K4"/>
    <mergeCell ref="L4:N4"/>
    <mergeCell ref="E4:E5"/>
    <mergeCell ref="F4:F5"/>
    <mergeCell ref="G4:G5"/>
    <mergeCell ref="H4:H5"/>
    <mergeCell ref="I4:I5"/>
    <mergeCell ref="O4:O5"/>
    <mergeCell ref="P4:P5"/>
  </mergeCells>
  <phoneticPr fontId="10" type="noConversion"/>
  <printOptions horizontalCentered="1"/>
  <pageMargins left="0.55069444444444404" right="0.55069444444444404" top="0.97986111111111096" bottom="0.70833333333333304" header="1.18055555555556" footer="0.39305555555555599"/>
  <pageSetup paperSize="9" fitToWidth="0" orientation="landscape"/>
  <headerFooter scaleWithDoc="0">
    <oddHeader>&amp;C&amp;"宋体"&amp;9
&amp;R&amp;9表3&amp;"宋体"
第&amp;"Times New Roman"&amp;P&amp;"宋体"页共&amp;"Times New Roman"&amp;N&amp;"宋体"页</oddHeader>
    <oddFooter>&amp;C&amp;"-"&amp;10评估人员：陈力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Formulas="1" workbookViewId="0">
      <selection activeCell="H23" sqref="H23:H26"/>
    </sheetView>
  </sheetViews>
  <sheetFormatPr defaultColWidth="8.25" defaultRowHeight="12.75"/>
  <cols>
    <col min="1" max="1" width="26.875" style="4" customWidth="1"/>
    <col min="2" max="2" width="1.25" style="4" customWidth="1"/>
    <col min="3" max="3" width="28.875" style="4" customWidth="1"/>
    <col min="4" max="16384" width="8.25" style="4"/>
  </cols>
  <sheetData>
    <row r="1" spans="1:3" ht="15.75">
      <c r="A1" t="s">
        <v>122</v>
      </c>
    </row>
    <row r="2" spans="1:3">
      <c r="A2" s="5" t="s">
        <v>145</v>
      </c>
    </row>
    <row r="3" spans="1:3">
      <c r="A3" s="6" t="s">
        <v>146</v>
      </c>
      <c r="C3" s="7" t="s">
        <v>147</v>
      </c>
    </row>
    <row r="4" spans="1:3">
      <c r="A4" s="6">
        <v>3</v>
      </c>
    </row>
    <row r="7" spans="1:3">
      <c r="A7" s="8" t="s">
        <v>148</v>
      </c>
    </row>
    <row r="8" spans="1:3">
      <c r="A8" s="9" t="s">
        <v>149</v>
      </c>
    </row>
    <row r="9" spans="1:3">
      <c r="A9" s="10" t="s">
        <v>150</v>
      </c>
    </row>
    <row r="10" spans="1:3">
      <c r="A10" s="9" t="s">
        <v>151</v>
      </c>
    </row>
    <row r="11" spans="1:3">
      <c r="A11" s="11" t="s">
        <v>152</v>
      </c>
    </row>
    <row r="14" spans="1:3">
      <c r="A14" s="7" t="s">
        <v>153</v>
      </c>
    </row>
    <row r="17" spans="1:3">
      <c r="C17" s="7" t="s">
        <v>154</v>
      </c>
    </row>
    <row r="20" spans="1:3">
      <c r="A20" s="12" t="s">
        <v>155</v>
      </c>
    </row>
    <row r="26" spans="1:3">
      <c r="C26" s="13" t="s">
        <v>156</v>
      </c>
    </row>
  </sheetData>
  <sheetProtection password="8863" sheet="1" objects="1"/>
  <phoneticPr fontId="1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Formulas="1" workbookViewId="0">
      <selection activeCell="H23" sqref="H23:H26"/>
    </sheetView>
  </sheetViews>
  <sheetFormatPr defaultColWidth="8.25" defaultRowHeight="12.75"/>
  <cols>
    <col min="1" max="1" width="26.875" style="4" customWidth="1"/>
    <col min="2" max="2" width="1.25" style="4" customWidth="1"/>
    <col min="3" max="3" width="28.875" style="4" customWidth="1"/>
    <col min="4" max="16384" width="8.25" style="4"/>
  </cols>
  <sheetData>
    <row r="1" spans="1:3">
      <c r="A1" s="5" t="s">
        <v>157</v>
      </c>
    </row>
    <row r="2" spans="1:3">
      <c r="A2" s="5" t="s">
        <v>145</v>
      </c>
    </row>
    <row r="3" spans="1:3">
      <c r="A3" s="6" t="s">
        <v>158</v>
      </c>
      <c r="C3" s="7" t="s">
        <v>147</v>
      </c>
    </row>
    <row r="4" spans="1:3">
      <c r="A4" s="6">
        <v>3</v>
      </c>
    </row>
    <row r="7" spans="1:3">
      <c r="A7" s="8" t="s">
        <v>148</v>
      </c>
    </row>
    <row r="8" spans="1:3">
      <c r="A8" s="9" t="s">
        <v>149</v>
      </c>
    </row>
    <row r="9" spans="1:3">
      <c r="A9" s="10" t="s">
        <v>150</v>
      </c>
    </row>
    <row r="10" spans="1:3">
      <c r="A10" s="9" t="s">
        <v>151</v>
      </c>
    </row>
    <row r="11" spans="1:3">
      <c r="A11" s="11" t="s">
        <v>152</v>
      </c>
    </row>
    <row r="14" spans="1:3">
      <c r="A14" s="7" t="s">
        <v>153</v>
      </c>
    </row>
    <row r="17" spans="1:3">
      <c r="C17" s="7" t="s">
        <v>154</v>
      </c>
    </row>
    <row r="20" spans="1:3">
      <c r="A20" s="12" t="s">
        <v>155</v>
      </c>
    </row>
    <row r="26" spans="1:3">
      <c r="C26" s="13" t="s">
        <v>156</v>
      </c>
    </row>
  </sheetData>
  <sheetProtection password="8863" sheet="1" object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4</vt:i4>
      </vt:variant>
    </vt:vector>
  </HeadingPairs>
  <TitlesOfParts>
    <vt:vector size="10" baseType="lpstr">
      <vt:lpstr>360Qex</vt:lpstr>
      <vt:lpstr>资产负债表(旧)</vt:lpstr>
      <vt:lpstr>汇总表</vt:lpstr>
      <vt:lpstr>房屋建筑物</vt:lpstr>
      <vt:lpstr>设备设施</vt:lpstr>
      <vt:lpstr>360QexFi</vt:lpstr>
      <vt:lpstr>房屋建筑物!Print_Area</vt:lpstr>
      <vt:lpstr>设备设施!Print_Area</vt:lpstr>
      <vt:lpstr>房屋建筑物!Print_Titles</vt:lpstr>
      <vt:lpstr>设备设施!Print_Titles</vt:lpstr>
    </vt:vector>
  </TitlesOfParts>
  <Company>conqueror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新版通用申报表</dc:title>
  <dc:creator>Seaman</dc:creator>
  <cp:lastModifiedBy>admin</cp:lastModifiedBy>
  <cp:lastPrinted>2011-08-17T03:21:00Z</cp:lastPrinted>
  <dcterms:created xsi:type="dcterms:W3CDTF">1999-04-07T08:44:00Z</dcterms:created>
  <dcterms:modified xsi:type="dcterms:W3CDTF">2022-06-27T09:10:48Z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2052-11.1.0.11830</vt:lpwstr>
  </property>
  <property fmtid="{D5CDD505-2E9C-101B-9397-08002B2CF9AE}" pid="4" name="ICV">
    <vt:lpwstr>C3EFB0631E8F4EF7915E669A82069E2A</vt:lpwstr>
  </property>
</Properties>
</file>