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598" firstSheet="2" activeTab="4"/>
  </bookViews>
  <sheets>
    <sheet name="TSJJTEYPMRJZ" sheetId="1" state="hidden" r:id="rId1"/>
    <sheet name="资产负债表(旧)" sheetId="2" state="hidden" r:id="rId2"/>
    <sheet name="汇总表" sheetId="3" r:id="rId3"/>
    <sheet name="4-6-1房屋建筑物" sheetId="4" r:id="rId4"/>
    <sheet name="Sheet1" sheetId="5" r:id="rId5"/>
    <sheet name="00000000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3">'4-6-1房屋建筑物'!$1:$6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4.xml><?xml version="1.0" encoding="utf-8"?>
<comments xmlns="http://schemas.openxmlformats.org/spreadsheetml/2006/main">
  <authors>
    <author>chenjie</author>
  </authors>
  <commentList>
    <comment ref="C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7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7" authorId="0">
      <text>
        <r>
          <rPr>
            <sz val="9"/>
            <rFont val="宋体"/>
            <family val="0"/>
          </rPr>
          <t>chenjie:
指竣工日期</t>
        </r>
      </text>
    </comment>
    <comment ref="G7" authorId="0">
      <text>
        <r>
          <rPr>
            <sz val="9"/>
            <rFont val="宋体"/>
            <family val="0"/>
          </rPr>
          <t>chenjie:
m2或m3</t>
        </r>
      </text>
    </comment>
    <comment ref="H7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H8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P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9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2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11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C8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8" authorId="0">
      <text>
        <r>
          <rPr>
            <sz val="9"/>
            <rFont val="宋体"/>
            <family val="0"/>
          </rPr>
          <t>chenjie:
指竣工日期</t>
        </r>
      </text>
    </comment>
    <comment ref="F10" authorId="0">
      <text>
        <r>
          <rPr>
            <sz val="9"/>
            <rFont val="宋体"/>
            <family val="0"/>
          </rPr>
          <t>chenjie:
指竣工日期</t>
        </r>
      </text>
    </comment>
    <comment ref="E1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C10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9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9" authorId="0">
      <text>
        <r>
          <rPr>
            <sz val="9"/>
            <rFont val="宋体"/>
            <family val="0"/>
          </rPr>
          <t>chenjie:
指竣工日期</t>
        </r>
      </text>
    </comment>
    <comment ref="C12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1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E1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C11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13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13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</commentList>
</comments>
</file>

<file path=xl/comments5.xml><?xml version="1.0" encoding="utf-8"?>
<comments xmlns="http://schemas.openxmlformats.org/spreadsheetml/2006/main">
  <authors>
    <author>chenjie</author>
  </authors>
  <commentList>
    <comment ref="E9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F9" authorId="0">
      <text>
        <r>
          <rPr>
            <sz val="9"/>
            <rFont val="宋体"/>
            <family val="0"/>
          </rPr>
          <t>chenjie:
指竣工日期</t>
        </r>
      </text>
    </comment>
    <comment ref="G9" authorId="0">
      <text>
        <r>
          <rPr>
            <sz val="9"/>
            <rFont val="宋体"/>
            <family val="0"/>
          </rPr>
          <t>chenjie:
m2或m3</t>
        </r>
      </text>
    </comment>
    <comment ref="H9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P9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0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H10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P1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1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P11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E12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P12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P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C9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10" authorId="0">
      <text>
        <r>
          <rPr>
            <sz val="9"/>
            <rFont val="宋体"/>
            <family val="0"/>
          </rPr>
          <t>chenjie:
指竣工日期</t>
        </r>
      </text>
    </comment>
    <comment ref="C10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11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11" authorId="0">
      <text>
        <r>
          <rPr>
            <sz val="9"/>
            <rFont val="宋体"/>
            <family val="0"/>
          </rPr>
          <t>chenjie:
指竣工日期</t>
        </r>
      </text>
    </comment>
    <comment ref="C12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12" authorId="0">
      <text>
        <r>
          <rPr>
            <sz val="9"/>
            <rFont val="宋体"/>
            <family val="0"/>
          </rPr>
          <t>chenjie:
指竣工日期</t>
        </r>
      </text>
    </comment>
    <comment ref="C7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C8" authorId="0">
      <text>
        <r>
          <rPr>
            <sz val="9"/>
            <rFont val="宋体"/>
            <family val="0"/>
          </rPr>
          <t>chenjie:
填写房产证编号,无证不填</t>
        </r>
      </text>
    </comment>
  </commentList>
</comments>
</file>

<file path=xl/sharedStrings.xml><?xml version="1.0" encoding="utf-8"?>
<sst xmlns="http://schemas.openxmlformats.org/spreadsheetml/2006/main" count="259" uniqueCount="162">
  <si>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</si>
  <si>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</si>
  <si>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</si>
  <si>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</si>
  <si>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</si>
  <si>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</si>
  <si>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</si>
  <si>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</si>
  <si>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</si>
  <si>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</si>
  <si>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</si>
  <si>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</si>
  <si>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</si>
  <si>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</si>
  <si>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</si>
  <si>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</si>
  <si>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</si>
  <si>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</si>
  <si>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</si>
  <si>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</si>
  <si>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</si>
  <si>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</si>
  <si>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</si>
  <si>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</si>
  <si>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</si>
  <si>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</si>
  <si>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</si>
  <si>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</si>
  <si>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</si>
  <si>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</si>
  <si>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</si>
  <si>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</si>
  <si>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</si>
  <si>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</si>
  <si>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</si>
  <si>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</si>
  <si>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</si>
  <si>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</si>
  <si>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</si>
  <si>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</si>
  <si>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</si>
  <si>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</si>
  <si>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</si>
  <si>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</si>
  <si>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</si>
  <si>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</si>
  <si>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</si>
  <si>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</si>
  <si>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</si>
  <si>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</si>
  <si>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</si>
  <si>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</si>
  <si>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</si>
  <si>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</si>
  <si>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</si>
  <si>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</si>
  <si>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</si>
  <si>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</si>
  <si>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</si>
  <si>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</si>
  <si>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</si>
  <si>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</si>
  <si>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</si>
  <si>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</si>
  <si>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</si>
  <si>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</si>
  <si>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</si>
  <si>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</si>
  <si>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</si>
  <si>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</si>
  <si>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</si>
  <si>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</si>
  <si>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</si>
  <si>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</si>
  <si>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</si>
  <si>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</si>
  <si>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</si>
  <si>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</si>
  <si>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</si>
  <si>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</si>
  <si>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t xml:space="preserve">             </t>
    </r>
    <r>
      <rPr>
        <b/>
        <sz val="10"/>
        <rFont val="宋体"/>
        <family val="0"/>
      </rPr>
      <t>资产合计</t>
    </r>
  </si>
  <si>
    <t>负债及所有者权益合计</t>
  </si>
  <si>
    <t>与总资产相差</t>
  </si>
  <si>
    <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</si>
  <si>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</si>
  <si>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</si>
  <si>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资产评估汇总表</t>
  </si>
  <si>
    <r>
      <t>评估基准日：</t>
    </r>
    <r>
      <rPr>
        <sz val="10"/>
        <rFont val="Times New Roman"/>
        <family val="1"/>
      </rPr>
      <t xml:space="preserve">2022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03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22  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</si>
  <si>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4-6</t>
    </r>
  </si>
  <si>
    <t>编号</t>
  </si>
  <si>
    <t>科目名称</t>
  </si>
  <si>
    <t>账面价值</t>
  </si>
  <si>
    <t>评估价值</t>
  </si>
  <si>
    <t>增值额</t>
  </si>
  <si>
    <r>
      <t>增值率</t>
    </r>
    <r>
      <rPr>
        <sz val="10"/>
        <rFont val="Times New Roman"/>
        <family val="1"/>
      </rPr>
      <t>%</t>
    </r>
  </si>
  <si>
    <t>原值</t>
  </si>
  <si>
    <t>净值</t>
  </si>
  <si>
    <t>4-6-1</t>
  </si>
  <si>
    <t>固定资产-房屋建筑物（住宅）</t>
  </si>
  <si>
    <t/>
  </si>
  <si>
    <t>4-6-2</t>
  </si>
  <si>
    <t>固定资产-房屋建筑物（车库）</t>
  </si>
  <si>
    <t>资产合计</t>
  </si>
  <si>
    <t>固定资产—房屋建筑物评估明细表</t>
  </si>
  <si>
    <r>
      <t xml:space="preserve">                                                              评估基准日：</t>
    </r>
    <r>
      <rPr>
        <sz val="10"/>
        <rFont val="Times New Roman"/>
        <family val="1"/>
      </rPr>
      <t xml:space="preserve">   2022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月24日</t>
    </r>
  </si>
  <si>
    <t>被评估单位（或者产权持有单位）：铁岭市清河春天房地产开发有限公司</t>
  </si>
  <si>
    <t>权证编号</t>
  </si>
  <si>
    <t>权证地址</t>
  </si>
  <si>
    <t>建筑物名称</t>
  </si>
  <si>
    <t>结构</t>
  </si>
  <si>
    <t>登记时间</t>
  </si>
  <si>
    <t>计量单位</t>
  </si>
  <si>
    <r>
      <t>建筑面积</t>
    </r>
    <r>
      <rPr>
        <sz val="10"/>
        <rFont val="Times New Roman"/>
        <family val="1"/>
      </rPr>
      <t xml:space="preserve">      m</t>
    </r>
    <r>
      <rPr>
        <vertAlign val="superscript"/>
        <sz val="10"/>
        <rFont val="Times New Roman"/>
        <family val="1"/>
      </rPr>
      <t>2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</si>
  <si>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</si>
  <si>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成新率</t>
    </r>
    <r>
      <rPr>
        <sz val="10"/>
        <rFont val="Times New Roman"/>
        <family val="1"/>
      </rPr>
      <t>%</t>
    </r>
  </si>
  <si>
    <t>辽（2017）铁岭市清河区不动产权第0005507号</t>
  </si>
  <si>
    <t>铁岭市清河区向阳街道昌盛路西段65号竹峰庭园1幢1-6-1</t>
  </si>
  <si>
    <t>住宅</t>
  </si>
  <si>
    <t>混合结构</t>
  </si>
  <si>
    <t>2017.09.24</t>
  </si>
  <si>
    <t>辽（2017）铁岭市清河区不动产权第0005504号</t>
  </si>
  <si>
    <t>铁岭市清河区向阳街道昌盛路西段65号竹峰庭园1幢2-6-2</t>
  </si>
  <si>
    <t>辽（2017）铁岭市清河区不动产权第0005541号</t>
  </si>
  <si>
    <t>铁岭市清河区向阳街道昌盛路西段65号竹峰庭园1幢4-6-1</t>
  </si>
  <si>
    <t>辽（2017）铁岭市清河区不动产权第0005535号</t>
  </si>
  <si>
    <t>铁岭市清河区向阳街道昌盛路西段65号竹峰庭园1幢3-5-1</t>
  </si>
  <si>
    <t>辽（2017）铁岭市清河区不动产权第0005265号</t>
  </si>
  <si>
    <t>铁岭市清河区向阳街道昌盛路西段65-1号竹峰庭园5幢4-6-1</t>
  </si>
  <si>
    <t>2017.09.23</t>
  </si>
  <si>
    <t>辽（2017）铁岭市清河区不动产权第0005237号</t>
  </si>
  <si>
    <t>铁岭市清河区向阳街道昌盛路西段65-1号竹峰庭园5幢3-3-1</t>
  </si>
  <si>
    <t>抵押权已注销</t>
  </si>
  <si>
    <t>辽（2017）铁岭市清河区不动产权第0003711号</t>
  </si>
  <si>
    <t>铁岭市清河区向阳街道清开路82号竹峰庭园12幢5-6-2</t>
  </si>
  <si>
    <t>2017.08.18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</si>
  <si>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</si>
  <si>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辽（2017）铁岭市清河区不动产权第0005254号</t>
  </si>
  <si>
    <t>铁岭市清河区向阳街道昌盛路西段65-1号竹峰庭园5幢1-2</t>
  </si>
  <si>
    <t>仓储</t>
  </si>
  <si>
    <t>辽（2017）铁岭市清河区不动产权第0005311号</t>
  </si>
  <si>
    <t>铁岭市清河区向阳街道昌盛路西段65-2号竹峰庭园8幢1-1</t>
  </si>
  <si>
    <t>辽（2017）铁岭市清河区不动产权第0005294号</t>
  </si>
  <si>
    <t>铁岭市清河区向阳街道昌盛路西段65-2号竹峰庭园8幢1-5</t>
  </si>
  <si>
    <t>辽（2017）铁岭市清河区不动产权第0005293号</t>
  </si>
  <si>
    <t>铁岭市清河区向阳街道昌盛路西段65-2号竹峰庭园8幢1-6</t>
  </si>
  <si>
    <t>辽（2017）铁岭市清河区不动产权第0005310号</t>
  </si>
  <si>
    <t>铁岭市清河区向阳街道昌盛路西段65-2号竹峰庭园8幢1-10</t>
  </si>
  <si>
    <t>辽（2017）铁岭市清河区不动产权第0005304号</t>
  </si>
  <si>
    <t>铁岭市清河区向阳街道昌盛路西段65-2号竹峰庭园8幢1-16</t>
  </si>
  <si>
    <t>合计</t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</si>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</sst>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??_-;_-@_-"/>
    <numFmt numFmtId="178" formatCode="&quot;\&quot;#,##0;[Red]&quot;\&quot;&quot;\&quot;&quot;\&quot;&quot;\&quot;&quot;\&quot;&quot;\&quot;&quot;\&quot;\-#,##0"/>
    <numFmt numFmtId="179" formatCode="_-* #,##0_-;\-* #,##0_-;_-* &quot;-&quot;_-;_-@_-"/>
    <numFmt numFmtId="180" formatCode="&quot;$&quot;#,##0;\-&quot;$&quot;#,##0"/>
    <numFmt numFmtId="181" formatCode="_([$€-2]* #,##0.00_);_([$€-2]* \(#,##0.00\);_([$€-2]* &quot;-&quot;??_)"/>
    <numFmt numFmtId="182" formatCode="_(&quot;$&quot;* #,##0_);_(&quot;$&quot;* \(#,##0\);_(&quot;$&quot;* &quot;-&quot;??_);_(@_)"/>
    <numFmt numFmtId="183" formatCode="_-#,###,_-;\(#,###,\);_-\ \ &quot;-&quot;_-;_-@_-"/>
    <numFmt numFmtId="184" formatCode="_(* #,##0.00_);_(* \(#,##0.00\);_(* &quot;-&quot;??_);_(@_)"/>
    <numFmt numFmtId="185" formatCode="_-#0&quot;.&quot;0000_-;\(#0&quot;.&quot;0000\);_-\ \ &quot;-&quot;_-;_-@_-"/>
    <numFmt numFmtId="186" formatCode="mmm\ dd\,\ yy"/>
    <numFmt numFmtId="187" formatCode="_(* #,##0_);_(* \(#,##0\);_(* &quot;-&quot;_);_(@_)"/>
    <numFmt numFmtId="188" formatCode="_-#,###.00,_-;\(#,###.00,\);_-\ \ &quot;-&quot;_-;_-@_-"/>
    <numFmt numFmtId="189" formatCode="_-#,##0_-;\(#,##0\);_-\ \ &quot;-&quot;_-;_-@_-"/>
    <numFmt numFmtId="190" formatCode="_-#,##0.00_-;\(#,##0.00\);_-\ \ &quot;-&quot;_-;_-@_-"/>
    <numFmt numFmtId="191" formatCode="mmm/dd/yyyy;_-\ &quot;N/A&quot;_-;_-\ &quot;-&quot;_-"/>
    <numFmt numFmtId="192" formatCode="mmm/yyyy;_-\ &quot;N/A&quot;_-;_-\ &quot;-&quot;_-"/>
    <numFmt numFmtId="193" formatCode="_-#,##0%_-;\(#,##0%\);_-\ &quot;-&quot;_-"/>
    <numFmt numFmtId="194" formatCode="_-#0&quot;.&quot;0,_-;\(#0&quot;.&quot;0,\);_-\ \ &quot;-&quot;_-;_-@_-"/>
    <numFmt numFmtId="195" formatCode="_(&quot;$&quot;* #,##0.0_);_(&quot;$&quot;* \(#,##0.0\);_(&quot;$&quot;* &quot;-&quot;??_);_(@_)"/>
    <numFmt numFmtId="196" formatCode="0.000%"/>
    <numFmt numFmtId="197" formatCode="#,##0.0"/>
    <numFmt numFmtId="198" formatCode="0.0%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\ &quot; &quot;;\(#,##0\)\ ;&quot;—&quot;&quot; &quot;&quot; &quot;&quot; &quot;&quot; &quot;"/>
    <numFmt numFmtId="202" formatCode="#,##0.00&quot;￥&quot;;\-#,##0.00&quot;￥&quot;"/>
    <numFmt numFmtId="203" formatCode="_-* #,##0.00&quot;￥&quot;_-;\-* #,##0.00&quot;￥&quot;_-;_-* &quot;-&quot;??&quot;￥&quot;_-;_-@_-"/>
    <numFmt numFmtId="204" formatCode="_-* #,##0&quot;￥&quot;_-;\-* #,##0&quot;￥&quot;_-;_-* &quot;-&quot;&quot;￥&quot;_-;_-@_-"/>
    <numFmt numFmtId="205" formatCode="mm/dd/yy_)"/>
    <numFmt numFmtId="206" formatCode="0.00_);[Red]\(0.00\)"/>
    <numFmt numFmtId="207" formatCode="#,##0.00;\(#,##0.00\)"/>
    <numFmt numFmtId="208" formatCode="#,##0;\(#,##0\)"/>
    <numFmt numFmtId="209" formatCode="#,##0.00_ "/>
  </numFmts>
  <fonts count="66">
    <font>
      <sz val="12"/>
      <name val="Times New Roman"/>
      <family val="1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b/>
      <sz val="11"/>
      <color indexed="62"/>
      <name val="宋体"/>
      <family val="0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i/>
      <sz val="1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???"/>
      <family val="2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2"/>
      <name val="宋体"/>
      <family val="0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2"/>
      <name val="바탕체"/>
      <family val="0"/>
    </font>
    <font>
      <vertAlign val="superscript"/>
      <sz val="10"/>
      <name val="Times New Roman"/>
      <family val="1"/>
    </font>
    <font>
      <sz val="9"/>
      <name val="宋体"/>
      <family val="0"/>
    </font>
    <font>
      <sz val="10"/>
      <color theme="0"/>
      <name val="宋体"/>
      <family val="0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22" fillId="0" borderId="0" applyNumberFormat="0" applyAlignment="0"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" fillId="0" borderId="0">
      <alignment/>
      <protection/>
    </xf>
    <xf numFmtId="0" fontId="28" fillId="0" borderId="4" applyNumberFormat="0" applyFill="0" applyAlignment="0" applyProtection="0"/>
    <xf numFmtId="0" fontId="2" fillId="0" borderId="0">
      <alignment/>
      <protection locked="0"/>
    </xf>
    <xf numFmtId="0" fontId="9" fillId="7" borderId="0" applyNumberFormat="0" applyBorder="0" applyAlignment="0" applyProtection="0"/>
    <xf numFmtId="0" fontId="23" fillId="0" borderId="5" applyNumberFormat="0" applyFill="0" applyAlignment="0" applyProtection="0"/>
    <xf numFmtId="0" fontId="29" fillId="0" borderId="0">
      <alignment/>
      <protection/>
    </xf>
    <xf numFmtId="0" fontId="9" fillId="8" borderId="0" applyNumberFormat="0" applyBorder="0" applyAlignment="0" applyProtection="0"/>
    <xf numFmtId="0" fontId="30" fillId="9" borderId="6" applyNumberFormat="0" applyAlignment="0" applyProtection="0"/>
    <xf numFmtId="182" fontId="0" fillId="0" borderId="0" applyFont="0" applyFill="0" applyBorder="0" applyAlignment="0" applyProtection="0"/>
    <xf numFmtId="49" fontId="7" fillId="0" borderId="0" applyProtection="0">
      <alignment horizontal="left"/>
    </xf>
    <xf numFmtId="0" fontId="2" fillId="0" borderId="0">
      <alignment/>
      <protection locked="0"/>
    </xf>
    <xf numFmtId="0" fontId="31" fillId="9" borderId="1" applyNumberFormat="0" applyAlignment="0" applyProtection="0"/>
    <xf numFmtId="0" fontId="32" fillId="10" borderId="7" applyNumberFormat="0" applyAlignment="0" applyProtection="0"/>
    <xf numFmtId="0" fontId="9" fillId="11" borderId="0" applyNumberFormat="0" applyBorder="0" applyAlignment="0" applyProtection="0"/>
    <xf numFmtId="0" fontId="2" fillId="0" borderId="0">
      <alignment/>
      <protection locked="0"/>
    </xf>
    <xf numFmtId="0" fontId="10" fillId="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0" fontId="36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 locked="0"/>
    </xf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 locked="0"/>
    </xf>
    <xf numFmtId="0" fontId="9" fillId="17" borderId="0" applyNumberFormat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88" fontId="7" fillId="0" borderId="0" applyFill="0" applyBorder="0" applyProtection="0">
      <alignment horizontal="right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18" borderId="1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/>
    </xf>
    <xf numFmtId="189" fontId="7" fillId="0" borderId="0" applyFill="0" applyBorder="0" applyProtection="0">
      <alignment horizontal="right"/>
    </xf>
    <xf numFmtId="190" fontId="7" fillId="0" borderId="0" applyFill="0" applyBorder="0" applyProtection="0">
      <alignment horizontal="right"/>
    </xf>
    <xf numFmtId="191" fontId="38" fillId="0" borderId="0" applyFill="0" applyBorder="0" applyProtection="0">
      <alignment horizontal="center"/>
    </xf>
    <xf numFmtId="0" fontId="39" fillId="0" borderId="0">
      <alignment/>
      <protection/>
    </xf>
    <xf numFmtId="14" fontId="18" fillId="0" borderId="0">
      <alignment horizontal="center" wrapText="1"/>
      <protection locked="0"/>
    </xf>
    <xf numFmtId="183" fontId="7" fillId="0" borderId="0" applyFill="0" applyBorder="0" applyProtection="0">
      <alignment horizontal="right"/>
    </xf>
    <xf numFmtId="192" fontId="38" fillId="0" borderId="0" applyFill="0" applyBorder="0" applyProtection="0">
      <alignment horizontal="center"/>
    </xf>
    <xf numFmtId="193" fontId="40" fillId="0" borderId="0" applyFill="0" applyBorder="0" applyProtection="0">
      <alignment horizontal="right"/>
    </xf>
    <xf numFmtId="194" fontId="7" fillId="0" borderId="0" applyFill="0" applyBorder="0" applyProtection="0">
      <alignment horizontal="right"/>
    </xf>
    <xf numFmtId="185" fontId="7" fillId="0" borderId="0" applyFill="0" applyBorder="0" applyProtection="0">
      <alignment horizontal="right"/>
    </xf>
    <xf numFmtId="177" fontId="0" fillId="0" borderId="0" applyFill="0" applyBorder="0" applyAlignment="0">
      <protection/>
    </xf>
    <xf numFmtId="178" fontId="2" fillId="0" borderId="0">
      <alignment/>
      <protection/>
    </xf>
    <xf numFmtId="0" fontId="41" fillId="0" borderId="0">
      <alignment/>
      <protection/>
    </xf>
    <xf numFmtId="19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>
      <alignment horizontal="right"/>
      <protection/>
    </xf>
    <xf numFmtId="0" fontId="44" fillId="0" borderId="11">
      <alignment/>
      <protection/>
    </xf>
    <xf numFmtId="0" fontId="0" fillId="0" borderId="0" applyFill="0" applyBorder="0">
      <alignment horizontal="right"/>
      <protection/>
    </xf>
    <xf numFmtId="0" fontId="37" fillId="8" borderId="0" applyNumberFormat="0" applyBorder="0" applyAlignment="0" applyProtection="0"/>
    <xf numFmtId="0" fontId="45" fillId="0" borderId="12">
      <alignment horizontal="center"/>
      <protection/>
    </xf>
    <xf numFmtId="178" fontId="2" fillId="0" borderId="0">
      <alignment/>
      <protection/>
    </xf>
    <xf numFmtId="196" fontId="0" fillId="0" borderId="0" applyFont="0" applyFill="0" applyBorder="0" applyAlignment="0" applyProtection="0"/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7" fillId="0" borderId="0">
      <alignment/>
      <protection/>
    </xf>
    <xf numFmtId="0" fontId="46" fillId="0" borderId="0" applyNumberFormat="0" applyAlignment="0">
      <protection/>
    </xf>
    <xf numFmtId="0" fontId="47" fillId="0" borderId="0" applyNumberFormat="0" applyAlignment="0"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5" fontId="48" fillId="0" borderId="0">
      <alignment/>
      <protection/>
    </xf>
    <xf numFmtId="0" fontId="49" fillId="0" borderId="0">
      <alignment/>
      <protection/>
    </xf>
    <xf numFmtId="181" fontId="0" fillId="0" borderId="0" applyFont="0" applyFill="0" applyBorder="0" applyAlignment="0" applyProtection="0"/>
    <xf numFmtId="39" fontId="49" fillId="0" borderId="0">
      <alignment/>
      <protection/>
    </xf>
    <xf numFmtId="0" fontId="2" fillId="0" borderId="0">
      <alignment/>
      <protection locked="0"/>
    </xf>
    <xf numFmtId="201" fontId="50" fillId="0" borderId="0">
      <alignment horizontal="right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51" fillId="0" borderId="0">
      <alignment horizontal="left"/>
      <protection/>
    </xf>
    <xf numFmtId="176" fontId="0" fillId="0" borderId="0" applyFont="0" applyFill="0" applyBorder="0" applyAlignment="0" applyProtection="0"/>
    <xf numFmtId="0" fontId="49" fillId="0" borderId="0">
      <alignment/>
      <protection/>
    </xf>
    <xf numFmtId="0" fontId="52" fillId="0" borderId="13" applyNumberFormat="0" applyAlignment="0" applyProtection="0"/>
    <xf numFmtId="0" fontId="52" fillId="0" borderId="14">
      <alignment horizontal="left" vertical="center"/>
      <protection/>
    </xf>
    <xf numFmtId="0" fontId="37" fillId="9" borderId="10" applyNumberFormat="0" applyBorder="0" applyAlignment="0" applyProtection="0"/>
    <xf numFmtId="202" fontId="49" fillId="19" borderId="0">
      <alignment/>
      <protection/>
    </xf>
    <xf numFmtId="0" fontId="0" fillId="20" borderId="0" applyNumberFormat="0" applyFont="0" applyBorder="0" applyAlignment="0" applyProtection="0"/>
    <xf numFmtId="38" fontId="6" fillId="0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4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Font="0" applyFill="0">
      <alignment horizontal="fill"/>
      <protection/>
    </xf>
    <xf numFmtId="202" fontId="49" fillId="21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7" fillId="0" borderId="0">
      <alignment/>
      <protection/>
    </xf>
    <xf numFmtId="37" fontId="55" fillId="0" borderId="0">
      <alignment/>
      <protection/>
    </xf>
    <xf numFmtId="0" fontId="7" fillId="0" borderId="0">
      <alignment/>
      <protection/>
    </xf>
    <xf numFmtId="0" fontId="0" fillId="0" borderId="0" applyFont="0" applyFill="0" applyBorder="0" applyAlignment="0" applyProtection="0"/>
    <xf numFmtId="0" fontId="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8" borderId="10">
      <alignment/>
      <protection/>
    </xf>
    <xf numFmtId="180" fontId="56" fillId="0" borderId="0">
      <alignment/>
      <protection/>
    </xf>
    <xf numFmtId="0" fontId="49" fillId="0" borderId="0" applyNumberFormat="0" applyFill="0" applyBorder="0" applyAlignment="0" applyProtection="0"/>
    <xf numFmtId="0" fontId="57" fillId="15" borderId="0" applyNumberFormat="0">
      <alignment/>
      <protection/>
    </xf>
    <xf numFmtId="0" fontId="42" fillId="0" borderId="0" applyNumberFormat="0" applyFill="0" applyBorder="0" applyAlignment="0" applyProtection="0"/>
    <xf numFmtId="0" fontId="58" fillId="0" borderId="10">
      <alignment horizontal="center"/>
      <protection/>
    </xf>
    <xf numFmtId="0" fontId="58" fillId="0" borderId="0">
      <alignment horizontal="center" vertical="center"/>
      <protection/>
    </xf>
    <xf numFmtId="0" fontId="59" fillId="0" borderId="0" applyNumberFormat="0" applyFill="0">
      <alignment horizontal="left" vertical="center"/>
      <protection/>
    </xf>
    <xf numFmtId="0" fontId="44" fillId="0" borderId="0">
      <alignment/>
      <protection/>
    </xf>
    <xf numFmtId="40" fontId="60" fillId="0" borderId="0" applyBorder="0">
      <alignment horizontal="right"/>
      <protection/>
    </xf>
    <xf numFmtId="0" fontId="42" fillId="0" borderId="0" applyNumberFormat="0" applyFill="0" applyBorder="0" applyAlignment="0" applyProtection="0"/>
    <xf numFmtId="0" fontId="3" fillId="0" borderId="0" applyFill="0" applyBorder="0" applyAlignment="0">
      <protection/>
    </xf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10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2" fillId="0" borderId="0">
      <alignment/>
      <protection/>
    </xf>
  </cellStyleXfs>
  <cellXfs count="122">
    <xf numFmtId="0" fontId="0" fillId="0" borderId="0" xfId="0" applyAlignment="1">
      <alignment/>
    </xf>
    <xf numFmtId="0" fontId="2" fillId="0" borderId="0" xfId="202">
      <alignment/>
      <protection/>
    </xf>
    <xf numFmtId="0" fontId="3" fillId="12" borderId="0" xfId="202" applyFont="1" applyFill="1">
      <alignment/>
      <protection/>
    </xf>
    <xf numFmtId="0" fontId="2" fillId="12" borderId="0" xfId="202" applyFill="1">
      <alignment/>
      <protection/>
    </xf>
    <xf numFmtId="0" fontId="2" fillId="4" borderId="15" xfId="202" applyFill="1" applyBorder="1">
      <alignment/>
      <protection/>
    </xf>
    <xf numFmtId="0" fontId="4" fillId="22" borderId="16" xfId="202" applyFont="1" applyFill="1" applyBorder="1" applyAlignment="1">
      <alignment horizontal="center"/>
      <protection/>
    </xf>
    <xf numFmtId="0" fontId="5" fillId="18" borderId="17" xfId="202" applyFont="1" applyFill="1" applyBorder="1" applyAlignment="1">
      <alignment horizontal="center"/>
      <protection/>
    </xf>
    <xf numFmtId="0" fontId="4" fillId="22" borderId="17" xfId="202" applyFont="1" applyFill="1" applyBorder="1" applyAlignment="1">
      <alignment horizontal="center"/>
      <protection/>
    </xf>
    <xf numFmtId="0" fontId="4" fillId="22" borderId="18" xfId="202" applyFont="1" applyFill="1" applyBorder="1" applyAlignment="1">
      <alignment horizontal="center"/>
      <protection/>
    </xf>
    <xf numFmtId="0" fontId="2" fillId="4" borderId="12" xfId="202" applyFill="1" applyBorder="1">
      <alignment/>
      <protection/>
    </xf>
    <xf numFmtId="0" fontId="2" fillId="4" borderId="19" xfId="202" applyFill="1" applyBorder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206" fontId="3" fillId="0" borderId="0" xfId="0" applyNumberFormat="1" applyFont="1" applyAlignment="1">
      <alignment horizontal="left" vertical="center"/>
    </xf>
    <xf numFmtId="206" fontId="7" fillId="0" borderId="0" xfId="0" applyNumberFormat="1" applyFont="1" applyAlignment="1">
      <alignment horizontal="left" vertical="center"/>
    </xf>
    <xf numFmtId="206" fontId="7" fillId="0" borderId="0" xfId="0" applyNumberFormat="1" applyFont="1" applyAlignment="1">
      <alignment horizontal="center" vertical="center"/>
    </xf>
    <xf numFmtId="206" fontId="3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1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1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206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206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3" fontId="7" fillId="0" borderId="23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4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206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06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206" fontId="3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0" fontId="10" fillId="0" borderId="23" xfId="26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7" fontId="11" fillId="0" borderId="0" xfId="177" applyNumberFormat="1" applyFont="1" applyFill="1" applyAlignment="1" applyProtection="1">
      <alignment horizontal="left"/>
      <protection locked="0"/>
    </xf>
    <xf numFmtId="207" fontId="12" fillId="0" borderId="0" xfId="177" applyNumberFormat="1" applyFont="1" applyFill="1" applyAlignment="1" applyProtection="1">
      <alignment horizontal="center"/>
      <protection locked="0"/>
    </xf>
    <xf numFmtId="207" fontId="7" fillId="0" borderId="0" xfId="177" applyNumberFormat="1" applyFont="1" applyFill="1" applyAlignment="1" applyProtection="1">
      <alignment horizontal="center"/>
      <protection locked="0"/>
    </xf>
    <xf numFmtId="207" fontId="3" fillId="0" borderId="0" xfId="177" applyNumberFormat="1" applyFont="1" applyFill="1" applyAlignment="1" applyProtection="1">
      <alignment horizontal="left"/>
      <protection locked="0"/>
    </xf>
    <xf numFmtId="207" fontId="7" fillId="0" borderId="0" xfId="177" applyNumberFormat="1" applyFont="1" applyFill="1" applyAlignment="1" applyProtection="1">
      <alignment horizontal="left"/>
      <protection locked="0"/>
    </xf>
    <xf numFmtId="208" fontId="7" fillId="0" borderId="0" xfId="177" applyNumberFormat="1" applyFont="1" applyFill="1" applyAlignment="1" applyProtection="1">
      <alignment horizontal="left"/>
      <protection locked="0"/>
    </xf>
    <xf numFmtId="207" fontId="7" fillId="0" borderId="0" xfId="177" applyNumberFormat="1" applyFont="1" applyFill="1" applyAlignment="1" applyProtection="1">
      <alignment horizontal="right"/>
      <protection locked="0"/>
    </xf>
    <xf numFmtId="207" fontId="13" fillId="0" borderId="0" xfId="26" applyNumberFormat="1" applyFont="1" applyFill="1" applyBorder="1" applyAlignment="1" applyProtection="1">
      <alignment horizontal="left"/>
      <protection locked="0"/>
    </xf>
    <xf numFmtId="207" fontId="11" fillId="0" borderId="0" xfId="177" applyNumberFormat="1" applyFont="1" applyFill="1" applyBorder="1" applyAlignment="1" applyProtection="1">
      <alignment horizontal="center"/>
      <protection locked="0"/>
    </xf>
    <xf numFmtId="207" fontId="14" fillId="0" borderId="0" xfId="177" applyNumberFormat="1" applyFont="1" applyFill="1" applyBorder="1" applyAlignment="1" applyProtection="1">
      <alignment horizontal="center"/>
      <protection locked="0"/>
    </xf>
    <xf numFmtId="0" fontId="7" fillId="0" borderId="0" xfId="177" applyNumberFormat="1" applyFont="1" applyFill="1" applyBorder="1" applyAlignment="1" applyProtection="1">
      <alignment horizontal="center"/>
      <protection locked="0"/>
    </xf>
    <xf numFmtId="207" fontId="3" fillId="0" borderId="20" xfId="177" applyNumberFormat="1" applyFont="1" applyFill="1" applyBorder="1" applyAlignment="1" applyProtection="1">
      <alignment horizontal="left"/>
      <protection locked="0"/>
    </xf>
    <xf numFmtId="207" fontId="7" fillId="0" borderId="20" xfId="177" applyNumberFormat="1" applyFont="1" applyFill="1" applyBorder="1" applyAlignment="1" applyProtection="1">
      <alignment horizontal="left"/>
      <protection locked="0"/>
    </xf>
    <xf numFmtId="207" fontId="12" fillId="0" borderId="0" xfId="177" applyNumberFormat="1" applyFont="1" applyFill="1" applyAlignment="1" applyProtection="1">
      <alignment horizontal="left"/>
      <protection locked="0"/>
    </xf>
    <xf numFmtId="207" fontId="15" fillId="0" borderId="10" xfId="177" applyNumberFormat="1" applyFont="1" applyFill="1" applyBorder="1" applyAlignment="1" applyProtection="1">
      <alignment horizontal="center"/>
      <protection locked="0"/>
    </xf>
    <xf numFmtId="207" fontId="15" fillId="0" borderId="25" xfId="177" applyNumberFormat="1" applyFont="1" applyFill="1" applyBorder="1" applyAlignment="1" applyProtection="1">
      <alignment horizontal="center"/>
      <protection locked="0"/>
    </xf>
    <xf numFmtId="207" fontId="15" fillId="0" borderId="23" xfId="177" applyNumberFormat="1" applyFont="1" applyFill="1" applyBorder="1" applyAlignment="1" applyProtection="1">
      <alignment horizontal="center"/>
      <protection locked="0"/>
    </xf>
    <xf numFmtId="207" fontId="3" fillId="0" borderId="22" xfId="148" applyNumberFormat="1" applyFont="1" applyFill="1" applyBorder="1" applyAlignment="1" applyProtection="1">
      <alignment horizontal="left"/>
      <protection locked="0"/>
    </xf>
    <xf numFmtId="208" fontId="7" fillId="0" borderId="10" xfId="177" applyNumberFormat="1" applyFont="1" applyFill="1" applyBorder="1" applyAlignment="1" applyProtection="1">
      <alignment horizontal="center"/>
      <protection locked="0"/>
    </xf>
    <xf numFmtId="209" fontId="7" fillId="0" borderId="21" xfId="177" applyNumberFormat="1" applyFont="1" applyFill="1" applyBorder="1" applyAlignment="1" applyProtection="1">
      <alignment horizontal="right"/>
      <protection locked="0"/>
    </xf>
    <xf numFmtId="209" fontId="3" fillId="0" borderId="25" xfId="177" applyNumberFormat="1" applyFont="1" applyFill="1" applyBorder="1" applyAlignment="1" applyProtection="1">
      <alignment horizontal="left"/>
      <protection locked="0"/>
    </xf>
    <xf numFmtId="209" fontId="3" fillId="0" borderId="23" xfId="177" applyNumberFormat="1" applyFont="1" applyFill="1" applyBorder="1" applyAlignment="1" applyProtection="1">
      <alignment horizontal="left"/>
      <protection locked="0"/>
    </xf>
    <xf numFmtId="208" fontId="3" fillId="0" borderId="10" xfId="177" applyNumberFormat="1" applyFont="1" applyFill="1" applyBorder="1" applyAlignment="1" applyProtection="1">
      <alignment horizontal="center"/>
      <protection locked="0"/>
    </xf>
    <xf numFmtId="209" fontId="7" fillId="0" borderId="10" xfId="177" applyNumberFormat="1" applyFont="1" applyFill="1" applyBorder="1" applyAlignment="1" applyProtection="1">
      <alignment horizontal="right"/>
      <protection locked="0"/>
    </xf>
    <xf numFmtId="207" fontId="3" fillId="0" borderId="26" xfId="177" applyNumberFormat="1" applyFont="1" applyFill="1" applyBorder="1" applyAlignment="1" applyProtection="1">
      <alignment horizontal="left"/>
      <protection locked="0"/>
    </xf>
    <xf numFmtId="209" fontId="7" fillId="0" borderId="10" xfId="175" applyNumberFormat="1" applyFont="1" applyFill="1" applyBorder="1" applyAlignment="1" applyProtection="1">
      <alignment horizontal="right"/>
      <protection locked="0"/>
    </xf>
    <xf numFmtId="209" fontId="3" fillId="0" borderId="25" xfId="177" applyNumberFormat="1" applyFont="1" applyFill="1" applyBorder="1" applyAlignment="1" applyProtection="1">
      <alignment horizontal="left" vertical="center"/>
      <protection locked="0"/>
    </xf>
    <xf numFmtId="209" fontId="15" fillId="0" borderId="23" xfId="177" applyNumberFormat="1" applyFont="1" applyFill="1" applyBorder="1" applyAlignment="1" applyProtection="1">
      <alignment horizontal="left"/>
      <protection locked="0"/>
    </xf>
    <xf numFmtId="207" fontId="15" fillId="0" borderId="26" xfId="177" applyNumberFormat="1" applyFont="1" applyFill="1" applyBorder="1" applyAlignment="1" applyProtection="1">
      <alignment horizontal="center"/>
      <protection locked="0"/>
    </xf>
    <xf numFmtId="207" fontId="15" fillId="0" borderId="26" xfId="177" applyNumberFormat="1" applyFont="1" applyFill="1" applyBorder="1" applyAlignment="1" applyProtection="1">
      <alignment horizontal="left"/>
      <protection locked="0"/>
    </xf>
    <xf numFmtId="209" fontId="15" fillId="8" borderId="23" xfId="177" applyNumberFormat="1" applyFont="1" applyFill="1" applyBorder="1" applyAlignment="1" applyProtection="1">
      <alignment horizontal="left"/>
      <protection locked="0"/>
    </xf>
    <xf numFmtId="209" fontId="12" fillId="8" borderId="10" xfId="177" applyNumberFormat="1" applyFont="1" applyFill="1" applyBorder="1" applyAlignment="1" applyProtection="1">
      <alignment horizontal="right"/>
      <protection locked="0"/>
    </xf>
    <xf numFmtId="209" fontId="3" fillId="0" borderId="27" xfId="177" applyNumberFormat="1" applyFont="1" applyFill="1" applyBorder="1" applyAlignment="1" applyProtection="1">
      <alignment horizontal="left"/>
      <protection locked="0"/>
    </xf>
    <xf numFmtId="209" fontId="3" fillId="0" borderId="28" xfId="177" applyNumberFormat="1" applyFont="1" applyFill="1" applyBorder="1" applyAlignment="1" applyProtection="1">
      <alignment horizontal="left"/>
      <protection locked="0"/>
    </xf>
    <xf numFmtId="209" fontId="15" fillId="8" borderId="14" xfId="148" applyNumberFormat="1" applyFont="1" applyFill="1" applyBorder="1" applyAlignment="1" applyProtection="1">
      <alignment horizontal="left"/>
      <protection locked="0"/>
    </xf>
    <xf numFmtId="209" fontId="12" fillId="8" borderId="10" xfId="175" applyNumberFormat="1" applyFont="1" applyFill="1" applyBorder="1" applyAlignment="1" applyProtection="1">
      <alignment horizontal="right"/>
      <protection locked="0"/>
    </xf>
    <xf numFmtId="207" fontId="12" fillId="8" borderId="22" xfId="148" applyNumberFormat="1" applyFont="1" applyFill="1" applyBorder="1" applyAlignment="1" applyProtection="1">
      <alignment horizontal="left"/>
      <protection locked="0"/>
    </xf>
    <xf numFmtId="209" fontId="12" fillId="8" borderId="12" xfId="177" applyNumberFormat="1" applyFont="1" applyFill="1" applyBorder="1" applyAlignment="1" applyProtection="1">
      <alignment horizontal="right"/>
      <protection locked="0"/>
    </xf>
    <xf numFmtId="209" fontId="12" fillId="8" borderId="25" xfId="177" applyNumberFormat="1" applyFont="1" applyFill="1" applyBorder="1" applyAlignment="1" applyProtection="1">
      <alignment horizontal="left"/>
      <protection locked="0"/>
    </xf>
    <xf numFmtId="207" fontId="7" fillId="0" borderId="22" xfId="177" applyNumberFormat="1" applyFont="1" applyFill="1" applyBorder="1" applyAlignment="1" applyProtection="1">
      <alignment horizontal="left"/>
      <protection locked="0"/>
    </xf>
    <xf numFmtId="209" fontId="7" fillId="0" borderId="25" xfId="177" applyNumberFormat="1" applyFont="1" applyFill="1" applyBorder="1" applyAlignment="1" applyProtection="1">
      <alignment horizontal="left"/>
      <protection locked="0"/>
    </xf>
    <xf numFmtId="207" fontId="3" fillId="0" borderId="0" xfId="177" applyNumberFormat="1" applyFont="1" applyFill="1" applyBorder="1" applyAlignment="1" applyProtection="1">
      <alignment horizontal="left"/>
      <protection locked="0"/>
    </xf>
    <xf numFmtId="207" fontId="3" fillId="0" borderId="0" xfId="177" applyNumberFormat="1" applyFont="1" applyFill="1" applyBorder="1" applyAlignment="1" applyProtection="1">
      <alignment horizontal="right"/>
      <protection locked="0"/>
    </xf>
    <xf numFmtId="207" fontId="15" fillId="0" borderId="0" xfId="177" applyNumberFormat="1" applyFont="1" applyFill="1" applyAlignment="1" applyProtection="1">
      <alignment horizontal="left"/>
      <protection locked="0"/>
    </xf>
    <xf numFmtId="209" fontId="3" fillId="0" borderId="10" xfId="177" applyNumberFormat="1" applyFont="1" applyFill="1" applyBorder="1" applyAlignment="1" applyProtection="1">
      <alignment horizontal="left"/>
      <protection locked="0"/>
    </xf>
    <xf numFmtId="209" fontId="3" fillId="0" borderId="10" xfId="177" applyNumberFormat="1" applyFont="1" applyFill="1" applyBorder="1" applyAlignment="1" applyProtection="1">
      <alignment horizontal="left" vertical="center"/>
      <protection locked="0"/>
    </xf>
    <xf numFmtId="209" fontId="15" fillId="0" borderId="10" xfId="177" applyNumberFormat="1" applyFont="1" applyFill="1" applyBorder="1" applyAlignment="1" applyProtection="1">
      <alignment horizontal="left"/>
      <protection locked="0"/>
    </xf>
    <xf numFmtId="209" fontId="15" fillId="0" borderId="10" xfId="175" applyNumberFormat="1" applyFont="1" applyFill="1" applyBorder="1" applyAlignment="1" applyProtection="1">
      <alignment horizontal="left"/>
      <protection locked="0"/>
    </xf>
    <xf numFmtId="209" fontId="12" fillId="0" borderId="10" xfId="175" applyNumberFormat="1" applyFont="1" applyFill="1" applyBorder="1" applyAlignment="1" applyProtection="1">
      <alignment horizontal="left"/>
      <protection locked="0"/>
    </xf>
    <xf numFmtId="209" fontId="7" fillId="0" borderId="10" xfId="177" applyNumberFormat="1" applyFont="1" applyFill="1" applyBorder="1" applyAlignment="1" applyProtection="1">
      <alignment horizontal="left"/>
      <protection locked="0"/>
    </xf>
  </cellXfs>
  <cellStyles count="189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Œ…‹æØ‚è_Region Orders (2)" xfId="28"/>
    <cellStyle name="Followed Hyperlink" xfId="29"/>
    <cellStyle name="注释" xfId="30"/>
    <cellStyle name="60% - 强调文字颜色 2" xfId="31"/>
    <cellStyle name="Entered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一般_NEGS" xfId="39"/>
    <cellStyle name="标题 2" xfId="40"/>
    <cellStyle name="_long term loan - others 300504_(中企华)审计评估联合申报明细表.V1" xfId="41"/>
    <cellStyle name="60% - 强调文字颜色 1" xfId="42"/>
    <cellStyle name="标题 3" xfId="43"/>
    <cellStyle name="??_0N-HANDLING " xfId="44"/>
    <cellStyle name="60% - 强调文字颜色 4" xfId="45"/>
    <cellStyle name="输出" xfId="46"/>
    <cellStyle name="霓付 [0]_97MBO" xfId="47"/>
    <cellStyle name="@_text" xfId="48"/>
    <cellStyle name="_KPMG original version_(中企华)审计评估联合申报明细表.V1" xfId="49"/>
    <cellStyle name="计算" xfId="50"/>
    <cellStyle name="检查单元格" xfId="51"/>
    <cellStyle name="强调文字颜色 2" xfId="52"/>
    <cellStyle name="_long term loan - others 300504" xfId="53"/>
    <cellStyle name="20% - 强调文字颜色 6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_Part III.200406.Loan and Liabilities details.(Site Name)_Shenhua PBC package 050530" xfId="68"/>
    <cellStyle name="20% - 强调文字颜色 4" xfId="69"/>
    <cellStyle name="40% - 强调文字颜色 4" xfId="70"/>
    <cellStyle name="_long term loan - others 300504_KPMG original version_附件1：审计评估联合申报明细表" xfId="71"/>
    <cellStyle name="强调文字颜色 5" xfId="72"/>
    <cellStyle name="40% - 强调文字颜色 5" xfId="73"/>
    <cellStyle name="60% - 强调文字颜色 5" xfId="74"/>
    <cellStyle name="_long term loan - others 300504_KPMG original version_(中企华)审计评估联合申报明细表.V1" xfId="75"/>
    <cellStyle name="强调文字颜色 6" xfId="76"/>
    <cellStyle name="千位_ 应交税金审定表" xfId="77"/>
    <cellStyle name="0,0&#13;&#10;NA&#13;&#10;" xfId="78"/>
    <cellStyle name="40% - 强调文字颜色 6" xfId="79"/>
    <cellStyle name="60% - 强调文字颜色 6" xfId="80"/>
    <cellStyle name="_KPMG original version_附件1：审计评估联合申报明细表" xfId="81"/>
    <cellStyle name="??" xfId="82"/>
    <cellStyle name="?? [0]" xfId="83"/>
    <cellStyle name="_CBRE明细表" xfId="84"/>
    <cellStyle name="_(中企华)审计评估联合申报明细表.V1" xfId="85"/>
    <cellStyle name="_KPMG original version" xfId="86"/>
    <cellStyle name="_long term loan - others 300504_KPMG original version" xfId="87"/>
    <cellStyle name="_long term loan - others 300504_Shenhua PBC package 050530" xfId="88"/>
    <cellStyle name="_long term loan - others 300504_Shenhua PBC package 050530_(中企华)审计评估联合申报明细表.V1" xfId="89"/>
    <cellStyle name="{Thousand}" xfId="90"/>
    <cellStyle name="_long term loan - others 300504_Shenhua PBC package 050530_附件1：审计评估联合申报明细表" xfId="91"/>
    <cellStyle name="_long term loan - others 300504_附件1：审计评估联合申报明细表" xfId="92"/>
    <cellStyle name="_long term loan - others 300504_审计调查表.V3" xfId="93"/>
    <cellStyle name="_Part III.200406.Loan and Liabilities details.(Site Name)" xfId="94"/>
    <cellStyle name="_Part III.200406.Loan and Liabilities details.(Site Name)_(中企华)审计评估联合申报明细表.V1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Monétaire_!!!GO" xfId="144"/>
    <cellStyle name="Currency [0]_353HHC" xfId="145"/>
    <cellStyle name="Currency_353HHC" xfId="146"/>
    <cellStyle name="Date" xfId="147"/>
    <cellStyle name="常规_基本情况" xfId="148"/>
    <cellStyle name="Euro" xfId="149"/>
    <cellStyle name="Normal - Style1" xfId="150"/>
    <cellStyle name="e鯪9Y_x000B_" xfId="151"/>
    <cellStyle name="Format Number Column" xfId="152"/>
    <cellStyle name="gcd" xfId="153"/>
    <cellStyle name="千分位_ 白土" xfId="154"/>
    <cellStyle name="HEADER" xfId="155"/>
    <cellStyle name="Œ…‹æØ‚è [0.00]_Region Orders (2)" xfId="156"/>
    <cellStyle name="常规_评估空白套表1" xfId="157"/>
    <cellStyle name="Header1" xfId="158"/>
    <cellStyle name="Header2" xfId="159"/>
    <cellStyle name="Input [yellow]" xfId="160"/>
    <cellStyle name="Input Cells" xfId="161"/>
    <cellStyle name="InputArea" xfId="162"/>
    <cellStyle name="KPMG Heading 1" xfId="163"/>
    <cellStyle name="KPMG Heading 2" xfId="164"/>
    <cellStyle name="KPMG Heading 3" xfId="165"/>
    <cellStyle name="KPMG Heading 4" xfId="166"/>
    <cellStyle name="KPMG Normal" xfId="167"/>
    <cellStyle name="KPMG Normal Text" xfId="168"/>
    <cellStyle name="Lines Fill" xfId="169"/>
    <cellStyle name="Linked Cells" xfId="170"/>
    <cellStyle name="Milliers [0]_!!!GO" xfId="171"/>
    <cellStyle name="Monétaire [0]_!!!GO" xfId="172"/>
    <cellStyle name="New Times Roman" xfId="173"/>
    <cellStyle name="no dec" xfId="174"/>
    <cellStyle name="Normal_0105第二套审计报表定稿" xfId="175"/>
    <cellStyle name="통화 [0]_BOILER-CO1" xfId="176"/>
    <cellStyle name="Normal_廣朹廣電 shenjibaobiao 31.12.2000 (revised on 7.3.02)" xfId="177"/>
    <cellStyle name="Percent [2]" xfId="178"/>
    <cellStyle name="Percent_PICC package Sept2002 (V120021005)1" xfId="179"/>
    <cellStyle name="Prefilled" xfId="180"/>
    <cellStyle name="pricing" xfId="181"/>
    <cellStyle name="RevList" xfId="182"/>
    <cellStyle name="Sheet Head" xfId="183"/>
    <cellStyle name="RowLevel_0" xfId="184"/>
    <cellStyle name="style" xfId="185"/>
    <cellStyle name="style1" xfId="186"/>
    <cellStyle name="style2" xfId="187"/>
    <cellStyle name="subhead" xfId="188"/>
    <cellStyle name="Subtotal" xfId="189"/>
    <cellStyle name="分级显示行_1_4附件二凯旋评估表" xfId="190"/>
    <cellStyle name="公司标准表" xfId="191"/>
    <cellStyle name="霓付_97MBO" xfId="192"/>
    <cellStyle name="烹拳_97MBO" xfId="193"/>
    <cellStyle name="普通_ 白土" xfId="194"/>
    <cellStyle name="千分位[0]_ 白土" xfId="195"/>
    <cellStyle name="千位[0]_ 应交税金审定表" xfId="196"/>
    <cellStyle name="资产" xfId="197"/>
    <cellStyle name="콤마 [0]_BOILER-CO1" xfId="198"/>
    <cellStyle name="콤마_BOILER-CO1" xfId="199"/>
    <cellStyle name="통화_BOILER-CO1" xfId="200"/>
    <cellStyle name="표준_0N-HANDLING " xfId="201"/>
    <cellStyle name="표준_kc-elec system check lis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47</xdr:row>
      <xdr:rowOff>0</xdr:rowOff>
    </xdr:from>
    <xdr:ext cx="76200" cy="238125"/>
    <xdr:sp fLocksText="0">
      <xdr:nvSpPr>
        <xdr:cNvPr id="1" name="TextBox 263"/>
        <xdr:cNvSpPr txBox="1">
          <a:spLocks noChangeArrowheads="1"/>
        </xdr:cNvSpPr>
      </xdr:nvSpPr>
      <xdr:spPr>
        <a:xfrm>
          <a:off x="3276600" y="10744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0136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H43" sqref="H43:I43"/>
    </sheetView>
  </sheetViews>
  <sheetFormatPr defaultColWidth="7.00390625" defaultRowHeight="18" customHeight="1"/>
  <cols>
    <col min="1" max="1" width="21.375" style="76" bestFit="1" customWidth="1"/>
    <col min="2" max="2" width="4.50390625" style="77" bestFit="1" customWidth="1"/>
    <col min="3" max="4" width="17.125" style="78" bestFit="1" customWidth="1"/>
    <col min="5" max="5" width="8.375" style="76" bestFit="1" customWidth="1"/>
    <col min="6" max="6" width="23.00390625" style="76" bestFit="1" customWidth="1"/>
    <col min="7" max="7" width="4.625" style="77" bestFit="1" customWidth="1"/>
    <col min="8" max="9" width="20.50390625" style="78" bestFit="1" customWidth="1"/>
    <col min="10" max="10" width="15.625" style="76" bestFit="1" customWidth="1"/>
    <col min="11" max="16384" width="7.00390625" style="76" customWidth="1"/>
  </cols>
  <sheetData>
    <row r="1" spans="1:10" s="72" customFormat="1" ht="18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72" customFormat="1" ht="18" customHeight="1">
      <c r="A2" s="81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73" customFormat="1" ht="18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8" customHeight="1">
      <c r="A4" s="83" t="e">
        <v>#REF!</v>
      </c>
      <c r="B4" s="84"/>
      <c r="C4" s="84"/>
      <c r="E4" s="85"/>
      <c r="J4" s="115" t="s">
        <v>3</v>
      </c>
    </row>
    <row r="5" spans="1:10" s="74" customFormat="1" ht="18" customHeight="1">
      <c r="A5" s="86" t="s">
        <v>4</v>
      </c>
      <c r="B5" s="86" t="s">
        <v>5</v>
      </c>
      <c r="C5" s="86" t="s">
        <v>6</v>
      </c>
      <c r="D5" s="86" t="s">
        <v>7</v>
      </c>
      <c r="E5" s="87" t="s">
        <v>8</v>
      </c>
      <c r="F5" s="88" t="s">
        <v>9</v>
      </c>
      <c r="G5" s="86" t="s">
        <v>5</v>
      </c>
      <c r="H5" s="86" t="s">
        <v>6</v>
      </c>
      <c r="I5" s="86" t="s">
        <v>7</v>
      </c>
      <c r="J5" s="86" t="s">
        <v>8</v>
      </c>
    </row>
    <row r="6" spans="1:10" s="75" customFormat="1" ht="18" customHeight="1">
      <c r="A6" s="89" t="s">
        <v>10</v>
      </c>
      <c r="B6" s="90">
        <v>1</v>
      </c>
      <c r="C6" s="91"/>
      <c r="D6" s="91"/>
      <c r="E6" s="92"/>
      <c r="F6" s="93" t="s">
        <v>11</v>
      </c>
      <c r="G6" s="94">
        <v>41</v>
      </c>
      <c r="H6" s="95"/>
      <c r="I6" s="95"/>
      <c r="J6" s="116"/>
    </row>
    <row r="7" spans="1:10" s="75" customFormat="1" ht="18" customHeight="1">
      <c r="A7" s="96" t="s">
        <v>12</v>
      </c>
      <c r="B7" s="90">
        <v>2</v>
      </c>
      <c r="C7" s="97"/>
      <c r="D7" s="97"/>
      <c r="E7" s="92"/>
      <c r="F7" s="93" t="s">
        <v>13</v>
      </c>
      <c r="G7" s="94">
        <v>42</v>
      </c>
      <c r="H7" s="97"/>
      <c r="I7" s="97"/>
      <c r="J7" s="116"/>
    </row>
    <row r="8" spans="1:10" s="75" customFormat="1" ht="18" customHeight="1">
      <c r="A8" s="96" t="s">
        <v>14</v>
      </c>
      <c r="B8" s="90">
        <v>3</v>
      </c>
      <c r="C8" s="97"/>
      <c r="D8" s="97"/>
      <c r="E8" s="98"/>
      <c r="F8" s="93" t="s">
        <v>15</v>
      </c>
      <c r="G8" s="94">
        <v>45</v>
      </c>
      <c r="H8" s="97"/>
      <c r="I8" s="97"/>
      <c r="J8" s="117"/>
    </row>
    <row r="9" spans="1:10" s="75" customFormat="1" ht="18" customHeight="1">
      <c r="A9" s="96" t="s">
        <v>16</v>
      </c>
      <c r="B9" s="90">
        <v>4</v>
      </c>
      <c r="C9" s="97"/>
      <c r="D9" s="97"/>
      <c r="E9" s="98"/>
      <c r="F9" s="93" t="s">
        <v>17</v>
      </c>
      <c r="G9" s="94">
        <v>46</v>
      </c>
      <c r="H9" s="97"/>
      <c r="I9" s="97"/>
      <c r="J9" s="117"/>
    </row>
    <row r="10" spans="1:10" s="75" customFormat="1" ht="18" customHeight="1">
      <c r="A10" s="96" t="s">
        <v>18</v>
      </c>
      <c r="B10" s="90">
        <v>5</v>
      </c>
      <c r="C10" s="97"/>
      <c r="D10" s="97"/>
      <c r="E10" s="92"/>
      <c r="F10" s="93" t="s">
        <v>19</v>
      </c>
      <c r="G10" s="94">
        <v>47</v>
      </c>
      <c r="H10" s="97"/>
      <c r="I10" s="97"/>
      <c r="J10" s="116"/>
    </row>
    <row r="11" spans="1:10" s="75" customFormat="1" ht="18" customHeight="1">
      <c r="A11" s="96" t="s">
        <v>20</v>
      </c>
      <c r="B11" s="90">
        <v>6</v>
      </c>
      <c r="C11" s="97"/>
      <c r="D11" s="97"/>
      <c r="E11" s="92"/>
      <c r="F11" s="93" t="s">
        <v>21</v>
      </c>
      <c r="G11" s="94">
        <v>48</v>
      </c>
      <c r="H11" s="97"/>
      <c r="I11" s="97"/>
      <c r="J11" s="116"/>
    </row>
    <row r="12" spans="1:10" s="75" customFormat="1" ht="18" customHeight="1">
      <c r="A12" s="96" t="s">
        <v>22</v>
      </c>
      <c r="B12" s="90">
        <v>7</v>
      </c>
      <c r="C12" s="97"/>
      <c r="D12" s="97"/>
      <c r="E12" s="92"/>
      <c r="F12" s="93" t="s">
        <v>23</v>
      </c>
      <c r="G12" s="94">
        <v>49</v>
      </c>
      <c r="H12" s="97"/>
      <c r="I12" s="97"/>
      <c r="J12" s="116"/>
    </row>
    <row r="13" spans="1:10" s="75" customFormat="1" ht="18" customHeight="1">
      <c r="A13" s="96" t="s">
        <v>24</v>
      </c>
      <c r="B13" s="90">
        <v>8</v>
      </c>
      <c r="C13" s="95"/>
      <c r="D13" s="95"/>
      <c r="E13" s="92"/>
      <c r="F13" s="93" t="s">
        <v>25</v>
      </c>
      <c r="G13" s="94">
        <v>50</v>
      </c>
      <c r="H13" s="97"/>
      <c r="I13" s="97"/>
      <c r="J13" s="116"/>
    </row>
    <row r="14" spans="1:10" s="75" customFormat="1" ht="18" customHeight="1">
      <c r="A14" s="96" t="s">
        <v>26</v>
      </c>
      <c r="B14" s="90">
        <v>9</v>
      </c>
      <c r="C14" s="95"/>
      <c r="D14" s="95"/>
      <c r="E14" s="98"/>
      <c r="F14" s="93" t="s">
        <v>27</v>
      </c>
      <c r="G14" s="94">
        <v>51</v>
      </c>
      <c r="H14" s="97"/>
      <c r="I14" s="97"/>
      <c r="J14" s="117"/>
    </row>
    <row r="15" spans="1:10" s="75" customFormat="1" ht="18" customHeight="1">
      <c r="A15" s="96" t="s">
        <v>28</v>
      </c>
      <c r="B15" s="90">
        <v>10</v>
      </c>
      <c r="C15" s="95"/>
      <c r="D15" s="95"/>
      <c r="E15" s="98"/>
      <c r="F15" s="93" t="s">
        <v>29</v>
      </c>
      <c r="G15" s="94">
        <v>52</v>
      </c>
      <c r="H15" s="97"/>
      <c r="I15" s="97"/>
      <c r="J15" s="117"/>
    </row>
    <row r="16" spans="1:10" s="75" customFormat="1" ht="18" customHeight="1">
      <c r="A16" s="96" t="s">
        <v>30</v>
      </c>
      <c r="B16" s="90">
        <v>11</v>
      </c>
      <c r="C16" s="95"/>
      <c r="D16" s="95"/>
      <c r="E16" s="98"/>
      <c r="F16" s="93" t="s">
        <v>31</v>
      </c>
      <c r="G16" s="94">
        <v>53</v>
      </c>
      <c r="H16" s="97"/>
      <c r="I16" s="97"/>
      <c r="J16" s="117"/>
    </row>
    <row r="17" spans="1:10" s="75" customFormat="1" ht="18" customHeight="1">
      <c r="A17" s="96" t="s">
        <v>32</v>
      </c>
      <c r="B17" s="90">
        <v>12</v>
      </c>
      <c r="C17" s="95"/>
      <c r="D17" s="95"/>
      <c r="E17" s="98"/>
      <c r="F17" s="93" t="s">
        <v>33</v>
      </c>
      <c r="G17" s="94">
        <v>54</v>
      </c>
      <c r="H17" s="97"/>
      <c r="I17" s="97"/>
      <c r="J17" s="117"/>
    </row>
    <row r="18" spans="1:10" s="75" customFormat="1" ht="18" customHeight="1">
      <c r="A18" s="96" t="s">
        <v>20</v>
      </c>
      <c r="B18" s="90">
        <v>13</v>
      </c>
      <c r="C18" s="95"/>
      <c r="D18" s="95"/>
      <c r="E18" s="98"/>
      <c r="F18" s="93" t="s">
        <v>34</v>
      </c>
      <c r="G18" s="94">
        <v>52</v>
      </c>
      <c r="H18" s="97"/>
      <c r="I18" s="97"/>
      <c r="J18" s="117"/>
    </row>
    <row r="19" spans="1:10" s="75" customFormat="1" ht="18" customHeight="1">
      <c r="A19" s="96" t="s">
        <v>35</v>
      </c>
      <c r="B19" s="90">
        <v>14</v>
      </c>
      <c r="C19" s="97"/>
      <c r="D19" s="97"/>
      <c r="E19" s="98"/>
      <c r="F19" s="93" t="s">
        <v>36</v>
      </c>
      <c r="G19" s="94">
        <v>53</v>
      </c>
      <c r="H19" s="97"/>
      <c r="I19" s="97"/>
      <c r="J19" s="117"/>
    </row>
    <row r="20" spans="1:10" s="75" customFormat="1" ht="18" customHeight="1">
      <c r="A20" s="96" t="s">
        <v>37</v>
      </c>
      <c r="B20" s="90">
        <v>15</v>
      </c>
      <c r="C20" s="95"/>
      <c r="D20" s="95"/>
      <c r="E20" s="98"/>
      <c r="F20" s="93" t="s">
        <v>38</v>
      </c>
      <c r="G20" s="94">
        <v>54</v>
      </c>
      <c r="H20" s="97"/>
      <c r="I20" s="97"/>
      <c r="J20" s="117"/>
    </row>
    <row r="21" spans="1:10" s="75" customFormat="1" ht="18" customHeight="1">
      <c r="A21" s="96" t="s">
        <v>39</v>
      </c>
      <c r="B21" s="90">
        <v>16</v>
      </c>
      <c r="C21" s="95"/>
      <c r="D21" s="95"/>
      <c r="E21" s="98"/>
      <c r="F21" s="99" t="s">
        <v>40</v>
      </c>
      <c r="G21" s="94">
        <v>55</v>
      </c>
      <c r="H21" s="97">
        <f>SUM(H7:H20)</f>
        <v>0</v>
      </c>
      <c r="I21" s="97">
        <f>SUM(I7:I20)</f>
        <v>0</v>
      </c>
      <c r="J21" s="117"/>
    </row>
    <row r="22" spans="1:10" s="75" customFormat="1" ht="18" customHeight="1">
      <c r="A22" s="96" t="s">
        <v>41</v>
      </c>
      <c r="B22" s="90">
        <v>17</v>
      </c>
      <c r="C22" s="95"/>
      <c r="D22" s="95"/>
      <c r="E22" s="98"/>
      <c r="F22" s="93"/>
      <c r="G22" s="94"/>
      <c r="H22" s="97"/>
      <c r="I22" s="97"/>
      <c r="J22" s="116"/>
    </row>
    <row r="23" spans="1:10" s="75" customFormat="1" ht="18" customHeight="1">
      <c r="A23" s="96" t="s">
        <v>42</v>
      </c>
      <c r="B23" s="90">
        <v>18</v>
      </c>
      <c r="C23" s="95"/>
      <c r="D23" s="95"/>
      <c r="E23" s="98"/>
      <c r="F23" s="93"/>
      <c r="G23" s="94"/>
      <c r="H23" s="97"/>
      <c r="I23" s="97"/>
      <c r="J23" s="117"/>
    </row>
    <row r="24" spans="1:10" s="75" customFormat="1" ht="18" customHeight="1">
      <c r="A24" s="96" t="s">
        <v>43</v>
      </c>
      <c r="B24" s="90">
        <v>19</v>
      </c>
      <c r="C24" s="95"/>
      <c r="D24" s="95"/>
      <c r="E24" s="98"/>
      <c r="F24" s="93" t="s">
        <v>44</v>
      </c>
      <c r="G24" s="94">
        <v>56</v>
      </c>
      <c r="H24" s="97"/>
      <c r="I24" s="97"/>
      <c r="J24" s="117"/>
    </row>
    <row r="25" spans="1:10" s="75" customFormat="1" ht="18" customHeight="1">
      <c r="A25" s="100" t="s">
        <v>45</v>
      </c>
      <c r="B25" s="90">
        <v>20</v>
      </c>
      <c r="C25" s="95">
        <f>SUM(C7:C9,C12:C16,C19:C24)</f>
        <v>0</v>
      </c>
      <c r="D25" s="95">
        <f>SUM(D7:D9,D12:D16,D19:D24)</f>
        <v>0</v>
      </c>
      <c r="E25" s="98"/>
      <c r="F25" s="93" t="s">
        <v>46</v>
      </c>
      <c r="G25" s="94">
        <v>57</v>
      </c>
      <c r="H25" s="97"/>
      <c r="I25" s="97"/>
      <c r="J25" s="117"/>
    </row>
    <row r="26" spans="1:10" s="75" customFormat="1" ht="18" customHeight="1">
      <c r="A26" s="101" t="s">
        <v>47</v>
      </c>
      <c r="B26" s="90">
        <v>21</v>
      </c>
      <c r="C26" s="95"/>
      <c r="D26" s="95"/>
      <c r="E26" s="98"/>
      <c r="F26" s="93" t="s">
        <v>48</v>
      </c>
      <c r="G26" s="94">
        <v>58</v>
      </c>
      <c r="H26" s="97"/>
      <c r="I26" s="97"/>
      <c r="J26" s="116"/>
    </row>
    <row r="27" spans="1:10" s="75" customFormat="1" ht="18" customHeight="1">
      <c r="A27" s="96" t="s">
        <v>49</v>
      </c>
      <c r="B27" s="90">
        <v>22</v>
      </c>
      <c r="C27" s="95"/>
      <c r="D27" s="95"/>
      <c r="E27" s="98"/>
      <c r="F27" s="93" t="s">
        <v>50</v>
      </c>
      <c r="G27" s="94">
        <v>59</v>
      </c>
      <c r="H27" s="97"/>
      <c r="I27" s="97"/>
      <c r="J27" s="116"/>
    </row>
    <row r="28" spans="1:10" s="75" customFormat="1" ht="18" customHeight="1">
      <c r="A28" s="96" t="s">
        <v>51</v>
      </c>
      <c r="B28" s="90">
        <v>23</v>
      </c>
      <c r="C28" s="95"/>
      <c r="D28" s="95"/>
      <c r="E28" s="92"/>
      <c r="F28" s="93" t="s">
        <v>52</v>
      </c>
      <c r="G28" s="94">
        <v>60</v>
      </c>
      <c r="H28" s="95"/>
      <c r="I28" s="95"/>
      <c r="J28" s="116"/>
    </row>
    <row r="29" spans="1:10" s="75" customFormat="1" ht="18" customHeight="1">
      <c r="A29" s="96" t="s">
        <v>53</v>
      </c>
      <c r="B29" s="90">
        <v>24</v>
      </c>
      <c r="C29" s="95"/>
      <c r="D29" s="95"/>
      <c r="E29" s="92"/>
      <c r="F29" s="93" t="s">
        <v>54</v>
      </c>
      <c r="G29" s="94">
        <v>61</v>
      </c>
      <c r="H29" s="95"/>
      <c r="I29" s="95"/>
      <c r="J29" s="116"/>
    </row>
    <row r="30" spans="1:10" s="75" customFormat="1" ht="18" customHeight="1">
      <c r="A30" s="96" t="s">
        <v>55</v>
      </c>
      <c r="B30" s="90">
        <v>25</v>
      </c>
      <c r="C30" s="95"/>
      <c r="D30" s="95"/>
      <c r="E30" s="92"/>
      <c r="F30" s="99" t="s">
        <v>56</v>
      </c>
      <c r="G30" s="94">
        <v>62</v>
      </c>
      <c r="H30" s="97">
        <f>SUM(H24:H29)</f>
        <v>0</v>
      </c>
      <c r="I30" s="97">
        <f>SUM(I24:I29)</f>
        <v>0</v>
      </c>
      <c r="J30" s="116"/>
    </row>
    <row r="31" spans="1:10" s="75" customFormat="1" ht="18" customHeight="1">
      <c r="A31" s="96" t="s">
        <v>57</v>
      </c>
      <c r="B31" s="90">
        <v>26</v>
      </c>
      <c r="C31" s="95"/>
      <c r="D31" s="95"/>
      <c r="E31" s="92"/>
      <c r="F31" s="93"/>
      <c r="G31" s="94"/>
      <c r="H31" s="97"/>
      <c r="I31" s="97"/>
      <c r="J31" s="116"/>
    </row>
    <row r="32" spans="1:10" s="75" customFormat="1" ht="18" customHeight="1">
      <c r="A32" s="96" t="s">
        <v>58</v>
      </c>
      <c r="B32" s="90">
        <v>27</v>
      </c>
      <c r="C32" s="95"/>
      <c r="D32" s="95"/>
      <c r="E32" s="92"/>
      <c r="F32" s="102" t="s">
        <v>59</v>
      </c>
      <c r="G32" s="94">
        <v>63</v>
      </c>
      <c r="H32" s="103">
        <f>H21+H30</f>
        <v>0</v>
      </c>
      <c r="I32" s="103">
        <f>I21+I30</f>
        <v>0</v>
      </c>
      <c r="J32" s="118"/>
    </row>
    <row r="33" spans="1:10" s="75" customFormat="1" ht="18" customHeight="1">
      <c r="A33" s="96" t="s">
        <v>60</v>
      </c>
      <c r="B33" s="90">
        <v>28</v>
      </c>
      <c r="C33" s="95"/>
      <c r="D33" s="95"/>
      <c r="E33" s="92"/>
      <c r="F33" s="93"/>
      <c r="G33" s="94"/>
      <c r="H33" s="97"/>
      <c r="I33" s="97"/>
      <c r="J33" s="116"/>
    </row>
    <row r="34" spans="1:10" s="75" customFormat="1" ht="18" customHeight="1">
      <c r="A34" s="96" t="s">
        <v>61</v>
      </c>
      <c r="B34" s="90">
        <v>29</v>
      </c>
      <c r="C34" s="95"/>
      <c r="D34" s="95"/>
      <c r="E34" s="92"/>
      <c r="F34" s="93"/>
      <c r="G34" s="94"/>
      <c r="H34" s="97"/>
      <c r="I34" s="97"/>
      <c r="J34" s="116"/>
    </row>
    <row r="35" spans="1:10" s="75" customFormat="1" ht="18" customHeight="1">
      <c r="A35" s="96" t="s">
        <v>62</v>
      </c>
      <c r="B35" s="90">
        <v>30</v>
      </c>
      <c r="C35" s="95"/>
      <c r="D35" s="95"/>
      <c r="E35" s="98"/>
      <c r="F35" s="93"/>
      <c r="G35" s="94"/>
      <c r="H35" s="97"/>
      <c r="I35" s="97"/>
      <c r="J35" s="116"/>
    </row>
    <row r="36" spans="1:10" s="75" customFormat="1" ht="18" customHeight="1">
      <c r="A36" s="100" t="s">
        <v>63</v>
      </c>
      <c r="B36" s="90">
        <v>31</v>
      </c>
      <c r="C36" s="95">
        <f>SUM(C31,C32,C33,C34,C35)</f>
        <v>0</v>
      </c>
      <c r="D36" s="95">
        <f>SUM(D31,D32,D33,D34,D35)</f>
        <v>0</v>
      </c>
      <c r="E36" s="98"/>
      <c r="F36" s="93"/>
      <c r="G36" s="94"/>
      <c r="H36" s="97"/>
      <c r="I36" s="97"/>
      <c r="J36" s="116"/>
    </row>
    <row r="37" spans="1:10" s="75" customFormat="1" ht="18" customHeight="1">
      <c r="A37" s="101" t="s">
        <v>64</v>
      </c>
      <c r="B37" s="90">
        <v>32</v>
      </c>
      <c r="C37" s="95">
        <f>SUM(C38:C39)</f>
        <v>0</v>
      </c>
      <c r="D37" s="95">
        <f>SUM(D38:D39)</f>
        <v>0</v>
      </c>
      <c r="E37" s="98"/>
      <c r="F37" s="93" t="s">
        <v>65</v>
      </c>
      <c r="G37" s="94">
        <v>64</v>
      </c>
      <c r="H37" s="95"/>
      <c r="I37" s="95"/>
      <c r="J37" s="116"/>
    </row>
    <row r="38" spans="1:10" s="75" customFormat="1" ht="18" customHeight="1">
      <c r="A38" s="96" t="s">
        <v>66</v>
      </c>
      <c r="B38" s="90">
        <v>33</v>
      </c>
      <c r="C38" s="95"/>
      <c r="D38" s="95"/>
      <c r="E38" s="98"/>
      <c r="F38" s="93" t="s">
        <v>67</v>
      </c>
      <c r="G38" s="94">
        <v>65</v>
      </c>
      <c r="H38" s="97"/>
      <c r="I38" s="97"/>
      <c r="J38" s="116"/>
    </row>
    <row r="39" spans="1:10" s="75" customFormat="1" ht="18" customHeight="1">
      <c r="A39" s="96" t="s">
        <v>68</v>
      </c>
      <c r="B39" s="90">
        <v>34</v>
      </c>
      <c r="C39" s="95"/>
      <c r="D39" s="95"/>
      <c r="E39" s="92"/>
      <c r="F39" s="93" t="s">
        <v>69</v>
      </c>
      <c r="G39" s="94">
        <v>66</v>
      </c>
      <c r="H39" s="97"/>
      <c r="I39" s="97"/>
      <c r="J39" s="116"/>
    </row>
    <row r="40" spans="1:10" s="75" customFormat="1" ht="18" customHeight="1">
      <c r="A40" s="101" t="s">
        <v>70</v>
      </c>
      <c r="B40" s="90">
        <v>35</v>
      </c>
      <c r="C40" s="95">
        <f>SUM(C41:C42)</f>
        <v>0</v>
      </c>
      <c r="D40" s="95">
        <f>SUM(D41:D42)</f>
        <v>0</v>
      </c>
      <c r="E40" s="92"/>
      <c r="F40" s="93" t="s">
        <v>71</v>
      </c>
      <c r="G40" s="94">
        <v>67</v>
      </c>
      <c r="H40" s="95"/>
      <c r="I40" s="95"/>
      <c r="J40" s="116"/>
    </row>
    <row r="41" spans="1:10" s="75" customFormat="1" ht="18" customHeight="1">
      <c r="A41" s="96" t="s">
        <v>72</v>
      </c>
      <c r="B41" s="90">
        <v>36</v>
      </c>
      <c r="C41" s="95"/>
      <c r="D41" s="95"/>
      <c r="E41" s="104"/>
      <c r="F41" s="93" t="s">
        <v>73</v>
      </c>
      <c r="G41" s="94">
        <v>68</v>
      </c>
      <c r="H41" s="97"/>
      <c r="I41" s="97"/>
      <c r="J41" s="117"/>
    </row>
    <row r="42" spans="1:10" s="75" customFormat="1" ht="18" customHeight="1">
      <c r="A42" s="96" t="s">
        <v>74</v>
      </c>
      <c r="B42" s="90">
        <v>37</v>
      </c>
      <c r="C42" s="95"/>
      <c r="D42" s="95"/>
      <c r="E42" s="92"/>
      <c r="F42" s="105" t="s">
        <v>75</v>
      </c>
      <c r="G42" s="94">
        <v>69</v>
      </c>
      <c r="H42" s="97"/>
      <c r="I42" s="97"/>
      <c r="J42" s="117"/>
    </row>
    <row r="43" spans="1:10" s="75" customFormat="1" ht="18" customHeight="1">
      <c r="A43" s="96" t="s">
        <v>76</v>
      </c>
      <c r="B43" s="90">
        <v>38</v>
      </c>
      <c r="C43" s="95"/>
      <c r="D43" s="95"/>
      <c r="E43" s="92"/>
      <c r="F43" s="93" t="s">
        <v>77</v>
      </c>
      <c r="G43" s="94">
        <v>70</v>
      </c>
      <c r="H43" s="97"/>
      <c r="I43" s="97"/>
      <c r="J43" s="117"/>
    </row>
    <row r="44" spans="1:10" s="75" customFormat="1" ht="18" customHeight="1">
      <c r="A44" s="96" t="s">
        <v>78</v>
      </c>
      <c r="B44" s="90">
        <v>39</v>
      </c>
      <c r="C44" s="95"/>
      <c r="D44" s="95"/>
      <c r="E44" s="92"/>
      <c r="F44" s="106" t="s">
        <v>79</v>
      </c>
      <c r="G44" s="94">
        <v>71</v>
      </c>
      <c r="H44" s="107">
        <f>SUM(H38:H43)-H41</f>
        <v>0</v>
      </c>
      <c r="I44" s="107">
        <f>SUM(I38:I43)-I41</f>
        <v>0</v>
      </c>
      <c r="J44" s="119"/>
    </row>
    <row r="45" spans="1:10" ht="18" customHeight="1">
      <c r="A45" s="108" t="s">
        <v>80</v>
      </c>
      <c r="B45" s="90">
        <v>40</v>
      </c>
      <c r="C45" s="109">
        <f>C25+C26+C36+C37+C40+C43+C44</f>
        <v>0</v>
      </c>
      <c r="D45" s="109">
        <f>D25+D26+D36+D37+D40+D43+D44</f>
        <v>0</v>
      </c>
      <c r="E45" s="110"/>
      <c r="F45" s="106" t="s">
        <v>81</v>
      </c>
      <c r="G45" s="90">
        <v>72</v>
      </c>
      <c r="H45" s="107">
        <f>H32+H44</f>
        <v>0</v>
      </c>
      <c r="I45" s="107">
        <f>I32+I44</f>
        <v>0</v>
      </c>
      <c r="J45" s="120"/>
    </row>
    <row r="46" spans="1:10" ht="18" customHeight="1">
      <c r="A46" s="111"/>
      <c r="B46" s="90"/>
      <c r="C46" s="95"/>
      <c r="D46" s="95"/>
      <c r="E46" s="112"/>
      <c r="F46" s="93" t="s">
        <v>82</v>
      </c>
      <c r="G46" s="90">
        <v>73</v>
      </c>
      <c r="H46" s="95">
        <f>H45-C45</f>
        <v>0</v>
      </c>
      <c r="I46" s="95">
        <f>I45-D45</f>
        <v>0</v>
      </c>
      <c r="J46" s="121"/>
    </row>
    <row r="47" spans="3:9" ht="18" customHeight="1">
      <c r="C47" s="113" t="s">
        <v>83</v>
      </c>
      <c r="D47" s="76"/>
      <c r="E47" s="75" t="s">
        <v>84</v>
      </c>
      <c r="H47" s="114" t="s">
        <v>85</v>
      </c>
      <c r="I47" s="76"/>
    </row>
  </sheetData>
  <sheetProtection/>
  <mergeCells count="3">
    <mergeCell ref="A2:J2"/>
    <mergeCell ref="A3:J3"/>
    <mergeCell ref="A4:C4"/>
  </mergeCells>
  <hyperlinks>
    <hyperlink ref="A1" location="索引目录!C4" display="返回索引页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H24" sqref="H24"/>
    </sheetView>
  </sheetViews>
  <sheetFormatPr defaultColWidth="9.00390625" defaultRowHeight="15.75"/>
  <cols>
    <col min="2" max="2" width="24.50390625" style="0" customWidth="1"/>
    <col min="3" max="10" width="12.625" style="0" customWidth="1"/>
  </cols>
  <sheetData>
    <row r="1" spans="1:10" ht="28.5" customHeight="1">
      <c r="A1" s="14" t="s">
        <v>86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87</v>
      </c>
      <c r="B2" s="17"/>
      <c r="C2" s="17"/>
      <c r="D2" s="17"/>
      <c r="E2" s="60"/>
      <c r="F2" s="60"/>
      <c r="G2" s="60"/>
      <c r="H2" s="60"/>
      <c r="I2" s="60"/>
      <c r="J2" s="60"/>
    </row>
    <row r="3" spans="1:10" ht="15.75">
      <c r="A3" s="17"/>
      <c r="B3" s="17"/>
      <c r="C3" s="17"/>
      <c r="D3" s="17"/>
      <c r="E3" s="60"/>
      <c r="F3" s="60"/>
      <c r="G3" s="60"/>
      <c r="H3" s="61" t="s">
        <v>88</v>
      </c>
      <c r="I3" s="61"/>
      <c r="J3" s="61"/>
    </row>
    <row r="4" spans="1:10" ht="15.75">
      <c r="A4" s="62" t="str">
        <f>'4-6-1房屋建筑物'!A4</f>
        <v>被评估单位（或者产权持有单位）：铁岭市清河春天房地产开发有限公司</v>
      </c>
      <c r="B4" s="13"/>
      <c r="C4" s="13"/>
      <c r="D4" s="13"/>
      <c r="E4" s="13"/>
      <c r="F4" s="13"/>
      <c r="G4" s="63" t="s">
        <v>3</v>
      </c>
      <c r="H4" s="63"/>
      <c r="I4" s="63"/>
      <c r="J4" s="63"/>
    </row>
    <row r="5" spans="1:10" ht="30" customHeight="1">
      <c r="A5" s="20" t="s">
        <v>89</v>
      </c>
      <c r="B5" s="20" t="s">
        <v>90</v>
      </c>
      <c r="C5" s="35" t="s">
        <v>91</v>
      </c>
      <c r="D5" s="37"/>
      <c r="E5" s="20" t="s">
        <v>92</v>
      </c>
      <c r="F5" s="25"/>
      <c r="G5" s="20" t="s">
        <v>93</v>
      </c>
      <c r="H5" s="25"/>
      <c r="I5" s="20" t="s">
        <v>94</v>
      </c>
      <c r="J5" s="25"/>
    </row>
    <row r="6" spans="1:10" ht="24" customHeight="1">
      <c r="A6" s="25"/>
      <c r="B6" s="25"/>
      <c r="C6" s="46" t="s">
        <v>95</v>
      </c>
      <c r="D6" s="20" t="s">
        <v>96</v>
      </c>
      <c r="E6" s="20" t="s">
        <v>95</v>
      </c>
      <c r="F6" s="20" t="s">
        <v>96</v>
      </c>
      <c r="G6" s="20" t="s">
        <v>95</v>
      </c>
      <c r="H6" s="20" t="s">
        <v>96</v>
      </c>
      <c r="I6" s="20" t="s">
        <v>95</v>
      </c>
      <c r="J6" s="20" t="s">
        <v>96</v>
      </c>
    </row>
    <row r="7" spans="1:10" ht="24" customHeight="1">
      <c r="A7" s="64" t="s">
        <v>97</v>
      </c>
      <c r="B7" s="65" t="s">
        <v>98</v>
      </c>
      <c r="C7" s="48"/>
      <c r="D7" s="49"/>
      <c r="E7" s="49"/>
      <c r="F7" s="49">
        <f>'4-6-1房屋建筑物'!M14</f>
        <v>954646.4</v>
      </c>
      <c r="G7" s="49"/>
      <c r="H7" s="49"/>
      <c r="I7" s="49" t="s">
        <v>99</v>
      </c>
      <c r="J7" s="49" t="s">
        <v>99</v>
      </c>
    </row>
    <row r="8" spans="1:10" ht="24" customHeight="1">
      <c r="A8" s="64" t="s">
        <v>100</v>
      </c>
      <c r="B8" s="65" t="s">
        <v>101</v>
      </c>
      <c r="C8" s="48"/>
      <c r="D8" s="49"/>
      <c r="E8" s="49"/>
      <c r="F8" s="49">
        <f>Sheet1!M14</f>
        <v>403650</v>
      </c>
      <c r="G8" s="49"/>
      <c r="H8" s="49"/>
      <c r="I8" s="49"/>
      <c r="J8" s="49"/>
    </row>
    <row r="9" spans="1:10" ht="24" customHeight="1">
      <c r="A9" s="64"/>
      <c r="B9" s="65"/>
      <c r="C9" s="48"/>
      <c r="D9" s="49"/>
      <c r="E9" s="49"/>
      <c r="F9" s="49"/>
      <c r="G9" s="49"/>
      <c r="H9" s="49"/>
      <c r="I9" s="49" t="s">
        <v>99</v>
      </c>
      <c r="J9" s="49" t="s">
        <v>99</v>
      </c>
    </row>
    <row r="10" spans="1:10" ht="24" customHeight="1">
      <c r="A10" s="64"/>
      <c r="B10" s="65"/>
      <c r="C10" s="48"/>
      <c r="D10" s="48"/>
      <c r="E10" s="49"/>
      <c r="F10" s="49"/>
      <c r="G10" s="49"/>
      <c r="H10" s="49"/>
      <c r="I10" s="49"/>
      <c r="J10" s="49"/>
    </row>
    <row r="11" spans="1:10" ht="24" customHeight="1">
      <c r="A11" s="64"/>
      <c r="B11" s="66"/>
      <c r="C11" s="48"/>
      <c r="D11" s="49"/>
      <c r="E11" s="49"/>
      <c r="F11" s="49"/>
      <c r="G11" s="49"/>
      <c r="H11" s="49"/>
      <c r="I11" s="49" t="s">
        <v>99</v>
      </c>
      <c r="J11" s="49" t="s">
        <v>99</v>
      </c>
    </row>
    <row r="12" spans="1:10" ht="24" customHeight="1">
      <c r="A12" s="64"/>
      <c r="B12" s="65"/>
      <c r="C12" s="48"/>
      <c r="D12" s="49"/>
      <c r="E12" s="49"/>
      <c r="F12" s="49"/>
      <c r="G12" s="49"/>
      <c r="H12" s="49"/>
      <c r="I12" s="49"/>
      <c r="J12" s="49"/>
    </row>
    <row r="13" spans="1:10" ht="24" customHeight="1">
      <c r="A13" s="64"/>
      <c r="B13" s="67"/>
      <c r="C13" s="48"/>
      <c r="D13" s="49"/>
      <c r="E13" s="49"/>
      <c r="F13" s="49"/>
      <c r="G13" s="49"/>
      <c r="H13" s="49"/>
      <c r="I13" s="49" t="s">
        <v>99</v>
      </c>
      <c r="J13" s="49" t="s">
        <v>99</v>
      </c>
    </row>
    <row r="14" spans="1:10" ht="24" customHeight="1">
      <c r="A14" s="64"/>
      <c r="B14" s="65"/>
      <c r="C14" s="48"/>
      <c r="D14" s="49"/>
      <c r="E14" s="49"/>
      <c r="F14" s="49"/>
      <c r="G14" s="49"/>
      <c r="H14" s="49"/>
      <c r="I14" s="49" t="s">
        <v>99</v>
      </c>
      <c r="J14" s="49" t="s">
        <v>99</v>
      </c>
    </row>
    <row r="15" spans="1:10" ht="24" customHeight="1">
      <c r="A15" s="64"/>
      <c r="B15" s="65"/>
      <c r="C15" s="48"/>
      <c r="D15" s="49"/>
      <c r="E15" s="49"/>
      <c r="F15" s="49"/>
      <c r="G15" s="49"/>
      <c r="H15" s="49"/>
      <c r="I15" s="49" t="s">
        <v>99</v>
      </c>
      <c r="J15" s="49" t="s">
        <v>99</v>
      </c>
    </row>
    <row r="16" spans="1:10" ht="24" customHeight="1">
      <c r="A16" s="64"/>
      <c r="B16" s="65"/>
      <c r="C16" s="48"/>
      <c r="D16" s="49"/>
      <c r="E16" s="49"/>
      <c r="F16" s="49"/>
      <c r="G16" s="49"/>
      <c r="H16" s="49"/>
      <c r="I16" s="49" t="s">
        <v>99</v>
      </c>
      <c r="J16" s="49" t="s">
        <v>99</v>
      </c>
    </row>
    <row r="17" spans="1:10" ht="24" customHeight="1">
      <c r="A17" s="64"/>
      <c r="B17" s="65"/>
      <c r="C17" s="48"/>
      <c r="D17" s="49"/>
      <c r="E17" s="49"/>
      <c r="F17" s="49"/>
      <c r="G17" s="49"/>
      <c r="H17" s="49"/>
      <c r="I17" s="49"/>
      <c r="J17" s="49"/>
    </row>
    <row r="18" spans="1:10" ht="24" customHeight="1">
      <c r="A18" s="64"/>
      <c r="B18" s="65"/>
      <c r="C18" s="48"/>
      <c r="D18" s="49"/>
      <c r="E18" s="49"/>
      <c r="F18" s="49"/>
      <c r="G18" s="49"/>
      <c r="H18" s="49"/>
      <c r="I18" s="49"/>
      <c r="J18" s="49"/>
    </row>
    <row r="19" spans="1:10" ht="24" customHeight="1">
      <c r="A19" s="64"/>
      <c r="B19" s="65"/>
      <c r="C19" s="48"/>
      <c r="D19" s="49"/>
      <c r="E19" s="49"/>
      <c r="F19" s="49"/>
      <c r="G19" s="49"/>
      <c r="H19" s="49"/>
      <c r="I19" s="49"/>
      <c r="J19" s="49"/>
    </row>
    <row r="20" spans="1:10" ht="24" customHeight="1">
      <c r="A20" s="68" t="s">
        <v>102</v>
      </c>
      <c r="B20" s="69"/>
      <c r="C20" s="48"/>
      <c r="D20" s="49"/>
      <c r="E20" s="49"/>
      <c r="F20" s="49">
        <f>SUM(F7:F19)</f>
        <v>1358296.4</v>
      </c>
      <c r="G20" s="49"/>
      <c r="H20" s="49"/>
      <c r="I20" s="49" t="s">
        <v>99</v>
      </c>
      <c r="J20" s="49" t="s">
        <v>99</v>
      </c>
    </row>
    <row r="21" spans="7:10" ht="15.75">
      <c r="G21" s="70"/>
      <c r="H21" s="71"/>
      <c r="I21" s="71"/>
      <c r="J21" s="71"/>
    </row>
  </sheetData>
  <sheetProtection/>
  <mergeCells count="12">
    <mergeCell ref="A1:J1"/>
    <mergeCell ref="A2:J2"/>
    <mergeCell ref="H3:J3"/>
    <mergeCell ref="G4:J4"/>
    <mergeCell ref="C5:D5"/>
    <mergeCell ref="E5:F5"/>
    <mergeCell ref="G5:H5"/>
    <mergeCell ref="I5:J5"/>
    <mergeCell ref="A20:B20"/>
    <mergeCell ref="G21:J21"/>
    <mergeCell ref="A5:A6"/>
    <mergeCell ref="B5:B6"/>
  </mergeCells>
  <printOptions/>
  <pageMargins left="0.75" right="0.75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O16" sqref="O16"/>
    </sheetView>
  </sheetViews>
  <sheetFormatPr defaultColWidth="9.00390625" defaultRowHeight="16.5" customHeight="1"/>
  <cols>
    <col min="1" max="1" width="5.00390625" style="13" customWidth="1"/>
    <col min="2" max="2" width="18.25390625" style="13" customWidth="1"/>
    <col min="3" max="3" width="17.50390625" style="13" customWidth="1"/>
    <col min="4" max="4" width="10.50390625" style="13" customWidth="1"/>
    <col min="5" max="5" width="7.75390625" style="13" customWidth="1"/>
    <col min="6" max="6" width="11.00390625" style="13" customWidth="1"/>
    <col min="7" max="7" width="4.50390625" style="13" customWidth="1"/>
    <col min="8" max="8" width="7.50390625" style="13" customWidth="1"/>
    <col min="9" max="9" width="5.375" style="13" customWidth="1"/>
    <col min="10" max="10" width="5.00390625" style="13" customWidth="1"/>
    <col min="11" max="11" width="5.625" style="13" customWidth="1"/>
    <col min="12" max="12" width="5.00390625" style="13" customWidth="1"/>
    <col min="13" max="13" width="11.125" style="13" customWidth="1"/>
    <col min="14" max="14" width="6.125" style="13" customWidth="1"/>
    <col min="15" max="15" width="8.875" style="13" customWidth="1"/>
    <col min="16" max="16" width="6.375" style="13" customWidth="1"/>
    <col min="17" max="17" width="12.375" style="13" customWidth="1"/>
    <col min="18" max="16384" width="9.00390625" style="13" customWidth="1"/>
  </cols>
  <sheetData>
    <row r="1" spans="1:16" s="11" customFormat="1" ht="42" customHeight="1">
      <c r="A1" s="14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3"/>
    </row>
    <row r="2" spans="1:16" ht="21" customHeight="1">
      <c r="A2" s="15" t="s">
        <v>104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4"/>
      <c r="P3" s="44"/>
    </row>
    <row r="4" spans="1:16" ht="19.5" customHeight="1">
      <c r="A4" s="18" t="s">
        <v>105</v>
      </c>
      <c r="B4" s="18"/>
      <c r="C4" s="19"/>
      <c r="D4" s="19"/>
      <c r="E4" s="19"/>
      <c r="P4" s="45" t="s">
        <v>3</v>
      </c>
    </row>
    <row r="5" spans="1:16" s="12" customFormat="1" ht="16.5" customHeight="1">
      <c r="A5" s="20" t="s">
        <v>5</v>
      </c>
      <c r="B5" s="21" t="s">
        <v>106</v>
      </c>
      <c r="C5" s="20" t="s">
        <v>107</v>
      </c>
      <c r="D5" s="20" t="s">
        <v>108</v>
      </c>
      <c r="E5" s="22" t="s">
        <v>109</v>
      </c>
      <c r="F5" s="23" t="s">
        <v>110</v>
      </c>
      <c r="G5" s="24" t="s">
        <v>111</v>
      </c>
      <c r="H5" s="23" t="s">
        <v>112</v>
      </c>
      <c r="I5" s="20" t="s">
        <v>91</v>
      </c>
      <c r="J5" s="25"/>
      <c r="K5" s="20" t="s">
        <v>92</v>
      </c>
      <c r="L5" s="25"/>
      <c r="M5" s="25"/>
      <c r="N5" s="23" t="s">
        <v>94</v>
      </c>
      <c r="O5" s="21" t="s">
        <v>113</v>
      </c>
      <c r="P5" s="23" t="s">
        <v>8</v>
      </c>
    </row>
    <row r="6" spans="1:16" s="12" customFormat="1" ht="26.25" customHeight="1">
      <c r="A6" s="25"/>
      <c r="B6" s="26"/>
      <c r="C6" s="25"/>
      <c r="D6" s="25"/>
      <c r="E6" s="27"/>
      <c r="F6" s="25"/>
      <c r="G6" s="28"/>
      <c r="H6" s="25"/>
      <c r="I6" s="46" t="s">
        <v>95</v>
      </c>
      <c r="J6" s="20" t="s">
        <v>96</v>
      </c>
      <c r="K6" s="20" t="s">
        <v>95</v>
      </c>
      <c r="L6" s="23" t="s">
        <v>114</v>
      </c>
      <c r="M6" s="20" t="s">
        <v>96</v>
      </c>
      <c r="N6" s="25"/>
      <c r="O6" s="47"/>
      <c r="P6" s="25"/>
    </row>
    <row r="7" spans="1:18" ht="39.75" customHeight="1">
      <c r="A7" s="25">
        <v>1</v>
      </c>
      <c r="B7" s="23" t="s">
        <v>115</v>
      </c>
      <c r="C7" s="29" t="s">
        <v>116</v>
      </c>
      <c r="D7" s="20" t="s">
        <v>117</v>
      </c>
      <c r="E7" s="30" t="s">
        <v>118</v>
      </c>
      <c r="F7" s="33" t="s">
        <v>119</v>
      </c>
      <c r="G7" s="31"/>
      <c r="H7" s="32">
        <v>56.35</v>
      </c>
      <c r="I7" s="48"/>
      <c r="J7" s="49"/>
      <c r="K7" s="49"/>
      <c r="L7" s="50"/>
      <c r="M7" s="49">
        <f aca="true" t="shared" si="0" ref="M7:M14">O7*H7</f>
        <v>95795</v>
      </c>
      <c r="N7" s="49"/>
      <c r="O7" s="49">
        <v>1700</v>
      </c>
      <c r="P7" s="51"/>
      <c r="Q7" s="12"/>
      <c r="R7" s="12"/>
    </row>
    <row r="8" spans="1:18" ht="39.75" customHeight="1">
      <c r="A8" s="25">
        <v>2</v>
      </c>
      <c r="B8" s="23" t="s">
        <v>120</v>
      </c>
      <c r="C8" s="29" t="s">
        <v>121</v>
      </c>
      <c r="D8" s="20" t="s">
        <v>117</v>
      </c>
      <c r="E8" s="30" t="s">
        <v>118</v>
      </c>
      <c r="F8" s="33" t="s">
        <v>119</v>
      </c>
      <c r="G8" s="31"/>
      <c r="H8" s="32">
        <v>83.64</v>
      </c>
      <c r="I8" s="48"/>
      <c r="J8" s="49"/>
      <c r="K8" s="49"/>
      <c r="L8" s="50"/>
      <c r="M8" s="49">
        <f t="shared" si="0"/>
        <v>142188</v>
      </c>
      <c r="N8" s="49"/>
      <c r="O8" s="49">
        <v>1700</v>
      </c>
      <c r="P8" s="51"/>
      <c r="Q8" s="12"/>
      <c r="R8" s="12"/>
    </row>
    <row r="9" spans="1:18" ht="39.75" customHeight="1">
      <c r="A9" s="25">
        <v>3</v>
      </c>
      <c r="B9" s="23" t="s">
        <v>122</v>
      </c>
      <c r="C9" s="29" t="s">
        <v>123</v>
      </c>
      <c r="D9" s="20" t="s">
        <v>117</v>
      </c>
      <c r="E9" s="30" t="s">
        <v>118</v>
      </c>
      <c r="F9" s="33" t="s">
        <v>119</v>
      </c>
      <c r="G9" s="31"/>
      <c r="H9" s="32">
        <v>72.88</v>
      </c>
      <c r="I9" s="48"/>
      <c r="J9" s="49"/>
      <c r="K9" s="49"/>
      <c r="L9" s="50"/>
      <c r="M9" s="49">
        <f t="shared" si="0"/>
        <v>123896</v>
      </c>
      <c r="N9" s="49"/>
      <c r="O9" s="49">
        <v>1700</v>
      </c>
      <c r="P9" s="51"/>
      <c r="Q9" s="12"/>
      <c r="R9" s="12"/>
    </row>
    <row r="10" spans="1:18" ht="39.75" customHeight="1">
      <c r="A10" s="25">
        <v>4</v>
      </c>
      <c r="B10" s="23" t="s">
        <v>124</v>
      </c>
      <c r="C10" s="29" t="s">
        <v>125</v>
      </c>
      <c r="D10" s="20" t="s">
        <v>117</v>
      </c>
      <c r="E10" s="30" t="s">
        <v>118</v>
      </c>
      <c r="F10" s="33" t="s">
        <v>119</v>
      </c>
      <c r="G10" s="31"/>
      <c r="H10" s="32">
        <v>87.36</v>
      </c>
      <c r="I10" s="48"/>
      <c r="J10" s="49"/>
      <c r="K10" s="49"/>
      <c r="L10" s="50"/>
      <c r="M10" s="49">
        <f t="shared" si="0"/>
        <v>153753.6</v>
      </c>
      <c r="N10" s="49"/>
      <c r="O10" s="49">
        <v>1760</v>
      </c>
      <c r="P10" s="51"/>
      <c r="Q10" s="12"/>
      <c r="R10" s="12"/>
    </row>
    <row r="11" spans="1:18" ht="39.75" customHeight="1">
      <c r="A11" s="25">
        <v>5</v>
      </c>
      <c r="B11" s="23" t="s">
        <v>126</v>
      </c>
      <c r="C11" s="29" t="s">
        <v>127</v>
      </c>
      <c r="D11" s="20" t="s">
        <v>117</v>
      </c>
      <c r="E11" s="30" t="s">
        <v>118</v>
      </c>
      <c r="F11" s="31" t="s">
        <v>128</v>
      </c>
      <c r="G11" s="31"/>
      <c r="H11" s="32">
        <v>70.39</v>
      </c>
      <c r="I11" s="48"/>
      <c r="J11" s="49"/>
      <c r="K11" s="49"/>
      <c r="L11" s="50"/>
      <c r="M11" s="49">
        <f t="shared" si="0"/>
        <v>119663</v>
      </c>
      <c r="N11" s="49"/>
      <c r="O11" s="49">
        <v>1700</v>
      </c>
      <c r="P11" s="51"/>
      <c r="Q11" s="12"/>
      <c r="R11" s="12"/>
    </row>
    <row r="12" spans="1:18" ht="39.75" customHeight="1">
      <c r="A12" s="25">
        <v>6</v>
      </c>
      <c r="B12" s="23" t="s">
        <v>129</v>
      </c>
      <c r="C12" s="29" t="s">
        <v>130</v>
      </c>
      <c r="D12" s="20" t="s">
        <v>117</v>
      </c>
      <c r="E12" s="30" t="s">
        <v>118</v>
      </c>
      <c r="F12" s="31" t="s">
        <v>128</v>
      </c>
      <c r="G12" s="31"/>
      <c r="H12" s="32">
        <v>84.46</v>
      </c>
      <c r="I12" s="48"/>
      <c r="J12" s="49"/>
      <c r="K12" s="49"/>
      <c r="L12" s="50"/>
      <c r="M12" s="49">
        <f t="shared" si="0"/>
        <v>179899.8</v>
      </c>
      <c r="N12" s="49"/>
      <c r="O12" s="49">
        <v>2130</v>
      </c>
      <c r="P12" s="52" t="s">
        <v>131</v>
      </c>
      <c r="R12" s="12"/>
    </row>
    <row r="13" spans="1:18" ht="39.75" customHeight="1">
      <c r="A13" s="25">
        <v>7</v>
      </c>
      <c r="B13" s="23" t="s">
        <v>132</v>
      </c>
      <c r="C13" s="29" t="s">
        <v>133</v>
      </c>
      <c r="D13" s="20" t="s">
        <v>117</v>
      </c>
      <c r="E13" s="30" t="s">
        <v>118</v>
      </c>
      <c r="F13" s="31" t="s">
        <v>134</v>
      </c>
      <c r="G13" s="31"/>
      <c r="H13" s="32">
        <v>82.03</v>
      </c>
      <c r="I13" s="48"/>
      <c r="J13" s="49"/>
      <c r="K13" s="49"/>
      <c r="L13" s="50"/>
      <c r="M13" s="49">
        <f t="shared" si="0"/>
        <v>139451</v>
      </c>
      <c r="N13" s="49"/>
      <c r="O13" s="49">
        <v>1700</v>
      </c>
      <c r="P13" s="52" t="s">
        <v>131</v>
      </c>
      <c r="R13" s="12"/>
    </row>
    <row r="14" spans="1:16" ht="39.75" customHeight="1">
      <c r="A14" s="34" t="s">
        <v>135</v>
      </c>
      <c r="B14" s="35"/>
      <c r="C14" s="35"/>
      <c r="D14" s="46"/>
      <c r="E14" s="38"/>
      <c r="F14" s="31"/>
      <c r="G14" s="31"/>
      <c r="H14" s="56">
        <f>SUM(H7:H13)</f>
        <v>537.11</v>
      </c>
      <c r="I14" s="48"/>
      <c r="J14" s="49"/>
      <c r="K14" s="49"/>
      <c r="L14" s="57"/>
      <c r="M14" s="49">
        <f>SUM(M7:M13)</f>
        <v>954646.4</v>
      </c>
      <c r="N14" s="49" t="s">
        <v>99</v>
      </c>
      <c r="O14" s="49"/>
      <c r="P14" s="54"/>
    </row>
    <row r="15" spans="1:16" ht="18" customHeight="1">
      <c r="A15" s="39"/>
      <c r="B15" s="39"/>
      <c r="C15" s="39"/>
      <c r="D15" s="39"/>
      <c r="E15" s="39"/>
      <c r="F15" s="40"/>
      <c r="G15" s="40"/>
      <c r="H15" s="40"/>
      <c r="I15" s="55"/>
      <c r="J15" s="55"/>
      <c r="K15" s="55"/>
      <c r="L15" s="55"/>
      <c r="M15" s="55"/>
      <c r="N15" s="55"/>
      <c r="O15" s="55"/>
      <c r="P15" s="55"/>
    </row>
    <row r="16" spans="1:8" ht="16.5" customHeight="1">
      <c r="A16" s="41"/>
      <c r="B16" s="41"/>
      <c r="C16" s="42"/>
      <c r="D16" s="42"/>
      <c r="E16" s="42"/>
      <c r="F16" s="42"/>
      <c r="G16" s="42"/>
      <c r="H16" s="42"/>
    </row>
  </sheetData>
  <sheetProtection/>
  <mergeCells count="21">
    <mergeCell ref="A1:O1"/>
    <mergeCell ref="A2:P2"/>
    <mergeCell ref="O3:P3"/>
    <mergeCell ref="A4:E4"/>
    <mergeCell ref="I5:J5"/>
    <mergeCell ref="K5:M5"/>
    <mergeCell ref="A14:D14"/>
    <mergeCell ref="A15:H15"/>
    <mergeCell ref="I15:P15"/>
    <mergeCell ref="A16:H16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  <mergeCell ref="P5:P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G20" sqref="G20"/>
    </sheetView>
  </sheetViews>
  <sheetFormatPr defaultColWidth="9.00390625" defaultRowHeight="16.5" customHeight="1"/>
  <cols>
    <col min="1" max="1" width="5.00390625" style="13" customWidth="1"/>
    <col min="2" max="2" width="18.25390625" style="13" customWidth="1"/>
    <col min="3" max="3" width="17.50390625" style="13" customWidth="1"/>
    <col min="4" max="4" width="10.50390625" style="13" customWidth="1"/>
    <col min="5" max="5" width="7.75390625" style="13" customWidth="1"/>
    <col min="6" max="6" width="11.00390625" style="13" customWidth="1"/>
    <col min="7" max="7" width="4.50390625" style="13" customWidth="1"/>
    <col min="8" max="8" width="7.50390625" style="13" customWidth="1"/>
    <col min="9" max="9" width="5.375" style="13" customWidth="1"/>
    <col min="10" max="10" width="5.00390625" style="13" customWidth="1"/>
    <col min="11" max="11" width="5.625" style="13" customWidth="1"/>
    <col min="12" max="12" width="5.00390625" style="13" customWidth="1"/>
    <col min="13" max="13" width="11.125" style="13" customWidth="1"/>
    <col min="14" max="14" width="6.125" style="13" customWidth="1"/>
    <col min="15" max="15" width="8.875" style="13" customWidth="1"/>
    <col min="16" max="16" width="6.375" style="13" customWidth="1"/>
    <col min="17" max="16384" width="9.00390625" style="13" customWidth="1"/>
  </cols>
  <sheetData>
    <row r="1" spans="1:16" s="11" customFormat="1" ht="33" customHeight="1">
      <c r="A1" s="14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3"/>
    </row>
    <row r="2" spans="1:16" ht="21" customHeight="1">
      <c r="A2" s="15" t="s">
        <v>104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44"/>
      <c r="P3" s="44"/>
    </row>
    <row r="4" spans="1:16" ht="24" customHeight="1">
      <c r="A4" s="18" t="s">
        <v>105</v>
      </c>
      <c r="B4" s="18"/>
      <c r="C4" s="19"/>
      <c r="D4" s="19"/>
      <c r="E4" s="19"/>
      <c r="P4" s="45" t="s">
        <v>3</v>
      </c>
    </row>
    <row r="5" spans="1:16" s="12" customFormat="1" ht="16.5" customHeight="1">
      <c r="A5" s="20" t="s">
        <v>5</v>
      </c>
      <c r="B5" s="21" t="s">
        <v>106</v>
      </c>
      <c r="C5" s="20" t="s">
        <v>107</v>
      </c>
      <c r="D5" s="20" t="s">
        <v>108</v>
      </c>
      <c r="E5" s="22" t="s">
        <v>109</v>
      </c>
      <c r="F5" s="23" t="s">
        <v>110</v>
      </c>
      <c r="G5" s="24" t="s">
        <v>111</v>
      </c>
      <c r="H5" s="23" t="s">
        <v>112</v>
      </c>
      <c r="I5" s="20" t="s">
        <v>91</v>
      </c>
      <c r="J5" s="25"/>
      <c r="K5" s="20" t="s">
        <v>92</v>
      </c>
      <c r="L5" s="25"/>
      <c r="M5" s="25"/>
      <c r="N5" s="23" t="s">
        <v>94</v>
      </c>
      <c r="O5" s="21" t="s">
        <v>113</v>
      </c>
      <c r="P5" s="23" t="s">
        <v>8</v>
      </c>
    </row>
    <row r="6" spans="1:16" s="12" customFormat="1" ht="26.25" customHeight="1">
      <c r="A6" s="25"/>
      <c r="B6" s="26"/>
      <c r="C6" s="25"/>
      <c r="D6" s="25"/>
      <c r="E6" s="27"/>
      <c r="F6" s="25"/>
      <c r="G6" s="28"/>
      <c r="H6" s="25"/>
      <c r="I6" s="46" t="s">
        <v>95</v>
      </c>
      <c r="J6" s="20" t="s">
        <v>96</v>
      </c>
      <c r="K6" s="20" t="s">
        <v>95</v>
      </c>
      <c r="L6" s="23" t="s">
        <v>114</v>
      </c>
      <c r="M6" s="20" t="s">
        <v>96</v>
      </c>
      <c r="N6" s="25"/>
      <c r="O6" s="47"/>
      <c r="P6" s="25"/>
    </row>
    <row r="7" spans="1:16" ht="39.75" customHeight="1">
      <c r="A7" s="25">
        <v>8</v>
      </c>
      <c r="B7" s="23" t="s">
        <v>136</v>
      </c>
      <c r="C7" s="29" t="s">
        <v>137</v>
      </c>
      <c r="D7" s="20" t="s">
        <v>138</v>
      </c>
      <c r="E7" s="30" t="s">
        <v>118</v>
      </c>
      <c r="F7" s="31" t="s">
        <v>128</v>
      </c>
      <c r="G7" s="31"/>
      <c r="H7" s="32">
        <v>25.42</v>
      </c>
      <c r="I7" s="48"/>
      <c r="J7" s="49"/>
      <c r="K7" s="49"/>
      <c r="L7" s="50"/>
      <c r="M7" s="49">
        <f aca="true" t="shared" si="0" ref="M7:M12">O7*H7</f>
        <v>63550</v>
      </c>
      <c r="N7" s="49"/>
      <c r="O7" s="49">
        <v>2500</v>
      </c>
      <c r="P7" s="29"/>
    </row>
    <row r="8" spans="1:16" ht="39.75" customHeight="1">
      <c r="A8" s="25">
        <v>9</v>
      </c>
      <c r="B8" s="23" t="s">
        <v>139</v>
      </c>
      <c r="C8" s="29" t="s">
        <v>140</v>
      </c>
      <c r="D8" s="20" t="s">
        <v>138</v>
      </c>
      <c r="E8" s="30" t="s">
        <v>118</v>
      </c>
      <c r="F8" s="31" t="s">
        <v>128</v>
      </c>
      <c r="G8" s="31"/>
      <c r="H8" s="32">
        <v>22.42</v>
      </c>
      <c r="I8" s="48"/>
      <c r="J8" s="49"/>
      <c r="K8" s="49"/>
      <c r="L8" s="50"/>
      <c r="M8" s="49">
        <f t="shared" si="0"/>
        <v>56050</v>
      </c>
      <c r="N8" s="49"/>
      <c r="O8" s="49">
        <v>2500</v>
      </c>
      <c r="P8" s="51"/>
    </row>
    <row r="9" spans="1:16" ht="39.75" customHeight="1">
      <c r="A9" s="25">
        <v>10</v>
      </c>
      <c r="B9" s="23" t="s">
        <v>141</v>
      </c>
      <c r="C9" s="29" t="s">
        <v>142</v>
      </c>
      <c r="D9" s="20" t="s">
        <v>138</v>
      </c>
      <c r="E9" s="30" t="s">
        <v>118</v>
      </c>
      <c r="F9" s="33" t="s">
        <v>128</v>
      </c>
      <c r="G9" s="31"/>
      <c r="H9" s="32">
        <v>35.87</v>
      </c>
      <c r="I9" s="48"/>
      <c r="J9" s="49"/>
      <c r="K9" s="49"/>
      <c r="L9" s="50"/>
      <c r="M9" s="49">
        <f t="shared" si="0"/>
        <v>89675</v>
      </c>
      <c r="N9" s="49"/>
      <c r="O9" s="49">
        <v>2500</v>
      </c>
      <c r="P9" s="52" t="s">
        <v>131</v>
      </c>
    </row>
    <row r="10" spans="1:16" ht="39.75" customHeight="1">
      <c r="A10" s="25">
        <v>11</v>
      </c>
      <c r="B10" s="23" t="s">
        <v>143</v>
      </c>
      <c r="C10" s="29" t="s">
        <v>144</v>
      </c>
      <c r="D10" s="20" t="s">
        <v>138</v>
      </c>
      <c r="E10" s="30" t="s">
        <v>118</v>
      </c>
      <c r="F10" s="33" t="s">
        <v>128</v>
      </c>
      <c r="G10" s="31"/>
      <c r="H10" s="32">
        <v>35.2</v>
      </c>
      <c r="I10" s="48"/>
      <c r="J10" s="49"/>
      <c r="K10" s="49"/>
      <c r="L10" s="50"/>
      <c r="M10" s="49">
        <f t="shared" si="0"/>
        <v>88000</v>
      </c>
      <c r="N10" s="49"/>
      <c r="O10" s="49">
        <v>2500</v>
      </c>
      <c r="P10" s="51"/>
    </row>
    <row r="11" spans="1:16" ht="39.75" customHeight="1">
      <c r="A11" s="25">
        <v>12</v>
      </c>
      <c r="B11" s="23" t="s">
        <v>145</v>
      </c>
      <c r="C11" s="29" t="s">
        <v>146</v>
      </c>
      <c r="D11" s="20" t="s">
        <v>138</v>
      </c>
      <c r="E11" s="30" t="s">
        <v>118</v>
      </c>
      <c r="F11" s="33" t="s">
        <v>128</v>
      </c>
      <c r="G11" s="31"/>
      <c r="H11" s="32">
        <v>21.25</v>
      </c>
      <c r="I11" s="48"/>
      <c r="J11" s="49"/>
      <c r="K11" s="49"/>
      <c r="L11" s="50"/>
      <c r="M11" s="49">
        <f t="shared" si="0"/>
        <v>53125</v>
      </c>
      <c r="N11" s="49"/>
      <c r="O11" s="49">
        <v>2500</v>
      </c>
      <c r="P11" s="51"/>
    </row>
    <row r="12" spans="1:16" ht="39.75" customHeight="1">
      <c r="A12" s="25">
        <v>13</v>
      </c>
      <c r="B12" s="23" t="s">
        <v>147</v>
      </c>
      <c r="C12" s="29" t="s">
        <v>148</v>
      </c>
      <c r="D12" s="20" t="s">
        <v>138</v>
      </c>
      <c r="E12" s="30" t="s">
        <v>118</v>
      </c>
      <c r="F12" s="33" t="s">
        <v>128</v>
      </c>
      <c r="G12" s="31"/>
      <c r="H12" s="32">
        <v>21.3</v>
      </c>
      <c r="I12" s="48"/>
      <c r="J12" s="49"/>
      <c r="K12" s="49"/>
      <c r="L12" s="50"/>
      <c r="M12" s="49">
        <f t="shared" si="0"/>
        <v>53250</v>
      </c>
      <c r="N12" s="49"/>
      <c r="O12" s="49">
        <v>2500</v>
      </c>
      <c r="P12" s="51"/>
    </row>
    <row r="13" spans="1:16" ht="39.75" customHeight="1">
      <c r="A13" s="25"/>
      <c r="B13" s="23"/>
      <c r="C13" s="29"/>
      <c r="D13" s="20"/>
      <c r="E13" s="30"/>
      <c r="F13" s="33"/>
      <c r="G13" s="31"/>
      <c r="H13" s="32"/>
      <c r="I13" s="48"/>
      <c r="J13" s="49"/>
      <c r="K13" s="49"/>
      <c r="L13" s="50"/>
      <c r="M13" s="49"/>
      <c r="N13" s="49"/>
      <c r="O13" s="49"/>
      <c r="P13" s="51"/>
    </row>
    <row r="14" spans="1:16" ht="39.75" customHeight="1">
      <c r="A14" s="34" t="s">
        <v>149</v>
      </c>
      <c r="B14" s="35"/>
      <c r="C14" s="36"/>
      <c r="D14" s="37"/>
      <c r="E14" s="38"/>
      <c r="F14" s="31"/>
      <c r="G14" s="31"/>
      <c r="H14" s="32">
        <f>SUM(H7:H13)</f>
        <v>161.46</v>
      </c>
      <c r="I14" s="48"/>
      <c r="J14" s="49"/>
      <c r="K14" s="49"/>
      <c r="L14" s="50"/>
      <c r="M14" s="53">
        <f>SUM(M6:M13)</f>
        <v>403650</v>
      </c>
      <c r="N14" s="49" t="s">
        <v>99</v>
      </c>
      <c r="O14" s="49"/>
      <c r="P14" s="54"/>
    </row>
    <row r="15" spans="1:16" ht="16.5" customHeight="1">
      <c r="A15" s="39"/>
      <c r="B15" s="39"/>
      <c r="C15" s="39"/>
      <c r="D15" s="39"/>
      <c r="E15" s="39"/>
      <c r="F15" s="40"/>
      <c r="G15" s="40"/>
      <c r="H15" s="40"/>
      <c r="I15" s="55"/>
      <c r="J15" s="55"/>
      <c r="K15" s="55"/>
      <c r="L15" s="55"/>
      <c r="M15" s="55"/>
      <c r="N15" s="55"/>
      <c r="O15" s="55"/>
      <c r="P15" s="55"/>
    </row>
    <row r="16" spans="1:8" ht="16.5" customHeight="1">
      <c r="A16" s="41"/>
      <c r="B16" s="41"/>
      <c r="C16" s="42"/>
      <c r="D16" s="42"/>
      <c r="E16" s="42"/>
      <c r="F16" s="42"/>
      <c r="G16" s="42"/>
      <c r="H16" s="42"/>
    </row>
  </sheetData>
  <sheetProtection/>
  <mergeCells count="21">
    <mergeCell ref="A1:O1"/>
    <mergeCell ref="A2:P2"/>
    <mergeCell ref="O3:P3"/>
    <mergeCell ref="A4:E4"/>
    <mergeCell ref="I5:J5"/>
    <mergeCell ref="K5:M5"/>
    <mergeCell ref="A14:D14"/>
    <mergeCell ref="A15:H15"/>
    <mergeCell ref="I15:P15"/>
    <mergeCell ref="A16:H16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  <mergeCell ref="P5:P6"/>
  </mergeCells>
  <printOptions/>
  <pageMargins left="0.75" right="0.75" top="1" bottom="1" header="0.5" footer="0.5"/>
  <pageSetup horizontalDpi="600" verticalDpi="600" orientation="landscape" paperSize="9" scale="9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5.7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5.75">
      <c r="A1" t="s">
        <v>99</v>
      </c>
    </row>
    <row r="2" ht="13.5">
      <c r="A2" s="2" t="s">
        <v>150</v>
      </c>
    </row>
    <row r="3" spans="1:3" ht="13.5">
      <c r="A3" s="3" t="s">
        <v>151</v>
      </c>
      <c r="C3" s="4" t="s">
        <v>152</v>
      </c>
    </row>
    <row r="4" ht="12.75">
      <c r="A4" s="3">
        <v>3</v>
      </c>
    </row>
    <row r="6" ht="13.5"/>
    <row r="7" ht="12.75">
      <c r="A7" s="5" t="s">
        <v>153</v>
      </c>
    </row>
    <row r="8" ht="12.75">
      <c r="A8" s="6" t="s">
        <v>154</v>
      </c>
    </row>
    <row r="9" ht="12.75">
      <c r="A9" s="7" t="s">
        <v>155</v>
      </c>
    </row>
    <row r="10" ht="12.75">
      <c r="A10" s="6" t="s">
        <v>156</v>
      </c>
    </row>
    <row r="11" ht="13.5">
      <c r="A11" s="8" t="s">
        <v>157</v>
      </c>
    </row>
    <row r="13" ht="13.5"/>
    <row r="14" ht="13.5">
      <c r="A14" s="4" t="s">
        <v>158</v>
      </c>
    </row>
    <row r="16" ht="13.5"/>
    <row r="17" ht="13.5">
      <c r="C17" s="4" t="s">
        <v>159</v>
      </c>
    </row>
    <row r="20" ht="12.75">
      <c r="A20" s="9" t="s">
        <v>160</v>
      </c>
    </row>
    <row r="26" ht="13.5">
      <c r="C26" s="10" t="s">
        <v>161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陈娟</cp:lastModifiedBy>
  <cp:lastPrinted>2022-04-26T00:39:38Z</cp:lastPrinted>
  <dcterms:created xsi:type="dcterms:W3CDTF">1999-04-07T08:44:02Z</dcterms:created>
  <dcterms:modified xsi:type="dcterms:W3CDTF">2022-08-24T03:25:54Z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4BA592D963774F5C9902D6F79648C205</vt:lpwstr>
  </property>
</Properties>
</file>