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1970" activeTab="2"/>
  </bookViews>
  <sheets>
    <sheet name="汇总" sheetId="3" r:id="rId1"/>
    <sheet name="土地" sheetId="2" r:id="rId2"/>
    <sheet name="建筑物" sheetId="1" r:id="rId3"/>
    <sheet name="机器" sheetId="5" r:id="rId4"/>
    <sheet name="构筑物" sheetId="7" r:id="rId5"/>
    <sheet name="Sheet2" sheetId="6" state="hidden" r:id="rId6"/>
  </sheets>
  <externalReferences>
    <externalReference r:id="rId7"/>
  </externalReferenc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<sst xmlns="http://schemas.openxmlformats.org/spreadsheetml/2006/main" count="299" uniqueCount="192">
  <si>
    <t>资产清查评估汇总表</t>
  </si>
  <si>
    <t>评估基准日：2019年7月22日</t>
  </si>
  <si>
    <t>被评估单位（或产权持有单位）名称:淮滨县鑫展鸿电有限责任公司</t>
  </si>
  <si>
    <t>单位：元</t>
  </si>
  <si>
    <t>编号</t>
  </si>
  <si>
    <t>科目名称</t>
  </si>
  <si>
    <t>帐面价值</t>
  </si>
  <si>
    <t>评估价值</t>
  </si>
  <si>
    <t>备注</t>
  </si>
  <si>
    <r>
      <rPr>
        <sz val="12"/>
        <rFont val="宋体"/>
        <charset val="134"/>
      </rPr>
      <t xml:space="preserve">原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值</t>
    </r>
  </si>
  <si>
    <r>
      <rPr>
        <sz val="12"/>
        <rFont val="宋体"/>
        <charset val="134"/>
      </rPr>
      <t xml:space="preserve">净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值</t>
    </r>
  </si>
  <si>
    <r>
      <rPr>
        <sz val="12"/>
        <rFont val="宋体"/>
        <charset val="134"/>
      </rPr>
      <t xml:space="preserve">原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值</t>
    </r>
  </si>
  <si>
    <r>
      <rPr>
        <sz val="12"/>
        <rFont val="宋体"/>
        <charset val="134"/>
      </rPr>
      <t xml:space="preserve">净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值</t>
    </r>
  </si>
  <si>
    <t>5-1</t>
  </si>
  <si>
    <t>房屋建筑物类合计</t>
  </si>
  <si>
    <t>5-1-1</t>
  </si>
  <si>
    <t>资产-房屋建筑物</t>
  </si>
  <si>
    <t>5-1-2</t>
  </si>
  <si>
    <t>资产-构筑物及其他辅助设施</t>
  </si>
  <si>
    <t>5-2</t>
  </si>
  <si>
    <t>设备类合计</t>
  </si>
  <si>
    <t>5-2-1</t>
  </si>
  <si>
    <t>资产-机器设备</t>
  </si>
  <si>
    <t>5-2-2</t>
  </si>
  <si>
    <t>资产-车辆</t>
  </si>
  <si>
    <t>5-2-3</t>
  </si>
  <si>
    <t>资产-电子设备</t>
  </si>
  <si>
    <t>5-4</t>
  </si>
  <si>
    <t>在建工程</t>
  </si>
  <si>
    <t>5-4-1</t>
  </si>
  <si>
    <t>在建工程-土建工程</t>
  </si>
  <si>
    <t>5-4-2</t>
  </si>
  <si>
    <t>在建工程-设备安装工程</t>
  </si>
  <si>
    <t>6</t>
  </si>
  <si>
    <t>土地使用权</t>
  </si>
  <si>
    <t xml:space="preserve"> </t>
  </si>
  <si>
    <t>资产合计</t>
  </si>
  <si>
    <t xml:space="preserve">被评估单位（或产权持有单位）填表人: </t>
  </si>
  <si>
    <t xml:space="preserve">评估人员：李仕保  李春喜  </t>
  </si>
  <si>
    <t>日期：2019年7月22日</t>
  </si>
  <si>
    <r>
      <rPr>
        <sz val="12"/>
        <rFont val="宋体"/>
        <charset val="134"/>
      </rPr>
      <t>共1页第</t>
    </r>
    <r>
      <rPr>
        <sz val="12"/>
        <rFont val="宋体"/>
        <charset val="134"/>
      </rPr>
      <t>1页</t>
    </r>
  </si>
  <si>
    <t>无形资产-土地使用权清查评估明细表</t>
  </si>
  <si>
    <t>被评估单位（或产权持有人）名称：淮滨县鑫展鸿电有限责任公司</t>
  </si>
  <si>
    <t>序</t>
  </si>
  <si>
    <t>土地权</t>
  </si>
  <si>
    <t>土地位置</t>
  </si>
  <si>
    <t>取得</t>
  </si>
  <si>
    <t>用地</t>
  </si>
  <si>
    <t>准用</t>
  </si>
  <si>
    <t>开发</t>
  </si>
  <si>
    <t>面积</t>
  </si>
  <si>
    <t>帐面</t>
  </si>
  <si>
    <t>评估</t>
  </si>
  <si>
    <t>号</t>
  </si>
  <si>
    <t>证编号</t>
  </si>
  <si>
    <t>方式</t>
  </si>
  <si>
    <t>性质</t>
  </si>
  <si>
    <t>年限</t>
  </si>
  <si>
    <t>程度</t>
  </si>
  <si>
    <t>（㎡）</t>
  </si>
  <si>
    <t>价值</t>
  </si>
  <si>
    <t>单价</t>
  </si>
  <si>
    <t>淮国用（2014）第008号</t>
  </si>
  <si>
    <t>淮滨产业聚集区文化路东段北侧</t>
  </si>
  <si>
    <t>出让</t>
  </si>
  <si>
    <t>工业</t>
  </si>
  <si>
    <t>三通一平</t>
  </si>
  <si>
    <t>先期出租后又抵押</t>
  </si>
  <si>
    <t>合    计</t>
  </si>
  <si>
    <t>被评估单位（或产权持有人）填表人：</t>
  </si>
  <si>
    <r>
      <rPr>
        <sz val="11"/>
        <rFont val="宋体"/>
        <charset val="134"/>
      </rPr>
      <t>共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页第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页</t>
    </r>
  </si>
  <si>
    <t>房屋建筑物评估申报明细表</t>
  </si>
  <si>
    <t>评估基准日：2022年7月1日</t>
  </si>
  <si>
    <t>被评估单位（或产权持有人）名称：王友明</t>
  </si>
  <si>
    <t>单位：人民币元</t>
  </si>
  <si>
    <t>序号</t>
  </si>
  <si>
    <t>建筑物名称</t>
  </si>
  <si>
    <t>产权证号（王友明）</t>
  </si>
  <si>
    <t>楼层</t>
  </si>
  <si>
    <t>结构</t>
  </si>
  <si>
    <t>用 途</t>
  </si>
  <si>
    <t>建成日期</t>
  </si>
  <si>
    <t>产权面积（㎡）</t>
  </si>
  <si>
    <t>评估单价</t>
  </si>
  <si>
    <t>快速变现折扣率%</t>
  </si>
  <si>
    <t>可变现价值</t>
  </si>
  <si>
    <t>淮滨县城关镇新华街南侧1号楼601</t>
  </si>
  <si>
    <t>房权证淮房字第00019105号</t>
  </si>
  <si>
    <t>共6层在1层</t>
  </si>
  <si>
    <t>混合</t>
  </si>
  <si>
    <t>办证住房实为门面商用</t>
  </si>
  <si>
    <t>邮政银行贷款抵押房经营“小蜜糖童品定制”</t>
  </si>
  <si>
    <t>淮滨县城关镇新华街南侧1号楼602</t>
  </si>
  <si>
    <t>房权证淮房字第00019096号</t>
  </si>
  <si>
    <t>共6层在2层</t>
  </si>
  <si>
    <t>住房</t>
  </si>
  <si>
    <t>2010/2/8</t>
  </si>
  <si>
    <t>邮政银行贷款抵押房</t>
  </si>
  <si>
    <t>淮滨县城关镇新华街南侧1号楼603</t>
  </si>
  <si>
    <t>房权证淮房字第00019106号</t>
  </si>
  <si>
    <t>共6层在3层</t>
  </si>
  <si>
    <t>淮滨县城关镇新华街南侧1号楼604</t>
  </si>
  <si>
    <t>房权证淮房字第00019104号</t>
  </si>
  <si>
    <t>共6层在4层</t>
  </si>
  <si>
    <t>淮滨县城关镇新华街南侧1号楼605</t>
  </si>
  <si>
    <t>房权证淮房字第00019103号</t>
  </si>
  <si>
    <t>共6层在5层</t>
  </si>
  <si>
    <t>淮滨县城关镇新华街南侧1号楼606</t>
  </si>
  <si>
    <t>房权证淮房字第00019102号</t>
  </si>
  <si>
    <t>共6层在6层</t>
  </si>
  <si>
    <t>淮滨县城关镇新华街南侧2号楼501</t>
  </si>
  <si>
    <t>房权证淮房字第00019097号</t>
  </si>
  <si>
    <t>共5层在1层</t>
  </si>
  <si>
    <t>办证住房实为车库3间</t>
  </si>
  <si>
    <r>
      <t>10</t>
    </r>
    <r>
      <rPr>
        <sz val="11"/>
        <rFont val="宋体"/>
        <charset val="134"/>
      </rPr>
      <t>万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间</t>
    </r>
  </si>
  <si>
    <t>淮滨县城关镇新华街南侧2号楼504</t>
  </si>
  <si>
    <t>房权证淮房字第00019100号</t>
  </si>
  <si>
    <t>共5层在4层</t>
  </si>
  <si>
    <t>合计</t>
  </si>
  <si>
    <t>日期：2022年7月1日</t>
  </si>
  <si>
    <r>
      <t>共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页第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页</t>
    </r>
  </si>
  <si>
    <t>固定资产--机器设备清查评估明细表</t>
  </si>
  <si>
    <t>设备名称</t>
  </si>
  <si>
    <t>规格型号</t>
  </si>
  <si>
    <t>单位</t>
  </si>
  <si>
    <t>数量</t>
  </si>
  <si>
    <t>生产厂家</t>
  </si>
  <si>
    <t>购置</t>
  </si>
  <si>
    <t>日期</t>
  </si>
  <si>
    <t>原值</t>
  </si>
  <si>
    <t>净值</t>
  </si>
  <si>
    <r>
      <rPr>
        <sz val="10"/>
        <rFont val="宋体"/>
        <charset val="134"/>
      </rPr>
      <t>成新率</t>
    </r>
    <r>
      <rPr>
        <sz val="10"/>
        <rFont val="Times New Roman"/>
        <charset val="0"/>
      </rPr>
      <t>%</t>
    </r>
  </si>
  <si>
    <r>
      <rPr>
        <sz val="10"/>
        <rFont val="宋体"/>
        <charset val="134"/>
      </rPr>
      <t>净</t>
    </r>
    <r>
      <rPr>
        <sz val="10"/>
        <rFont val="Times New Roman"/>
        <charset val="0"/>
      </rPr>
      <t xml:space="preserve">   </t>
    </r>
    <r>
      <rPr>
        <sz val="10"/>
        <rFont val="宋体"/>
        <charset val="134"/>
      </rPr>
      <t>值</t>
    </r>
  </si>
  <si>
    <t>高速钉卷机</t>
  </si>
  <si>
    <t>HM-800</t>
  </si>
  <si>
    <t>台</t>
  </si>
  <si>
    <t>东菀市和明机械有限公司</t>
  </si>
  <si>
    <t>2012.05</t>
  </si>
  <si>
    <t>30%</t>
  </si>
  <si>
    <t>CJ600-WK</t>
  </si>
  <si>
    <t>深圳市诚捷机电设备有限公司</t>
  </si>
  <si>
    <t>SMMV-0552</t>
  </si>
  <si>
    <t>TSH</t>
  </si>
  <si>
    <t>HM-600</t>
  </si>
  <si>
    <t>建成达电子设备有限公司</t>
  </si>
  <si>
    <t>精诚达机械</t>
  </si>
  <si>
    <t>WK-600</t>
  </si>
  <si>
    <t>华虹公司</t>
  </si>
  <si>
    <t>东莞长安华俊机械厂</t>
  </si>
  <si>
    <t>深圳市华冠电子有限公司</t>
  </si>
  <si>
    <t>中国广州精广泰机械设备有限公司</t>
  </si>
  <si>
    <t>合                    计</t>
  </si>
  <si>
    <t>评估人员﹕李仕保  李春喜</t>
  </si>
  <si>
    <t>填表日期：2019.7.22</t>
  </si>
  <si>
    <r>
      <rPr>
        <sz val="11"/>
        <rFont val="宋体"/>
        <charset val="134"/>
      </rPr>
      <t>共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页第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页</t>
    </r>
  </si>
  <si>
    <t>建筑物及其他辅助设施清查评估明细表</t>
  </si>
  <si>
    <t>名称</t>
  </si>
  <si>
    <t>建成</t>
  </si>
  <si>
    <t>长度</t>
  </si>
  <si>
    <t>宽﹑髙</t>
  </si>
  <si>
    <t>厚深</t>
  </si>
  <si>
    <t>单位㎡</t>
  </si>
  <si>
    <t>备   注</t>
  </si>
  <si>
    <t>年月</t>
  </si>
  <si>
    <r>
      <rPr>
        <sz val="11"/>
        <rFont val="宋体"/>
        <charset val="134"/>
      </rPr>
      <t>（</t>
    </r>
    <r>
      <rPr>
        <sz val="11"/>
        <rFont val="Times New Roman"/>
        <charset val="0"/>
      </rPr>
      <t>M</t>
    </r>
    <r>
      <rPr>
        <sz val="11"/>
        <rFont val="宋体"/>
        <charset val="134"/>
      </rPr>
      <t>）</t>
    </r>
  </si>
  <si>
    <t>㎝</t>
  </si>
  <si>
    <t>成新率</t>
  </si>
  <si>
    <t>西边砖墙</t>
  </si>
  <si>
    <t>砖</t>
  </si>
  <si>
    <t>201*</t>
  </si>
  <si>
    <t>实测实量</t>
  </si>
  <si>
    <t>铁艺围墙</t>
  </si>
  <si>
    <t>铁艺</t>
  </si>
  <si>
    <t>厂区水泥路</t>
  </si>
  <si>
    <t>混泥土</t>
  </si>
  <si>
    <t>195</t>
  </si>
  <si>
    <t>厂区水泥地坪</t>
  </si>
  <si>
    <t>厂区廂式排水沟</t>
  </si>
  <si>
    <t>砖混</t>
  </si>
  <si>
    <t>530</t>
  </si>
  <si>
    <t>厂区地埋水管网</t>
  </si>
  <si>
    <t>地埋无法测量</t>
  </si>
  <si>
    <t>厂区変压器及地埋线览</t>
  </si>
  <si>
    <t>电动门及门箱</t>
  </si>
  <si>
    <t>实看实量</t>
  </si>
  <si>
    <t>车及自行车棚</t>
  </si>
  <si>
    <t>钢构</t>
  </si>
  <si>
    <t>建成年月无资料</t>
  </si>
  <si>
    <r>
      <rPr>
        <b/>
        <sz val="11"/>
        <rFont val="宋体"/>
        <charset val="134"/>
      </rPr>
      <t>合</t>
    </r>
    <r>
      <rPr>
        <b/>
        <sz val="11"/>
        <rFont val="Times New Roman"/>
        <charset val="0"/>
      </rPr>
      <t xml:space="preserve">    </t>
    </r>
    <r>
      <rPr>
        <b/>
        <sz val="11"/>
        <rFont val="宋体"/>
        <charset val="134"/>
      </rPr>
      <t>计</t>
    </r>
  </si>
  <si>
    <t>被评估单位（或产权持有单位）填表人:，</t>
  </si>
  <si>
    <t>填表日期： 2019.8.7</t>
  </si>
  <si>
    <t>共1页第1页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</si>
</sst>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0.00_ "/>
    <numFmt numFmtId="178" formatCode="#,##0.00_ "/>
    <numFmt numFmtId="179" formatCode="#,##0_ "/>
    <numFmt numFmtId="180" formatCode="_ * #,##0_ ;_ * \-#,##0_ ;_ * &quot;-&quot;??_ ;_ @_ "/>
  </numFmts>
  <fonts count="40">
    <font>
      <sz val="12"/>
      <name val="宋体"/>
      <charset val="134"/>
    </font>
    <font>
      <b/>
      <sz val="22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Times New Roman"/>
      <charset val="0"/>
    </font>
    <font>
      <sz val="11"/>
      <color indexed="8"/>
      <name val="Times New Roman"/>
      <charset val="0"/>
    </font>
    <font>
      <b/>
      <sz val="11"/>
      <name val="宋体"/>
      <charset val="134"/>
    </font>
    <font>
      <b/>
      <sz val="11"/>
      <name val="Times New Roman"/>
      <charset val="0"/>
    </font>
    <font>
      <b/>
      <sz val="26"/>
      <name val="黑体"/>
      <charset val="134"/>
    </font>
    <font>
      <sz val="10"/>
      <name val="宋体"/>
      <charset val="134"/>
    </font>
    <font>
      <sz val="10"/>
      <name val="Times New Roman"/>
      <charset val="0"/>
    </font>
    <font>
      <sz val="22"/>
      <name val="黑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24"/>
      <name val="黑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30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33" applyNumberFormat="0" applyAlignment="0" applyProtection="0">
      <alignment vertical="center"/>
    </xf>
    <xf numFmtId="0" fontId="32" fillId="11" borderId="29" applyNumberFormat="0" applyAlignment="0" applyProtection="0">
      <alignment vertical="center"/>
    </xf>
    <xf numFmtId="0" fontId="33" fillId="12" borderId="3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0" fillId="0" borderId="0"/>
    <xf numFmtId="0" fontId="35" fillId="0" borderId="36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5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3" fontId="4" fillId="0" borderId="7" xfId="8" applyFont="1" applyBorder="1" applyAlignment="1">
      <alignment horizontal="center" vertical="center"/>
    </xf>
    <xf numFmtId="49" fontId="4" fillId="0" borderId="7" xfId="8" applyNumberFormat="1" applyFont="1" applyBorder="1" applyAlignment="1">
      <alignment horizontal="center" vertical="center"/>
    </xf>
    <xf numFmtId="43" fontId="5" fillId="0" borderId="7" xfId="8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3" fontId="4" fillId="0" borderId="7" xfId="8" applyNumberFormat="1" applyFont="1" applyBorder="1" applyAlignment="1">
      <alignment horizontal="center" vertical="center"/>
    </xf>
    <xf numFmtId="43" fontId="2" fillId="0" borderId="7" xfId="8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3" fontId="4" fillId="0" borderId="12" xfId="8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4" fillId="0" borderId="5" xfId="8" applyFont="1" applyBorder="1" applyAlignment="1">
      <alignment horizontal="center" vertical="center"/>
    </xf>
    <xf numFmtId="9" fontId="4" fillId="0" borderId="16" xfId="8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43" fontId="4" fillId="0" borderId="18" xfId="8" applyFont="1" applyBorder="1" applyAlignment="1">
      <alignment horizontal="center" vertical="center"/>
    </xf>
    <xf numFmtId="43" fontId="7" fillId="0" borderId="19" xfId="8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51" applyFont="1" applyBorder="1" applyAlignment="1">
      <alignment horizontal="center" vertical="center"/>
    </xf>
    <xf numFmtId="0" fontId="9" fillId="0" borderId="7" xfId="5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49" fontId="10" fillId="0" borderId="7" xfId="0" applyNumberFormat="1" applyFont="1" applyFill="1" applyBorder="1" applyAlignment="1">
      <alignment horizontal="center" vertical="center"/>
    </xf>
    <xf numFmtId="43" fontId="10" fillId="0" borderId="7" xfId="8" applyFont="1" applyBorder="1" applyAlignment="1">
      <alignment vertical="center"/>
    </xf>
    <xf numFmtId="0" fontId="10" fillId="0" borderId="7" xfId="51" applyFont="1" applyBorder="1" applyAlignment="1">
      <alignment horizontal="center" vertical="center"/>
    </xf>
    <xf numFmtId="176" fontId="9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10" fillId="0" borderId="7" xfId="8" applyNumberFormat="1" applyFont="1" applyBorder="1" applyAlignment="1">
      <alignment horizontal="center" vertical="center"/>
    </xf>
    <xf numFmtId="43" fontId="10" fillId="0" borderId="7" xfId="8" applyFont="1" applyBorder="1" applyAlignment="1">
      <alignment horizontal="center" vertical="center"/>
    </xf>
    <xf numFmtId="43" fontId="4" fillId="0" borderId="7" xfId="8" applyFont="1" applyBorder="1" applyAlignment="1">
      <alignment vertical="center"/>
    </xf>
    <xf numFmtId="43" fontId="4" fillId="0" borderId="12" xfId="8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57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30" applyFont="1" applyBorder="1" applyAlignment="1">
      <alignment horizontal="center" vertical="center" wrapText="1"/>
    </xf>
    <xf numFmtId="0" fontId="2" fillId="0" borderId="7" xfId="3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3" fontId="12" fillId="0" borderId="7" xfId="8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8" fontId="13" fillId="0" borderId="12" xfId="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3" fontId="12" fillId="0" borderId="27" xfId="8" applyFont="1" applyBorder="1" applyAlignment="1">
      <alignment vertical="center"/>
    </xf>
    <xf numFmtId="9" fontId="12" fillId="0" borderId="7" xfId="8" applyNumberFormat="1" applyFont="1" applyBorder="1" applyAlignment="1">
      <alignment horizontal="center" vertical="center"/>
    </xf>
    <xf numFmtId="179" fontId="12" fillId="0" borderId="7" xfId="30" applyNumberFormat="1" applyFont="1" applyBorder="1" applyAlignment="1">
      <alignment vertical="center"/>
    </xf>
    <xf numFmtId="0" fontId="2" fillId="0" borderId="17" xfId="3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0" fontId="12" fillId="0" borderId="7" xfId="8" applyNumberFormat="1" applyFont="1" applyBorder="1" applyAlignment="1">
      <alignment vertical="center"/>
    </xf>
    <xf numFmtId="43" fontId="12" fillId="0" borderId="7" xfId="8" applyFont="1" applyBorder="1" applyAlignment="1">
      <alignment horizontal="center" vertical="center"/>
    </xf>
    <xf numFmtId="43" fontId="12" fillId="0" borderId="7" xfId="8" applyFont="1" applyBorder="1" applyAlignment="1">
      <alignment vertical="center"/>
    </xf>
    <xf numFmtId="0" fontId="12" fillId="0" borderId="17" xfId="30" applyFont="1" applyBorder="1" applyAlignment="1">
      <alignment horizontal="center" vertical="center"/>
    </xf>
    <xf numFmtId="179" fontId="13" fillId="0" borderId="12" xfId="8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1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8" fontId="13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9" fontId="17" fillId="0" borderId="7" xfId="0" applyNumberFormat="1" applyFont="1" applyBorder="1" applyAlignment="1">
      <alignment vertical="center"/>
    </xf>
    <xf numFmtId="179" fontId="17" fillId="0" borderId="18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79" fontId="0" fillId="0" borderId="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49" fontId="15" fillId="0" borderId="26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79" fontId="17" fillId="0" borderId="12" xfId="0" applyNumberFormat="1" applyFont="1" applyBorder="1" applyAlignment="1">
      <alignment vertical="center"/>
    </xf>
    <xf numFmtId="179" fontId="17" fillId="0" borderId="19" xfId="0" applyNumberFormat="1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esktop\&#36865;&#27861;&#38498;&#25191;&#34892;&#24314;&#34892;&#20013;&#21407;&#20998;&#34892;&#35785;&#28142;&#28392;&#21439;&#37995;&#23637;&#40511;&#30005;&#26377;&#38480;&#36131;&#20219;&#20844;&#21496;\&#22797;&#20214;%20&#35780;&#2027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1"/>
      <sheetName val="固定汇总"/>
      <sheetName val="建筑物"/>
      <sheetName val="构筑物"/>
      <sheetName val="管道沟槽"/>
      <sheetName val="树木"/>
      <sheetName val="机器设备-车辆"/>
      <sheetName val="机器设备-生产用"/>
      <sheetName val="车辆"/>
      <sheetName val="电子设备"/>
      <sheetName val="土地"/>
      <sheetName val="无形"/>
    </sheetNames>
    <sheetDataSet>
      <sheetData sheetId="0"/>
      <sheetData sheetId="1">
        <row r="20">
          <cell r="D20" t="str">
            <v>评估人员：李仕保、李春喜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9"/>
  </sheetPr>
  <dimension ref="A1:I23"/>
  <sheetViews>
    <sheetView topLeftCell="A10" workbookViewId="0">
      <selection activeCell="G6" sqref="G6:G22"/>
    </sheetView>
  </sheetViews>
  <sheetFormatPr defaultColWidth="9" defaultRowHeight="14.25"/>
  <cols>
    <col min="1" max="1" width="7" customWidth="1"/>
    <col min="2" max="2" width="29.875" customWidth="1"/>
    <col min="3" max="3" width="14.5" customWidth="1"/>
    <col min="4" max="4" width="11.625" customWidth="1"/>
    <col min="5" max="5" width="8" customWidth="1"/>
    <col min="6" max="6" width="15.875" customWidth="1"/>
    <col min="7" max="7" width="17.625" customWidth="1"/>
    <col min="8" max="8" width="8.625" customWidth="1"/>
    <col min="9" max="10" width="18.25" customWidth="1"/>
  </cols>
  <sheetData>
    <row r="1" s="68" customFormat="1" ht="31.5" spans="1:9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s="66" customFormat="1" ht="24" customHeight="1" spans="1:9">
      <c r="A2" s="127" t="s">
        <v>1</v>
      </c>
      <c r="B2" s="128"/>
      <c r="C2" s="128"/>
      <c r="D2" s="128"/>
      <c r="E2" s="128"/>
      <c r="F2" s="128"/>
      <c r="G2" s="128"/>
      <c r="H2" s="128"/>
      <c r="I2" s="128"/>
    </row>
    <row r="3" s="66" customFormat="1" ht="27" customHeight="1" spans="1:9">
      <c r="A3" s="67" t="s">
        <v>2</v>
      </c>
      <c r="I3" s="150" t="s">
        <v>3</v>
      </c>
    </row>
    <row r="4" s="66" customFormat="1" ht="20.1" customHeight="1" spans="1:9">
      <c r="A4" s="129" t="s">
        <v>4</v>
      </c>
      <c r="B4" s="130" t="s">
        <v>5</v>
      </c>
      <c r="C4" s="130" t="s">
        <v>6</v>
      </c>
      <c r="D4" s="130"/>
      <c r="E4" s="130"/>
      <c r="F4" s="130" t="s">
        <v>7</v>
      </c>
      <c r="G4" s="130"/>
      <c r="H4" s="131"/>
      <c r="I4" s="151" t="s">
        <v>8</v>
      </c>
    </row>
    <row r="5" s="66" customFormat="1" ht="20.1" customHeight="1" spans="1:9">
      <c r="A5" s="132"/>
      <c r="B5" s="133"/>
      <c r="C5" s="133" t="s">
        <v>9</v>
      </c>
      <c r="D5" s="133" t="s">
        <v>10</v>
      </c>
      <c r="E5" s="133"/>
      <c r="F5" s="133" t="s">
        <v>11</v>
      </c>
      <c r="G5" s="133" t="s">
        <v>12</v>
      </c>
      <c r="H5" s="134"/>
      <c r="I5" s="152"/>
    </row>
    <row r="6" s="66" customFormat="1" ht="20.1" customHeight="1" spans="1:9">
      <c r="A6" s="135" t="s">
        <v>13</v>
      </c>
      <c r="B6" s="136" t="s">
        <v>14</v>
      </c>
      <c r="C6" s="137"/>
      <c r="D6" s="137"/>
      <c r="E6" s="137"/>
      <c r="F6" s="138"/>
      <c r="G6" s="138"/>
      <c r="H6" s="139"/>
      <c r="I6" s="153"/>
    </row>
    <row r="7" s="66" customFormat="1" ht="20.1" customHeight="1" spans="1:9">
      <c r="A7" s="140" t="s">
        <v>15</v>
      </c>
      <c r="B7" s="133" t="s">
        <v>16</v>
      </c>
      <c r="C7" s="137"/>
      <c r="D7" s="137"/>
      <c r="E7" s="137"/>
      <c r="F7" s="138"/>
      <c r="G7" s="138"/>
      <c r="H7" s="139"/>
      <c r="I7" s="153"/>
    </row>
    <row r="8" s="66" customFormat="1" ht="20.1" customHeight="1" spans="1:9">
      <c r="A8" s="140" t="s">
        <v>17</v>
      </c>
      <c r="B8" s="133" t="s">
        <v>18</v>
      </c>
      <c r="C8" s="137"/>
      <c r="D8" s="137"/>
      <c r="E8" s="137"/>
      <c r="F8" s="138"/>
      <c r="G8" s="138"/>
      <c r="H8" s="139"/>
      <c r="I8" s="153"/>
    </row>
    <row r="9" s="66" customFormat="1" ht="20.1" customHeight="1" spans="1:9">
      <c r="A9" s="141"/>
      <c r="B9" s="133"/>
      <c r="C9" s="137"/>
      <c r="D9" s="137"/>
      <c r="E9" s="137"/>
      <c r="F9" s="138"/>
      <c r="G9" s="138"/>
      <c r="H9" s="139"/>
      <c r="I9" s="153"/>
    </row>
    <row r="10" s="66" customFormat="1" ht="20.1" customHeight="1" spans="1:9">
      <c r="A10" s="135" t="s">
        <v>19</v>
      </c>
      <c r="B10" s="136" t="s">
        <v>20</v>
      </c>
      <c r="C10" s="137"/>
      <c r="D10" s="137"/>
      <c r="E10" s="137"/>
      <c r="F10" s="138"/>
      <c r="G10" s="138"/>
      <c r="H10" s="139"/>
      <c r="I10" s="153"/>
    </row>
    <row r="11" s="66" customFormat="1" ht="20.1" customHeight="1" spans="1:9">
      <c r="A11" s="140" t="s">
        <v>21</v>
      </c>
      <c r="B11" s="133" t="s">
        <v>22</v>
      </c>
      <c r="C11" s="137"/>
      <c r="D11" s="137"/>
      <c r="E11" s="137"/>
      <c r="F11" s="138"/>
      <c r="G11" s="138"/>
      <c r="H11" s="139"/>
      <c r="I11" s="153"/>
    </row>
    <row r="12" s="66" customFormat="1" ht="20.1" customHeight="1" spans="1:9">
      <c r="A12" s="140" t="s">
        <v>23</v>
      </c>
      <c r="B12" s="133" t="s">
        <v>24</v>
      </c>
      <c r="C12" s="137"/>
      <c r="D12" s="137"/>
      <c r="E12" s="137"/>
      <c r="F12" s="138"/>
      <c r="G12" s="138"/>
      <c r="H12" s="139"/>
      <c r="I12" s="153"/>
    </row>
    <row r="13" s="66" customFormat="1" ht="20.1" customHeight="1" spans="1:9">
      <c r="A13" s="140" t="s">
        <v>25</v>
      </c>
      <c r="B13" s="133" t="s">
        <v>26</v>
      </c>
      <c r="C13" s="137"/>
      <c r="D13" s="137"/>
      <c r="E13" s="137"/>
      <c r="F13" s="138"/>
      <c r="G13" s="138"/>
      <c r="H13" s="139"/>
      <c r="I13" s="153"/>
    </row>
    <row r="14" s="66" customFormat="1" ht="20.1" customHeight="1" spans="1:9">
      <c r="A14" s="141"/>
      <c r="B14" s="133"/>
      <c r="C14" s="137"/>
      <c r="D14" s="137"/>
      <c r="E14" s="137"/>
      <c r="F14" s="142"/>
      <c r="G14" s="142"/>
      <c r="H14" s="143"/>
      <c r="I14" s="153"/>
    </row>
    <row r="15" s="66" customFormat="1" ht="20.1" customHeight="1" spans="1:9">
      <c r="A15" s="135" t="s">
        <v>27</v>
      </c>
      <c r="B15" s="136" t="s">
        <v>28</v>
      </c>
      <c r="C15" s="137"/>
      <c r="D15" s="137"/>
      <c r="E15" s="137"/>
      <c r="F15" s="142"/>
      <c r="G15" s="142"/>
      <c r="H15" s="143"/>
      <c r="I15" s="153"/>
    </row>
    <row r="16" s="66" customFormat="1" ht="20.1" customHeight="1" spans="1:9">
      <c r="A16" s="140" t="s">
        <v>29</v>
      </c>
      <c r="B16" s="133" t="s">
        <v>30</v>
      </c>
      <c r="C16" s="137"/>
      <c r="D16" s="137"/>
      <c r="E16" s="137"/>
      <c r="F16" s="142"/>
      <c r="G16" s="142"/>
      <c r="H16" s="143"/>
      <c r="I16" s="153"/>
    </row>
    <row r="17" s="66" customFormat="1" ht="20.1" customHeight="1" spans="1:9">
      <c r="A17" s="140" t="s">
        <v>31</v>
      </c>
      <c r="B17" s="133" t="s">
        <v>32</v>
      </c>
      <c r="C17" s="137"/>
      <c r="D17" s="137"/>
      <c r="E17" s="137"/>
      <c r="F17" s="142"/>
      <c r="G17" s="142"/>
      <c r="H17" s="143"/>
      <c r="I17" s="153"/>
    </row>
    <row r="18" s="66" customFormat="1" ht="20.1" customHeight="1" spans="1:9">
      <c r="A18" s="141"/>
      <c r="B18" s="133"/>
      <c r="C18" s="137"/>
      <c r="D18" s="137"/>
      <c r="E18" s="137"/>
      <c r="F18" s="142"/>
      <c r="G18" s="142"/>
      <c r="H18" s="143"/>
      <c r="I18" s="153"/>
    </row>
    <row r="19" s="66" customFormat="1" ht="20.1" customHeight="1" spans="1:9">
      <c r="A19" s="140" t="s">
        <v>33</v>
      </c>
      <c r="B19" s="133" t="s">
        <v>34</v>
      </c>
      <c r="C19" s="137"/>
      <c r="D19" s="137"/>
      <c r="E19" s="137"/>
      <c r="F19" s="138"/>
      <c r="G19" s="138"/>
      <c r="H19" s="139"/>
      <c r="I19" s="153"/>
    </row>
    <row r="20" s="66" customFormat="1" ht="20.1" customHeight="1" spans="1:9">
      <c r="A20" s="135"/>
      <c r="B20" s="136"/>
      <c r="C20" s="137"/>
      <c r="D20" s="137"/>
      <c r="E20" s="137"/>
      <c r="F20" s="142"/>
      <c r="G20" s="142"/>
      <c r="H20" s="143"/>
      <c r="I20" s="153"/>
    </row>
    <row r="21" s="66" customFormat="1" ht="20.1" customHeight="1" spans="1:9">
      <c r="A21" s="140"/>
      <c r="B21" s="133"/>
      <c r="C21" s="137"/>
      <c r="D21" s="137"/>
      <c r="E21" s="137"/>
      <c r="F21" s="142"/>
      <c r="G21" s="142"/>
      <c r="H21" s="143"/>
      <c r="I21" s="153"/>
    </row>
    <row r="22" s="66" customFormat="1" ht="20.1" customHeight="1" spans="1:9">
      <c r="A22" s="144" t="s">
        <v>35</v>
      </c>
      <c r="B22" s="145" t="s">
        <v>36</v>
      </c>
      <c r="C22" s="146"/>
      <c r="D22" s="146"/>
      <c r="E22" s="146"/>
      <c r="F22" s="147"/>
      <c r="G22" s="147"/>
      <c r="H22" s="148"/>
      <c r="I22" s="154"/>
    </row>
    <row r="23" s="66" customFormat="1" ht="16.5" customHeight="1" spans="1:9">
      <c r="A23" s="67" t="s">
        <v>37</v>
      </c>
      <c r="D23" s="149" t="s">
        <v>38</v>
      </c>
      <c r="E23" s="149"/>
      <c r="F23" s="149"/>
      <c r="G23" s="68" t="s">
        <v>39</v>
      </c>
      <c r="I23" s="66" t="s">
        <v>40</v>
      </c>
    </row>
  </sheetData>
  <mergeCells count="8">
    <mergeCell ref="A1:I1"/>
    <mergeCell ref="A2:I2"/>
    <mergeCell ref="C4:D4"/>
    <mergeCell ref="F4:G4"/>
    <mergeCell ref="D23:F23"/>
    <mergeCell ref="A4:A5"/>
    <mergeCell ref="B4:B5"/>
    <mergeCell ref="I4:I5"/>
  </mergeCells>
  <pageMargins left="0.354330708661417" right="0.354330708661417" top="0.78740157480315" bottom="0.590551181102362" header="0.31496062992126" footer="0.3149606299212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0"/>
  </sheetPr>
  <dimension ref="A1:L23"/>
  <sheetViews>
    <sheetView topLeftCell="A13" workbookViewId="0">
      <selection activeCell="J6" sqref="J6"/>
    </sheetView>
  </sheetViews>
  <sheetFormatPr defaultColWidth="9" defaultRowHeight="14.25"/>
  <cols>
    <col min="1" max="1" width="5.25" customWidth="1"/>
    <col min="2" max="2" width="22.25" customWidth="1"/>
    <col min="3" max="3" width="15.375" customWidth="1"/>
    <col min="4" max="4" width="6.75" customWidth="1"/>
    <col min="5" max="6" width="8.25" customWidth="1"/>
    <col min="8" max="8" width="10.625" customWidth="1"/>
    <col min="11" max="11" width="15" customWidth="1"/>
    <col min="12" max="12" width="17" customWidth="1"/>
  </cols>
  <sheetData>
    <row r="1" s="68" customFormat="1" ht="31.5" customHeight="1" spans="1:12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="67" customFormat="1" ht="22.5" customHeight="1" spans="1:1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="67" customFormat="1" ht="27" customHeight="1" spans="1:12">
      <c r="A3" s="67" t="s">
        <v>42</v>
      </c>
      <c r="L3" s="70" t="s">
        <v>3</v>
      </c>
    </row>
    <row r="4" s="67" customFormat="1" ht="19.5" customHeight="1" spans="1:12">
      <c r="A4" s="112" t="s">
        <v>43</v>
      </c>
      <c r="B4" s="74" t="s">
        <v>44</v>
      </c>
      <c r="C4" s="74" t="s">
        <v>45</v>
      </c>
      <c r="D4" s="74" t="s">
        <v>46</v>
      </c>
      <c r="E4" s="74" t="s">
        <v>47</v>
      </c>
      <c r="F4" s="74" t="s">
        <v>48</v>
      </c>
      <c r="G4" s="74" t="s">
        <v>49</v>
      </c>
      <c r="H4" s="74" t="s">
        <v>50</v>
      </c>
      <c r="I4" s="74" t="s">
        <v>51</v>
      </c>
      <c r="J4" s="74" t="s">
        <v>52</v>
      </c>
      <c r="K4" s="74" t="s">
        <v>52</v>
      </c>
      <c r="L4" s="97" t="s">
        <v>8</v>
      </c>
    </row>
    <row r="5" s="67" customFormat="1" ht="19.5" customHeight="1" spans="1:12">
      <c r="A5" s="113" t="s">
        <v>53</v>
      </c>
      <c r="B5" s="79" t="s">
        <v>54</v>
      </c>
      <c r="C5" s="79"/>
      <c r="D5" s="79" t="s">
        <v>55</v>
      </c>
      <c r="E5" s="79" t="s">
        <v>56</v>
      </c>
      <c r="F5" s="79" t="s">
        <v>57</v>
      </c>
      <c r="G5" s="79" t="s">
        <v>58</v>
      </c>
      <c r="H5" s="79" t="s">
        <v>59</v>
      </c>
      <c r="I5" s="79" t="s">
        <v>60</v>
      </c>
      <c r="J5" s="79" t="s">
        <v>61</v>
      </c>
      <c r="K5" s="79" t="s">
        <v>60</v>
      </c>
      <c r="L5" s="99"/>
    </row>
    <row r="6" s="67" customFormat="1" ht="30" customHeight="1" spans="1:12">
      <c r="A6" s="77">
        <v>1</v>
      </c>
      <c r="B6" s="78" t="s">
        <v>62</v>
      </c>
      <c r="C6" s="80" t="s">
        <v>63</v>
      </c>
      <c r="D6" s="78" t="s">
        <v>64</v>
      </c>
      <c r="E6" s="78" t="s">
        <v>65</v>
      </c>
      <c r="F6" s="78">
        <v>2063</v>
      </c>
      <c r="G6" s="78" t="s">
        <v>66</v>
      </c>
      <c r="H6" s="114"/>
      <c r="I6" s="114"/>
      <c r="J6" s="114"/>
      <c r="K6" s="114">
        <f>H6*J6</f>
        <v>0</v>
      </c>
      <c r="L6" s="99" t="s">
        <v>67</v>
      </c>
    </row>
    <row r="7" s="67" customFormat="1" ht="19.5" customHeight="1" spans="1:12">
      <c r="A7" s="77"/>
      <c r="B7" s="78"/>
      <c r="C7" s="78"/>
      <c r="D7" s="78"/>
      <c r="E7" s="78"/>
      <c r="F7" s="115"/>
      <c r="G7" s="115"/>
      <c r="H7" s="114"/>
      <c r="I7" s="117"/>
      <c r="J7" s="117"/>
      <c r="K7" s="114"/>
      <c r="L7" s="123"/>
    </row>
    <row r="8" s="67" customFormat="1" ht="19.5" customHeight="1" spans="1:12">
      <c r="A8" s="77"/>
      <c r="B8" s="78"/>
      <c r="C8" s="78"/>
      <c r="D8" s="78"/>
      <c r="E8" s="78"/>
      <c r="F8" s="115"/>
      <c r="G8" s="115"/>
      <c r="H8" s="114"/>
      <c r="I8" s="117"/>
      <c r="J8" s="117"/>
      <c r="K8" s="114"/>
      <c r="L8" s="123"/>
    </row>
    <row r="9" s="67" customFormat="1" ht="19.5" customHeight="1" spans="1:12">
      <c r="A9" s="116"/>
      <c r="B9" s="115"/>
      <c r="C9" s="115"/>
      <c r="D9" s="115"/>
      <c r="E9" s="115"/>
      <c r="F9" s="115"/>
      <c r="G9" s="115"/>
      <c r="H9" s="117"/>
      <c r="I9" s="117"/>
      <c r="J9" s="117"/>
      <c r="K9" s="117"/>
      <c r="L9" s="123"/>
    </row>
    <row r="10" s="67" customFormat="1" ht="19.5" customHeight="1" spans="1:12">
      <c r="A10" s="116"/>
      <c r="B10" s="115"/>
      <c r="C10" s="115"/>
      <c r="D10" s="115"/>
      <c r="E10" s="115"/>
      <c r="F10" s="115"/>
      <c r="G10" s="115"/>
      <c r="H10" s="117"/>
      <c r="I10" s="117"/>
      <c r="J10" s="117"/>
      <c r="K10" s="117"/>
      <c r="L10" s="123"/>
    </row>
    <row r="11" s="67" customFormat="1" ht="19.5" customHeight="1" spans="1:12">
      <c r="A11" s="116"/>
      <c r="B11" s="115"/>
      <c r="C11" s="115"/>
      <c r="D11" s="115"/>
      <c r="E11" s="115"/>
      <c r="F11" s="115"/>
      <c r="G11" s="115"/>
      <c r="H11" s="117"/>
      <c r="I11" s="117"/>
      <c r="J11" s="117"/>
      <c r="K11" s="117"/>
      <c r="L11" s="123"/>
    </row>
    <row r="12" s="67" customFormat="1" ht="19.5" customHeight="1" spans="1:12">
      <c r="A12" s="116"/>
      <c r="B12" s="115"/>
      <c r="C12" s="115"/>
      <c r="D12" s="115"/>
      <c r="E12" s="115"/>
      <c r="F12" s="115"/>
      <c r="G12" s="115"/>
      <c r="H12" s="117"/>
      <c r="I12" s="117"/>
      <c r="J12" s="117"/>
      <c r="K12" s="117"/>
      <c r="L12" s="123"/>
    </row>
    <row r="13" s="67" customFormat="1" ht="19.5" customHeight="1" spans="1:12">
      <c r="A13" s="116"/>
      <c r="B13" s="115"/>
      <c r="C13" s="115"/>
      <c r="D13" s="115"/>
      <c r="E13" s="115"/>
      <c r="F13" s="115"/>
      <c r="G13" s="115"/>
      <c r="H13" s="117"/>
      <c r="I13" s="117"/>
      <c r="J13" s="117"/>
      <c r="K13" s="117"/>
      <c r="L13" s="123"/>
    </row>
    <row r="14" s="67" customFormat="1" ht="19.5" customHeight="1" spans="1:12">
      <c r="A14" s="116"/>
      <c r="B14" s="115"/>
      <c r="C14" s="115"/>
      <c r="D14" s="115"/>
      <c r="E14" s="115"/>
      <c r="F14" s="115"/>
      <c r="G14" s="115"/>
      <c r="H14" s="117"/>
      <c r="I14" s="117"/>
      <c r="J14" s="117"/>
      <c r="K14" s="117"/>
      <c r="L14" s="123"/>
    </row>
    <row r="15" s="67" customFormat="1" ht="19.5" customHeight="1" spans="1:12">
      <c r="A15" s="116"/>
      <c r="B15" s="115"/>
      <c r="C15" s="115"/>
      <c r="D15" s="115"/>
      <c r="E15" s="115"/>
      <c r="F15" s="115"/>
      <c r="G15" s="115"/>
      <c r="H15" s="117"/>
      <c r="I15" s="117"/>
      <c r="J15" s="117"/>
      <c r="K15" s="117"/>
      <c r="L15" s="123"/>
    </row>
    <row r="16" s="67" customFormat="1" ht="19.5" customHeight="1" spans="1:12">
      <c r="A16" s="116"/>
      <c r="B16" s="115"/>
      <c r="C16" s="115"/>
      <c r="D16" s="115"/>
      <c r="E16" s="115"/>
      <c r="F16" s="115"/>
      <c r="G16" s="115"/>
      <c r="H16" s="117"/>
      <c r="I16" s="117"/>
      <c r="J16" s="117"/>
      <c r="K16" s="117"/>
      <c r="L16" s="123"/>
    </row>
    <row r="17" s="67" customFormat="1" ht="19.5" customHeight="1" spans="1:12">
      <c r="A17" s="116"/>
      <c r="B17" s="115"/>
      <c r="C17" s="115"/>
      <c r="D17" s="115"/>
      <c r="E17" s="115"/>
      <c r="F17" s="115"/>
      <c r="G17" s="115"/>
      <c r="H17" s="117"/>
      <c r="I17" s="117"/>
      <c r="J17" s="117"/>
      <c r="K17" s="117"/>
      <c r="L17" s="123"/>
    </row>
    <row r="18" s="67" customFormat="1" ht="19.5" customHeight="1" spans="1:12">
      <c r="A18" s="116"/>
      <c r="B18" s="115"/>
      <c r="C18" s="115"/>
      <c r="D18" s="115"/>
      <c r="E18" s="115"/>
      <c r="F18" s="115"/>
      <c r="G18" s="115"/>
      <c r="H18" s="117"/>
      <c r="I18" s="117"/>
      <c r="J18" s="117"/>
      <c r="K18" s="117"/>
      <c r="L18" s="123"/>
    </row>
    <row r="19" s="67" customFormat="1" ht="19.5" customHeight="1" spans="1:12">
      <c r="A19" s="116"/>
      <c r="B19" s="115"/>
      <c r="C19" s="115"/>
      <c r="D19" s="115"/>
      <c r="E19" s="115"/>
      <c r="F19" s="115"/>
      <c r="G19" s="115"/>
      <c r="H19" s="117"/>
      <c r="I19" s="117"/>
      <c r="J19" s="117"/>
      <c r="K19" s="117"/>
      <c r="L19" s="123"/>
    </row>
    <row r="20" s="67" customFormat="1" ht="19.5" customHeight="1" spans="1:12">
      <c r="A20" s="116"/>
      <c r="B20" s="115"/>
      <c r="C20" s="115"/>
      <c r="D20" s="115"/>
      <c r="E20" s="115"/>
      <c r="F20" s="115"/>
      <c r="G20" s="115"/>
      <c r="H20" s="117"/>
      <c r="I20" s="117"/>
      <c r="J20" s="117"/>
      <c r="K20" s="117"/>
      <c r="L20" s="123"/>
    </row>
    <row r="21" s="67" customFormat="1" ht="19.5" customHeight="1" spans="1:12">
      <c r="A21" s="116"/>
      <c r="B21" s="115"/>
      <c r="C21" s="115"/>
      <c r="D21" s="115"/>
      <c r="E21" s="115"/>
      <c r="F21" s="115"/>
      <c r="G21" s="115"/>
      <c r="H21" s="117"/>
      <c r="I21" s="117"/>
      <c r="J21" s="117"/>
      <c r="K21" s="117"/>
      <c r="L21" s="123"/>
    </row>
    <row r="22" s="67" customFormat="1" ht="19.5" customHeight="1" spans="1:12">
      <c r="A22" s="118" t="s">
        <v>68</v>
      </c>
      <c r="B22" s="119"/>
      <c r="C22" s="120"/>
      <c r="D22" s="121"/>
      <c r="E22" s="121"/>
      <c r="F22" s="121"/>
      <c r="G22" s="121"/>
      <c r="H22" s="122">
        <f>SUM(H6:H21)</f>
        <v>0</v>
      </c>
      <c r="I22" s="122"/>
      <c r="J22" s="122"/>
      <c r="K22" s="122">
        <f>SUM(K6:K21)</f>
        <v>0</v>
      </c>
      <c r="L22" s="124"/>
    </row>
    <row r="23" s="67" customFormat="1" ht="21" customHeight="1" spans="1:12">
      <c r="A23" s="67" t="s">
        <v>69</v>
      </c>
      <c r="E23" s="67" t="s">
        <v>38</v>
      </c>
      <c r="I23" s="67" t="s">
        <v>39</v>
      </c>
      <c r="J23" s="125"/>
      <c r="L23" s="95" t="s">
        <v>70</v>
      </c>
    </row>
  </sheetData>
  <mergeCells count="5">
    <mergeCell ref="A1:L1"/>
    <mergeCell ref="A2:L2"/>
    <mergeCell ref="A22:C22"/>
    <mergeCell ref="C4:C5"/>
    <mergeCell ref="L4:L5"/>
  </mergeCells>
  <pageMargins left="0.15748031496063" right="0.15748031496063" top="0.78740157480315" bottom="0.393700787401575" header="0.31496062992126" footer="0.19685039370078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0"/>
  </sheetPr>
  <dimension ref="A1:N21"/>
  <sheetViews>
    <sheetView tabSelected="1" workbookViewId="0">
      <selection activeCell="Q8" sqref="Q8"/>
    </sheetView>
  </sheetViews>
  <sheetFormatPr defaultColWidth="8.75" defaultRowHeight="14.25"/>
  <cols>
    <col min="1" max="1" width="4.875" style="68" customWidth="1"/>
    <col min="2" max="2" width="15.75" style="68" customWidth="1"/>
    <col min="3" max="3" width="16.625" style="68" customWidth="1"/>
    <col min="4" max="4" width="6.125" style="68" customWidth="1"/>
    <col min="5" max="5" width="5.5" style="68" customWidth="1"/>
    <col min="6" max="6" width="8.125" style="68" customWidth="1"/>
    <col min="7" max="7" width="8.875" style="68" customWidth="1"/>
    <col min="8" max="8" width="8" style="68" customWidth="1"/>
    <col min="9" max="9" width="8.375" style="68" customWidth="1"/>
    <col min="10" max="10" width="12.5" style="68" customWidth="1"/>
    <col min="11" max="11" width="8.625" style="68" customWidth="1"/>
    <col min="12" max="12" width="7.5" style="68" customWidth="1"/>
    <col min="13" max="13" width="18.125" style="68" customWidth="1"/>
    <col min="14" max="14" width="10.875" style="68" customWidth="1"/>
    <col min="15" max="15" width="13.75" style="68" customWidth="1"/>
    <col min="16" max="16384" width="8.75" style="68"/>
  </cols>
  <sheetData>
    <row r="1" s="66" customFormat="1" ht="28" customHeight="1" spans="1:13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="67" customFormat="1" ht="21" customHeight="1" spans="1:13">
      <c r="A2" s="70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="67" customFormat="1" ht="18" customHeight="1" spans="1:13">
      <c r="A3" s="71" t="s">
        <v>73</v>
      </c>
      <c r="B3" s="67"/>
      <c r="C3" s="71"/>
      <c r="D3" s="71"/>
      <c r="E3" s="71"/>
      <c r="F3" s="71"/>
      <c r="G3" s="71"/>
      <c r="H3" s="71"/>
      <c r="I3" s="71"/>
      <c r="J3" s="71"/>
      <c r="K3" s="95"/>
      <c r="L3" s="70" t="s">
        <v>74</v>
      </c>
      <c r="M3" s="70"/>
    </row>
    <row r="4" s="67" customFormat="1" ht="20.25" customHeight="1" spans="1:13">
      <c r="A4" s="72" t="s">
        <v>75</v>
      </c>
      <c r="B4" s="73" t="s">
        <v>76</v>
      </c>
      <c r="C4" s="73" t="s">
        <v>77</v>
      </c>
      <c r="D4" s="74" t="s">
        <v>78</v>
      </c>
      <c r="E4" s="73" t="s">
        <v>79</v>
      </c>
      <c r="F4" s="75" t="s">
        <v>80</v>
      </c>
      <c r="G4" s="75" t="s">
        <v>81</v>
      </c>
      <c r="H4" s="76" t="s">
        <v>82</v>
      </c>
      <c r="I4" s="96" t="s">
        <v>83</v>
      </c>
      <c r="J4" s="73" t="s">
        <v>7</v>
      </c>
      <c r="K4" s="73"/>
      <c r="L4" s="73"/>
      <c r="M4" s="97" t="s">
        <v>8</v>
      </c>
    </row>
    <row r="5" s="67" customFormat="1" ht="29.25" customHeight="1" spans="1:13">
      <c r="A5" s="77"/>
      <c r="B5" s="78"/>
      <c r="C5" s="78"/>
      <c r="D5" s="79"/>
      <c r="E5" s="78"/>
      <c r="F5" s="80"/>
      <c r="G5" s="80"/>
      <c r="H5" s="81"/>
      <c r="I5" s="98"/>
      <c r="J5" s="78" t="s">
        <v>7</v>
      </c>
      <c r="K5" s="80" t="s">
        <v>84</v>
      </c>
      <c r="L5" s="80" t="s">
        <v>85</v>
      </c>
      <c r="M5" s="99"/>
    </row>
    <row r="6" s="67" customFormat="1" ht="45" customHeight="1" spans="1:13">
      <c r="A6" s="80">
        <v>1</v>
      </c>
      <c r="B6" s="80" t="s">
        <v>86</v>
      </c>
      <c r="C6" s="80" t="s">
        <v>87</v>
      </c>
      <c r="D6" s="80" t="s">
        <v>88</v>
      </c>
      <c r="E6" s="80" t="s">
        <v>89</v>
      </c>
      <c r="F6" s="80" t="s">
        <v>90</v>
      </c>
      <c r="G6" s="82">
        <v>40217</v>
      </c>
      <c r="H6" s="83">
        <v>84.87</v>
      </c>
      <c r="I6" s="83">
        <v>10500</v>
      </c>
      <c r="J6" s="83">
        <f>H6*I6</f>
        <v>891135</v>
      </c>
      <c r="K6" s="83"/>
      <c r="L6" s="83"/>
      <c r="M6" s="83" t="s">
        <v>91</v>
      </c>
    </row>
    <row r="7" s="67" customFormat="1" ht="40" customHeight="1" spans="1:14">
      <c r="A7" s="77">
        <f>SUM(A6)+1</f>
        <v>2</v>
      </c>
      <c r="B7" s="84" t="s">
        <v>92</v>
      </c>
      <c r="C7" s="80" t="s">
        <v>93</v>
      </c>
      <c r="D7" s="80" t="s">
        <v>94</v>
      </c>
      <c r="E7" s="80" t="s">
        <v>89</v>
      </c>
      <c r="F7" s="85" t="s">
        <v>95</v>
      </c>
      <c r="G7" s="86" t="s">
        <v>96</v>
      </c>
      <c r="H7" s="87">
        <v>152.88</v>
      </c>
      <c r="I7" s="100">
        <v>3200</v>
      </c>
      <c r="J7" s="83">
        <f t="shared" ref="J7:J13" si="0">H7*I7</f>
        <v>489216</v>
      </c>
      <c r="K7" s="101"/>
      <c r="L7" s="102"/>
      <c r="M7" s="103" t="s">
        <v>97</v>
      </c>
      <c r="N7" s="104"/>
    </row>
    <row r="8" s="67" customFormat="1" ht="38" customHeight="1" spans="1:14">
      <c r="A8" s="77">
        <f t="shared" ref="A8:A13" si="1">SUM(A7)+1</f>
        <v>3</v>
      </c>
      <c r="B8" s="84" t="s">
        <v>98</v>
      </c>
      <c r="C8" s="80" t="s">
        <v>99</v>
      </c>
      <c r="D8" s="80" t="s">
        <v>100</v>
      </c>
      <c r="E8" s="80" t="s">
        <v>89</v>
      </c>
      <c r="F8" s="85" t="s">
        <v>95</v>
      </c>
      <c r="G8" s="86" t="s">
        <v>96</v>
      </c>
      <c r="H8" s="87">
        <v>152.88</v>
      </c>
      <c r="I8" s="87">
        <v>3400</v>
      </c>
      <c r="J8" s="83">
        <f t="shared" si="0"/>
        <v>519792</v>
      </c>
      <c r="K8" s="101"/>
      <c r="L8" s="105"/>
      <c r="M8" s="103" t="s">
        <v>97</v>
      </c>
      <c r="N8" s="104"/>
    </row>
    <row r="9" s="67" customFormat="1" ht="29.25" customHeight="1" spans="1:14">
      <c r="A9" s="77">
        <f t="shared" si="1"/>
        <v>4</v>
      </c>
      <c r="B9" s="84" t="s">
        <v>101</v>
      </c>
      <c r="C9" s="80" t="s">
        <v>102</v>
      </c>
      <c r="D9" s="80" t="s">
        <v>103</v>
      </c>
      <c r="E9" s="80" t="s">
        <v>89</v>
      </c>
      <c r="F9" s="85" t="s">
        <v>95</v>
      </c>
      <c r="G9" s="86" t="s">
        <v>96</v>
      </c>
      <c r="H9" s="87">
        <v>152.88</v>
      </c>
      <c r="I9" s="87">
        <v>3200</v>
      </c>
      <c r="J9" s="83">
        <f t="shared" si="0"/>
        <v>489216</v>
      </c>
      <c r="K9" s="85"/>
      <c r="L9" s="85"/>
      <c r="M9" s="83" t="s">
        <v>97</v>
      </c>
      <c r="N9" s="104"/>
    </row>
    <row r="10" s="67" customFormat="1" ht="28.5" customHeight="1" spans="1:13">
      <c r="A10" s="77">
        <f t="shared" si="1"/>
        <v>5</v>
      </c>
      <c r="B10" s="84" t="s">
        <v>104</v>
      </c>
      <c r="C10" s="80" t="s">
        <v>105</v>
      </c>
      <c r="D10" s="80" t="s">
        <v>106</v>
      </c>
      <c r="E10" s="80" t="s">
        <v>89</v>
      </c>
      <c r="F10" s="84" t="s">
        <v>95</v>
      </c>
      <c r="G10" s="86" t="s">
        <v>96</v>
      </c>
      <c r="H10" s="87">
        <v>152.88</v>
      </c>
      <c r="I10" s="87">
        <v>3200</v>
      </c>
      <c r="J10" s="83">
        <f t="shared" si="0"/>
        <v>489216</v>
      </c>
      <c r="K10" s="106"/>
      <c r="L10" s="107"/>
      <c r="M10" s="83" t="s">
        <v>97</v>
      </c>
    </row>
    <row r="11" s="67" customFormat="1" ht="27" customHeight="1" spans="1:13">
      <c r="A11" s="77">
        <f t="shared" si="1"/>
        <v>6</v>
      </c>
      <c r="B11" s="84" t="s">
        <v>107</v>
      </c>
      <c r="C11" s="80" t="s">
        <v>108</v>
      </c>
      <c r="D11" s="80" t="s">
        <v>109</v>
      </c>
      <c r="E11" s="80" t="s">
        <v>89</v>
      </c>
      <c r="F11" s="85" t="s">
        <v>95</v>
      </c>
      <c r="G11" s="86" t="s">
        <v>96</v>
      </c>
      <c r="H11" s="87">
        <v>152.88</v>
      </c>
      <c r="I11" s="87">
        <v>2800</v>
      </c>
      <c r="J11" s="83">
        <f t="shared" si="0"/>
        <v>428064</v>
      </c>
      <c r="K11" s="106"/>
      <c r="L11" s="107"/>
      <c r="M11" s="83" t="s">
        <v>97</v>
      </c>
    </row>
    <row r="12" s="67" customFormat="1" ht="42" customHeight="1" spans="1:13">
      <c r="A12" s="77">
        <f t="shared" si="1"/>
        <v>7</v>
      </c>
      <c r="B12" s="84" t="s">
        <v>110</v>
      </c>
      <c r="C12" s="80" t="s">
        <v>111</v>
      </c>
      <c r="D12" s="80" t="s">
        <v>112</v>
      </c>
      <c r="E12" s="80" t="s">
        <v>89</v>
      </c>
      <c r="F12" s="80" t="s">
        <v>113</v>
      </c>
      <c r="G12" s="86" t="s">
        <v>96</v>
      </c>
      <c r="H12" s="87">
        <v>113.36</v>
      </c>
      <c r="I12" s="87" t="s">
        <v>114</v>
      </c>
      <c r="J12" s="83">
        <f>300000</f>
        <v>300000</v>
      </c>
      <c r="K12" s="106"/>
      <c r="L12" s="107"/>
      <c r="M12" s="83" t="s">
        <v>113</v>
      </c>
    </row>
    <row r="13" s="67" customFormat="1" ht="28.5" customHeight="1" spans="1:13">
      <c r="A13" s="77">
        <f t="shared" si="1"/>
        <v>8</v>
      </c>
      <c r="B13" s="84" t="s">
        <v>115</v>
      </c>
      <c r="C13" s="80" t="s">
        <v>116</v>
      </c>
      <c r="D13" s="80" t="s">
        <v>117</v>
      </c>
      <c r="E13" s="80" t="s">
        <v>89</v>
      </c>
      <c r="F13" s="85" t="s">
        <v>95</v>
      </c>
      <c r="G13" s="86" t="s">
        <v>96</v>
      </c>
      <c r="H13" s="87">
        <v>134.62</v>
      </c>
      <c r="I13" s="87">
        <v>3200</v>
      </c>
      <c r="J13" s="83">
        <f t="shared" si="0"/>
        <v>430784</v>
      </c>
      <c r="K13" s="106"/>
      <c r="L13" s="107"/>
      <c r="M13" s="103" t="s">
        <v>97</v>
      </c>
    </row>
    <row r="14" s="67" customFormat="1" ht="18" customHeight="1" spans="1:13">
      <c r="A14" s="77"/>
      <c r="B14" s="85"/>
      <c r="C14" s="78"/>
      <c r="D14" s="78"/>
      <c r="E14" s="85"/>
      <c r="F14" s="85"/>
      <c r="G14" s="88"/>
      <c r="H14" s="87"/>
      <c r="I14" s="87"/>
      <c r="J14" s="87"/>
      <c r="K14" s="106"/>
      <c r="L14" s="107"/>
      <c r="M14" s="103"/>
    </row>
    <row r="15" s="67" customFormat="1" ht="18" customHeight="1" spans="1:13">
      <c r="A15" s="77"/>
      <c r="B15" s="85"/>
      <c r="C15" s="78"/>
      <c r="D15" s="78"/>
      <c r="E15" s="85"/>
      <c r="F15" s="85"/>
      <c r="G15" s="88"/>
      <c r="H15" s="87"/>
      <c r="I15" s="87"/>
      <c r="J15" s="87"/>
      <c r="K15" s="106"/>
      <c r="L15" s="107"/>
      <c r="M15" s="103"/>
    </row>
    <row r="16" s="67" customFormat="1" ht="18" customHeight="1" spans="1:13">
      <c r="A16" s="77"/>
      <c r="B16" s="85"/>
      <c r="C16" s="78"/>
      <c r="D16" s="78"/>
      <c r="E16" s="85"/>
      <c r="F16" s="85"/>
      <c r="G16" s="88"/>
      <c r="H16" s="87"/>
      <c r="I16" s="87"/>
      <c r="J16" s="87"/>
      <c r="K16" s="106"/>
      <c r="L16" s="107"/>
      <c r="M16" s="108"/>
    </row>
    <row r="17" s="67" customFormat="1" ht="18" customHeight="1" spans="1:13">
      <c r="A17" s="89" t="s">
        <v>118</v>
      </c>
      <c r="B17" s="90"/>
      <c r="C17" s="91"/>
      <c r="D17" s="91"/>
      <c r="E17" s="92"/>
      <c r="F17" s="92"/>
      <c r="G17" s="93"/>
      <c r="H17" s="94">
        <f>SUM(H6:H16)</f>
        <v>1097.25</v>
      </c>
      <c r="I17" s="94" t="s">
        <v>35</v>
      </c>
      <c r="J17" s="94">
        <f>SUM(J6:J16)</f>
        <v>4037423</v>
      </c>
      <c r="K17" s="94"/>
      <c r="L17" s="109" t="s">
        <v>35</v>
      </c>
      <c r="M17" s="110"/>
    </row>
    <row r="18" s="67" customFormat="1" ht="21.75" customHeight="1" spans="1:13">
      <c r="A18" s="67" t="s">
        <v>69</v>
      </c>
      <c r="B18" s="67"/>
      <c r="C18" s="67"/>
      <c r="D18" s="67"/>
      <c r="E18" s="67" t="s">
        <v>38</v>
      </c>
      <c r="F18" s="67"/>
      <c r="G18" s="67"/>
      <c r="H18" s="67"/>
      <c r="I18" s="67"/>
      <c r="J18" s="67"/>
      <c r="K18" s="67" t="s">
        <v>119</v>
      </c>
      <c r="L18" s="67"/>
      <c r="M18" s="95" t="s">
        <v>120</v>
      </c>
    </row>
    <row r="19" s="67" customFormat="1" ht="13.5"/>
    <row r="20" s="66" customFormat="1"/>
    <row r="21" s="66" customFormat="1" spans="7:13">
      <c r="G21" s="67"/>
      <c r="M21" s="68"/>
    </row>
  </sheetData>
  <mergeCells count="15">
    <mergeCell ref="A1:M1"/>
    <mergeCell ref="A2:M2"/>
    <mergeCell ref="L3:M3"/>
    <mergeCell ref="J4:L4"/>
    <mergeCell ref="A17:B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</mergeCells>
  <printOptions horizontalCentered="1" verticalCentered="1"/>
  <pageMargins left="0.15748031496063" right="0.15748031496063" top="0.78740157480315" bottom="0.393700787401575" header="0.511811023622047" footer="0.196850393700787"/>
  <pageSetup paperSize="9" orientation="landscape" horizontalDpi="180" verticalDpi="18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opLeftCell="A13" workbookViewId="0">
      <selection activeCell="M13" sqref="M13"/>
    </sheetView>
  </sheetViews>
  <sheetFormatPr defaultColWidth="9" defaultRowHeight="14.25"/>
  <cols>
    <col min="1" max="1" width="4.125" customWidth="1"/>
    <col min="2" max="2" width="10.5" customWidth="1"/>
    <col min="4" max="5" width="4.625" customWidth="1"/>
    <col min="6" max="6" width="26.375" customWidth="1"/>
    <col min="7" max="7" width="8.25" customWidth="1"/>
    <col min="8" max="8" width="10.25" customWidth="1"/>
    <col min="9" max="9" width="4.75" customWidth="1"/>
    <col min="10" max="10" width="11" customWidth="1"/>
    <col min="11" max="11" width="8" customWidth="1"/>
    <col min="12" max="12" width="11" customWidth="1"/>
  </cols>
  <sheetData>
    <row r="1" ht="33.75" spans="1:13">
      <c r="A1" s="35" t="s">
        <v>121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 spans="1:13">
      <c r="A3" s="3" t="s">
        <v>2</v>
      </c>
      <c r="B3" s="36"/>
      <c r="C3" s="36"/>
      <c r="D3" s="36"/>
      <c r="E3" s="36"/>
      <c r="F3" s="36"/>
      <c r="G3" s="3"/>
      <c r="H3" s="36"/>
      <c r="I3" s="36"/>
      <c r="J3" s="3"/>
      <c r="K3" s="2"/>
      <c r="L3" s="2" t="s">
        <v>74</v>
      </c>
      <c r="M3" s="2"/>
    </row>
    <row r="4" spans="1:13">
      <c r="A4" s="37" t="s">
        <v>75</v>
      </c>
      <c r="B4" s="38" t="s">
        <v>122</v>
      </c>
      <c r="C4" s="38" t="s">
        <v>123</v>
      </c>
      <c r="D4" s="39" t="s">
        <v>124</v>
      </c>
      <c r="E4" s="38" t="s">
        <v>125</v>
      </c>
      <c r="F4" s="38" t="s">
        <v>126</v>
      </c>
      <c r="G4" s="38" t="s">
        <v>127</v>
      </c>
      <c r="H4" s="38" t="s">
        <v>6</v>
      </c>
      <c r="I4" s="38"/>
      <c r="J4" s="38" t="s">
        <v>7</v>
      </c>
      <c r="K4" s="38"/>
      <c r="L4" s="38"/>
      <c r="M4" s="60" t="s">
        <v>8</v>
      </c>
    </row>
    <row r="5" spans="1:13">
      <c r="A5" s="40"/>
      <c r="B5" s="41"/>
      <c r="C5" s="41"/>
      <c r="D5" s="42"/>
      <c r="E5" s="41"/>
      <c r="F5" s="41"/>
      <c r="G5" s="41" t="s">
        <v>128</v>
      </c>
      <c r="H5" s="41" t="s">
        <v>129</v>
      </c>
      <c r="I5" s="41" t="s">
        <v>130</v>
      </c>
      <c r="J5" s="41" t="s">
        <v>129</v>
      </c>
      <c r="K5" s="41" t="s">
        <v>131</v>
      </c>
      <c r="L5" s="41" t="s">
        <v>132</v>
      </c>
      <c r="M5" s="61"/>
    </row>
    <row r="6" spans="1:13">
      <c r="A6" s="43">
        <v>1</v>
      </c>
      <c r="B6" s="44" t="s">
        <v>133</v>
      </c>
      <c r="C6" s="44" t="s">
        <v>134</v>
      </c>
      <c r="D6" s="45" t="s">
        <v>135</v>
      </c>
      <c r="E6" s="46">
        <v>2</v>
      </c>
      <c r="F6" s="44" t="s">
        <v>136</v>
      </c>
      <c r="G6" s="47" t="s">
        <v>137</v>
      </c>
      <c r="H6" s="48"/>
      <c r="I6" s="48"/>
      <c r="J6" s="48"/>
      <c r="K6" s="62" t="s">
        <v>138</v>
      </c>
      <c r="L6" s="48">
        <f>J6*K6</f>
        <v>0</v>
      </c>
      <c r="M6" s="61"/>
    </row>
    <row r="7" spans="1:13">
      <c r="A7" s="43">
        <v>2</v>
      </c>
      <c r="B7" s="44" t="s">
        <v>133</v>
      </c>
      <c r="C7" s="49" t="s">
        <v>139</v>
      </c>
      <c r="D7" s="45" t="s">
        <v>135</v>
      </c>
      <c r="E7" s="46">
        <v>2</v>
      </c>
      <c r="F7" s="44" t="s">
        <v>140</v>
      </c>
      <c r="G7" s="47" t="s">
        <v>137</v>
      </c>
      <c r="H7" s="48"/>
      <c r="I7" s="48"/>
      <c r="J7" s="48"/>
      <c r="K7" s="62" t="s">
        <v>138</v>
      </c>
      <c r="L7" s="48">
        <f t="shared" ref="L7:L14" si="0">J7*K7</f>
        <v>0</v>
      </c>
      <c r="M7" s="61"/>
    </row>
    <row r="8" spans="1:13">
      <c r="A8" s="43">
        <v>3</v>
      </c>
      <c r="B8" s="44" t="s">
        <v>133</v>
      </c>
      <c r="C8" s="44" t="s">
        <v>141</v>
      </c>
      <c r="D8" s="45" t="s">
        <v>135</v>
      </c>
      <c r="E8" s="46">
        <v>9</v>
      </c>
      <c r="F8" s="44" t="s">
        <v>142</v>
      </c>
      <c r="G8" s="47" t="s">
        <v>137</v>
      </c>
      <c r="H8" s="48"/>
      <c r="I8" s="48"/>
      <c r="J8" s="48"/>
      <c r="K8" s="62" t="s">
        <v>138</v>
      </c>
      <c r="L8" s="48">
        <f t="shared" si="0"/>
        <v>0</v>
      </c>
      <c r="M8" s="61"/>
    </row>
    <row r="9" spans="1:13">
      <c r="A9" s="43">
        <v>4</v>
      </c>
      <c r="B9" s="44" t="s">
        <v>133</v>
      </c>
      <c r="C9" s="44" t="s">
        <v>143</v>
      </c>
      <c r="D9" s="45" t="s">
        <v>135</v>
      </c>
      <c r="E9" s="46">
        <v>4</v>
      </c>
      <c r="F9" s="44" t="s">
        <v>144</v>
      </c>
      <c r="G9" s="47" t="s">
        <v>137</v>
      </c>
      <c r="H9" s="48"/>
      <c r="I9" s="48"/>
      <c r="J9" s="48"/>
      <c r="K9" s="62" t="s">
        <v>138</v>
      </c>
      <c r="L9" s="48">
        <f t="shared" si="0"/>
        <v>0</v>
      </c>
      <c r="M9" s="61"/>
    </row>
    <row r="10" spans="1:13">
      <c r="A10" s="43">
        <v>5</v>
      </c>
      <c r="B10" s="44" t="s">
        <v>133</v>
      </c>
      <c r="C10" s="44" t="s">
        <v>143</v>
      </c>
      <c r="D10" s="45" t="s">
        <v>135</v>
      </c>
      <c r="E10" s="46">
        <v>2</v>
      </c>
      <c r="F10" s="44" t="s">
        <v>145</v>
      </c>
      <c r="G10" s="47" t="s">
        <v>137</v>
      </c>
      <c r="H10" s="48"/>
      <c r="I10" s="48"/>
      <c r="J10" s="48"/>
      <c r="K10" s="62" t="s">
        <v>138</v>
      </c>
      <c r="L10" s="48">
        <f t="shared" si="0"/>
        <v>0</v>
      </c>
      <c r="M10" s="61"/>
    </row>
    <row r="11" spans="1:13">
      <c r="A11" s="43">
        <v>6</v>
      </c>
      <c r="B11" s="44" t="s">
        <v>133</v>
      </c>
      <c r="C11" s="44" t="s">
        <v>146</v>
      </c>
      <c r="D11" s="45" t="s">
        <v>135</v>
      </c>
      <c r="E11" s="46">
        <v>1</v>
      </c>
      <c r="F11" s="44" t="s">
        <v>147</v>
      </c>
      <c r="G11" s="47" t="s">
        <v>137</v>
      </c>
      <c r="H11" s="48"/>
      <c r="I11" s="48"/>
      <c r="J11" s="48"/>
      <c r="K11" s="62" t="s">
        <v>138</v>
      </c>
      <c r="L11" s="48">
        <f t="shared" si="0"/>
        <v>0</v>
      </c>
      <c r="M11" s="61"/>
    </row>
    <row r="12" spans="1:13">
      <c r="A12" s="43">
        <v>7</v>
      </c>
      <c r="B12" s="44" t="s">
        <v>133</v>
      </c>
      <c r="C12" s="44" t="s">
        <v>143</v>
      </c>
      <c r="D12" s="45" t="s">
        <v>135</v>
      </c>
      <c r="E12" s="46">
        <v>1</v>
      </c>
      <c r="F12" s="44" t="s">
        <v>148</v>
      </c>
      <c r="G12" s="47" t="s">
        <v>137</v>
      </c>
      <c r="H12" s="48"/>
      <c r="I12" s="48"/>
      <c r="J12" s="48"/>
      <c r="K12" s="62" t="s">
        <v>138</v>
      </c>
      <c r="L12" s="48">
        <f t="shared" si="0"/>
        <v>0</v>
      </c>
      <c r="M12" s="61"/>
    </row>
    <row r="13" spans="1:13">
      <c r="A13" s="43">
        <v>8</v>
      </c>
      <c r="B13" s="44" t="s">
        <v>133</v>
      </c>
      <c r="C13" s="44" t="s">
        <v>143</v>
      </c>
      <c r="D13" s="45" t="s">
        <v>135</v>
      </c>
      <c r="E13" s="46">
        <v>4</v>
      </c>
      <c r="F13" s="44" t="s">
        <v>149</v>
      </c>
      <c r="G13" s="47" t="s">
        <v>137</v>
      </c>
      <c r="H13" s="48"/>
      <c r="I13" s="48"/>
      <c r="J13" s="48"/>
      <c r="K13" s="62" t="s">
        <v>138</v>
      </c>
      <c r="L13" s="48">
        <f t="shared" si="0"/>
        <v>0</v>
      </c>
      <c r="M13" s="61"/>
    </row>
    <row r="14" spans="1:13">
      <c r="A14" s="43">
        <v>9</v>
      </c>
      <c r="B14" s="44" t="s">
        <v>133</v>
      </c>
      <c r="C14" s="44" t="s">
        <v>143</v>
      </c>
      <c r="D14" s="45" t="s">
        <v>135</v>
      </c>
      <c r="E14" s="46">
        <v>2</v>
      </c>
      <c r="F14" s="44" t="s">
        <v>150</v>
      </c>
      <c r="G14" s="47" t="s">
        <v>137</v>
      </c>
      <c r="H14" s="48"/>
      <c r="I14" s="48"/>
      <c r="J14" s="48"/>
      <c r="K14" s="62" t="s">
        <v>138</v>
      </c>
      <c r="L14" s="48">
        <f t="shared" si="0"/>
        <v>0</v>
      </c>
      <c r="M14" s="61"/>
    </row>
    <row r="15" spans="1:13">
      <c r="A15" s="43"/>
      <c r="B15" s="44"/>
      <c r="C15" s="44"/>
      <c r="D15" s="45"/>
      <c r="E15" s="46"/>
      <c r="F15" s="44"/>
      <c r="G15" s="47"/>
      <c r="H15" s="50"/>
      <c r="I15" s="50"/>
      <c r="J15" s="48"/>
      <c r="K15" s="63"/>
      <c r="L15" s="48"/>
      <c r="M15" s="61"/>
    </row>
    <row r="16" spans="1:13">
      <c r="A16" s="40"/>
      <c r="B16" s="45"/>
      <c r="C16" s="45"/>
      <c r="D16" s="45"/>
      <c r="E16" s="46"/>
      <c r="F16" s="46"/>
      <c r="G16" s="51"/>
      <c r="H16" s="50"/>
      <c r="I16" s="50"/>
      <c r="J16" s="48"/>
      <c r="K16" s="63"/>
      <c r="L16" s="48"/>
      <c r="M16" s="61"/>
    </row>
    <row r="17" spans="1:13">
      <c r="A17" s="40"/>
      <c r="B17" s="45"/>
      <c r="C17" s="45"/>
      <c r="D17" s="45"/>
      <c r="E17" s="46"/>
      <c r="F17" s="46"/>
      <c r="G17" s="51"/>
      <c r="H17" s="50"/>
      <c r="I17" s="50"/>
      <c r="J17" s="48"/>
      <c r="K17" s="63"/>
      <c r="L17" s="48"/>
      <c r="M17" s="61"/>
    </row>
    <row r="18" spans="1:13">
      <c r="A18" s="40"/>
      <c r="B18" s="45"/>
      <c r="C18" s="45"/>
      <c r="D18" s="45"/>
      <c r="E18" s="46"/>
      <c r="F18" s="46"/>
      <c r="G18" s="51"/>
      <c r="H18" s="50"/>
      <c r="I18" s="50"/>
      <c r="J18" s="48"/>
      <c r="K18" s="63"/>
      <c r="L18" s="48"/>
      <c r="M18" s="61"/>
    </row>
    <row r="19" spans="1:13">
      <c r="A19" s="40"/>
      <c r="B19" s="45"/>
      <c r="C19" s="45"/>
      <c r="D19" s="45"/>
      <c r="E19" s="46"/>
      <c r="F19" s="45"/>
      <c r="G19" s="51"/>
      <c r="H19" s="50"/>
      <c r="I19" s="50"/>
      <c r="J19" s="48"/>
      <c r="K19" s="63"/>
      <c r="L19" s="48"/>
      <c r="M19" s="61"/>
    </row>
    <row r="20" spans="1:13">
      <c r="A20" s="40"/>
      <c r="B20" s="45"/>
      <c r="C20" s="45"/>
      <c r="D20" s="45"/>
      <c r="E20" s="46"/>
      <c r="F20" s="45"/>
      <c r="G20" s="51"/>
      <c r="H20" s="50"/>
      <c r="I20" s="50"/>
      <c r="J20" s="48"/>
      <c r="K20" s="63"/>
      <c r="L20" s="48"/>
      <c r="M20" s="61"/>
    </row>
    <row r="21" spans="1:13">
      <c r="A21" s="40"/>
      <c r="B21" s="45"/>
      <c r="C21" s="45"/>
      <c r="D21" s="45"/>
      <c r="E21" s="46"/>
      <c r="F21" s="45"/>
      <c r="G21" s="51"/>
      <c r="H21" s="50"/>
      <c r="I21" s="50"/>
      <c r="J21" s="48"/>
      <c r="K21" s="63"/>
      <c r="L21" s="48"/>
      <c r="M21" s="61"/>
    </row>
    <row r="22" spans="1:13">
      <c r="A22" s="40"/>
      <c r="B22" s="45"/>
      <c r="C22" s="45"/>
      <c r="D22" s="45"/>
      <c r="E22" s="46"/>
      <c r="F22" s="45"/>
      <c r="G22" s="51"/>
      <c r="H22" s="50"/>
      <c r="I22" s="50"/>
      <c r="J22" s="48"/>
      <c r="K22" s="63"/>
      <c r="L22" s="48"/>
      <c r="M22" s="61"/>
    </row>
    <row r="23" ht="15" spans="1:13">
      <c r="A23" s="15"/>
      <c r="B23" s="52"/>
      <c r="C23" s="53"/>
      <c r="D23" s="53"/>
      <c r="E23" s="53"/>
      <c r="F23" s="52"/>
      <c r="G23" s="10"/>
      <c r="H23" s="54"/>
      <c r="I23" s="54"/>
      <c r="J23" s="64"/>
      <c r="K23" s="12"/>
      <c r="L23" s="64"/>
      <c r="M23" s="29"/>
    </row>
    <row r="24" ht="15" spans="1:13">
      <c r="A24" s="15"/>
      <c r="B24" s="52"/>
      <c r="C24" s="53"/>
      <c r="D24" s="53"/>
      <c r="E24" s="53"/>
      <c r="F24" s="52"/>
      <c r="G24" s="10"/>
      <c r="H24" s="54"/>
      <c r="I24" s="54"/>
      <c r="J24" s="64"/>
      <c r="K24" s="12"/>
      <c r="L24" s="64"/>
      <c r="M24" s="29"/>
    </row>
    <row r="25" ht="15" spans="1:13">
      <c r="A25" s="15"/>
      <c r="B25" s="52"/>
      <c r="C25" s="53"/>
      <c r="D25" s="53"/>
      <c r="E25" s="53"/>
      <c r="F25" s="53"/>
      <c r="G25" s="10"/>
      <c r="H25" s="54"/>
      <c r="I25" s="54"/>
      <c r="J25" s="64"/>
      <c r="K25" s="12"/>
      <c r="L25" s="64"/>
      <c r="M25" s="29"/>
    </row>
    <row r="26" ht="15.75" spans="1:13">
      <c r="A26" s="55" t="s">
        <v>151</v>
      </c>
      <c r="B26" s="56"/>
      <c r="C26" s="56"/>
      <c r="D26" s="22"/>
      <c r="E26" s="21">
        <f>SUM(E6:E24)</f>
        <v>27</v>
      </c>
      <c r="F26" s="21"/>
      <c r="G26" s="57"/>
      <c r="H26" s="58"/>
      <c r="I26" s="58"/>
      <c r="J26" s="65">
        <f>SUM(J6:J25)</f>
        <v>0</v>
      </c>
      <c r="K26" s="23"/>
      <c r="L26" s="65">
        <f>SUM(L6:L25)</f>
        <v>0</v>
      </c>
      <c r="M26" s="33"/>
    </row>
    <row r="27" ht="15" spans="1:13">
      <c r="A27" s="3" t="s">
        <v>37</v>
      </c>
      <c r="B27" s="3"/>
      <c r="C27" s="3"/>
      <c r="D27" s="3"/>
      <c r="E27" s="3"/>
      <c r="F27" s="3"/>
      <c r="G27" s="59" t="s">
        <v>152</v>
      </c>
      <c r="H27" s="59"/>
      <c r="I27" s="59"/>
      <c r="J27" s="3" t="s">
        <v>153</v>
      </c>
      <c r="K27" s="2"/>
      <c r="L27" s="3"/>
      <c r="M27" s="3" t="s">
        <v>154</v>
      </c>
    </row>
  </sheetData>
  <mergeCells count="14">
    <mergeCell ref="A1:M1"/>
    <mergeCell ref="A2:M2"/>
    <mergeCell ref="L3:M3"/>
    <mergeCell ref="H4:I4"/>
    <mergeCell ref="J4:L4"/>
    <mergeCell ref="A26:D26"/>
    <mergeCell ref="G27:I27"/>
    <mergeCell ref="A4:A5"/>
    <mergeCell ref="B4:B5"/>
    <mergeCell ref="C4:C5"/>
    <mergeCell ref="D4:D5"/>
    <mergeCell ref="E4:E5"/>
    <mergeCell ref="F4:F5"/>
    <mergeCell ref="M4:M5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opLeftCell="A7" workbookViewId="0">
      <selection activeCell="A1" sqref="A1:N1"/>
    </sheetView>
  </sheetViews>
  <sheetFormatPr defaultColWidth="9" defaultRowHeight="14.25"/>
  <cols>
    <col min="1" max="1" width="6.25" customWidth="1"/>
    <col min="2" max="2" width="19.875" customWidth="1"/>
    <col min="11" max="11" width="10.875" customWidth="1"/>
    <col min="13" max="13" width="7" customWidth="1"/>
    <col min="14" max="14" width="14" customWidth="1"/>
  </cols>
  <sheetData>
    <row r="1" ht="27" spans="1:14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3</v>
      </c>
    </row>
    <row r="4" spans="1:14">
      <c r="A4" s="4" t="s">
        <v>75</v>
      </c>
      <c r="B4" s="5" t="s">
        <v>156</v>
      </c>
      <c r="C4" s="5" t="s">
        <v>79</v>
      </c>
      <c r="D4" s="6" t="s">
        <v>157</v>
      </c>
      <c r="E4" s="5" t="s">
        <v>158</v>
      </c>
      <c r="F4" s="5" t="s">
        <v>159</v>
      </c>
      <c r="G4" s="5" t="s">
        <v>160</v>
      </c>
      <c r="H4" s="5" t="s">
        <v>161</v>
      </c>
      <c r="I4" s="5" t="s">
        <v>125</v>
      </c>
      <c r="J4" s="5" t="s">
        <v>61</v>
      </c>
      <c r="K4" s="24" t="s">
        <v>7</v>
      </c>
      <c r="L4" s="24"/>
      <c r="M4" s="24"/>
      <c r="N4" s="25" t="s">
        <v>162</v>
      </c>
    </row>
    <row r="5" ht="15" spans="1:14">
      <c r="A5" s="7"/>
      <c r="B5" s="8"/>
      <c r="C5" s="8"/>
      <c r="D5" s="9" t="s">
        <v>163</v>
      </c>
      <c r="E5" s="8" t="s">
        <v>164</v>
      </c>
      <c r="F5" s="8" t="s">
        <v>164</v>
      </c>
      <c r="G5" s="8" t="s">
        <v>165</v>
      </c>
      <c r="H5" s="8"/>
      <c r="I5" s="8"/>
      <c r="J5" s="8"/>
      <c r="K5" s="10" t="s">
        <v>7</v>
      </c>
      <c r="L5" s="10" t="s">
        <v>166</v>
      </c>
      <c r="M5" s="10" t="s">
        <v>130</v>
      </c>
      <c r="N5" s="26"/>
    </row>
    <row r="6" ht="15" spans="1:14">
      <c r="A6" s="7">
        <v>1</v>
      </c>
      <c r="B6" s="10" t="s">
        <v>167</v>
      </c>
      <c r="C6" s="10" t="s">
        <v>168</v>
      </c>
      <c r="D6" s="11" t="s">
        <v>169</v>
      </c>
      <c r="E6" s="12">
        <v>100</v>
      </c>
      <c r="F6" s="12">
        <v>2.3</v>
      </c>
      <c r="G6" s="13"/>
      <c r="H6" s="14"/>
      <c r="I6" s="14">
        <v>100</v>
      </c>
      <c r="J6" s="12">
        <v>550</v>
      </c>
      <c r="K6" s="27">
        <v>55000</v>
      </c>
      <c r="L6" s="28"/>
      <c r="M6" s="27"/>
      <c r="N6" s="26" t="s">
        <v>170</v>
      </c>
    </row>
    <row r="7" ht="15" spans="1:14">
      <c r="A7" s="15">
        <f t="shared" ref="A7:A11" si="0">SUM(A6)+1</f>
        <v>2</v>
      </c>
      <c r="B7" s="10" t="s">
        <v>171</v>
      </c>
      <c r="C7" s="10" t="s">
        <v>172</v>
      </c>
      <c r="D7" s="11" t="s">
        <v>169</v>
      </c>
      <c r="E7" s="12">
        <v>351</v>
      </c>
      <c r="F7" s="16">
        <v>2.1</v>
      </c>
      <c r="G7" s="13"/>
      <c r="H7" s="14"/>
      <c r="I7" s="14">
        <v>351</v>
      </c>
      <c r="J7" s="12">
        <v>450</v>
      </c>
      <c r="K7" s="12">
        <v>157950</v>
      </c>
      <c r="L7" s="28"/>
      <c r="M7" s="12"/>
      <c r="N7" s="29" t="s">
        <v>170</v>
      </c>
    </row>
    <row r="8" ht="15" spans="1:14">
      <c r="A8" s="15">
        <f t="shared" si="0"/>
        <v>3</v>
      </c>
      <c r="B8" s="10" t="s">
        <v>173</v>
      </c>
      <c r="C8" s="10" t="s">
        <v>174</v>
      </c>
      <c r="D8" s="11" t="s">
        <v>169</v>
      </c>
      <c r="E8" s="13" t="s">
        <v>175</v>
      </c>
      <c r="F8" s="16">
        <v>10</v>
      </c>
      <c r="G8" s="12">
        <v>16</v>
      </c>
      <c r="H8" s="14">
        <v>1950</v>
      </c>
      <c r="I8" s="14">
        <v>1950</v>
      </c>
      <c r="J8" s="12">
        <v>80</v>
      </c>
      <c r="K8" s="12">
        <v>156000</v>
      </c>
      <c r="L8" s="28"/>
      <c r="M8" s="12"/>
      <c r="N8" s="29" t="s">
        <v>170</v>
      </c>
    </row>
    <row r="9" ht="15" spans="1:14">
      <c r="A9" s="15">
        <f>SUM(A7)+1</f>
        <v>3</v>
      </c>
      <c r="B9" s="10" t="s">
        <v>176</v>
      </c>
      <c r="C9" s="10" t="s">
        <v>174</v>
      </c>
      <c r="D9" s="11" t="s">
        <v>169</v>
      </c>
      <c r="E9" s="13"/>
      <c r="F9" s="16"/>
      <c r="G9" s="12">
        <v>12</v>
      </c>
      <c r="H9" s="14">
        <v>2150</v>
      </c>
      <c r="I9" s="14">
        <v>2150</v>
      </c>
      <c r="J9" s="12">
        <v>50</v>
      </c>
      <c r="K9" s="12">
        <v>107500</v>
      </c>
      <c r="L9" s="28"/>
      <c r="M9" s="12"/>
      <c r="N9" s="29" t="s">
        <v>170</v>
      </c>
    </row>
    <row r="10" ht="15" spans="1:14">
      <c r="A10" s="15"/>
      <c r="B10" s="10" t="s">
        <v>177</v>
      </c>
      <c r="C10" s="10" t="s">
        <v>178</v>
      </c>
      <c r="D10" s="11" t="s">
        <v>169</v>
      </c>
      <c r="E10" s="13" t="s">
        <v>179</v>
      </c>
      <c r="F10" s="16">
        <v>0.5</v>
      </c>
      <c r="G10" s="12">
        <v>500</v>
      </c>
      <c r="H10" s="14"/>
      <c r="I10" s="14">
        <v>530</v>
      </c>
      <c r="J10" s="12">
        <v>60</v>
      </c>
      <c r="K10" s="12">
        <v>31800</v>
      </c>
      <c r="L10" s="28"/>
      <c r="M10" s="12"/>
      <c r="N10" s="29" t="s">
        <v>170</v>
      </c>
    </row>
    <row r="11" ht="15" spans="1:14">
      <c r="A11" s="15">
        <f t="shared" si="0"/>
        <v>1</v>
      </c>
      <c r="B11" s="10" t="s">
        <v>180</v>
      </c>
      <c r="C11" s="10"/>
      <c r="D11" s="11"/>
      <c r="E11" s="17"/>
      <c r="F11" s="12"/>
      <c r="G11" s="12"/>
      <c r="H11" s="14"/>
      <c r="I11" s="14"/>
      <c r="J11" s="12"/>
      <c r="K11" s="12"/>
      <c r="L11" s="28"/>
      <c r="M11" s="12"/>
      <c r="N11" s="29" t="s">
        <v>181</v>
      </c>
    </row>
    <row r="12" ht="15" spans="1:14">
      <c r="A12" s="15"/>
      <c r="B12" s="10" t="s">
        <v>182</v>
      </c>
      <c r="C12" s="10"/>
      <c r="D12" s="11"/>
      <c r="E12" s="17"/>
      <c r="F12" s="12"/>
      <c r="G12" s="12"/>
      <c r="H12" s="14"/>
      <c r="I12" s="14"/>
      <c r="J12" s="12"/>
      <c r="K12" s="12"/>
      <c r="L12" s="28"/>
      <c r="M12" s="12"/>
      <c r="N12" s="29" t="s">
        <v>181</v>
      </c>
    </row>
    <row r="13" ht="15" spans="1:14">
      <c r="A13" s="15">
        <f>SUM(A11)+1</f>
        <v>2</v>
      </c>
      <c r="B13" s="10" t="s">
        <v>183</v>
      </c>
      <c r="C13" s="10"/>
      <c r="D13" s="11" t="s">
        <v>169</v>
      </c>
      <c r="E13" s="17">
        <v>14</v>
      </c>
      <c r="F13" s="12"/>
      <c r="G13" s="12"/>
      <c r="H13" s="14"/>
      <c r="I13" s="14">
        <v>2</v>
      </c>
      <c r="J13" s="12"/>
      <c r="K13" s="12">
        <v>28000</v>
      </c>
      <c r="L13" s="28"/>
      <c r="M13" s="12"/>
      <c r="N13" s="29" t="s">
        <v>184</v>
      </c>
    </row>
    <row r="14" ht="15" spans="1:14">
      <c r="A14" s="15"/>
      <c r="B14" s="10" t="s">
        <v>185</v>
      </c>
      <c r="C14" s="10" t="s">
        <v>186</v>
      </c>
      <c r="D14" s="11" t="s">
        <v>169</v>
      </c>
      <c r="E14" s="13"/>
      <c r="F14" s="16"/>
      <c r="G14" s="12"/>
      <c r="H14" s="14"/>
      <c r="I14" s="14">
        <v>1</v>
      </c>
      <c r="J14" s="3"/>
      <c r="K14" s="12">
        <v>16800</v>
      </c>
      <c r="L14" s="28"/>
      <c r="M14" s="12"/>
      <c r="N14" s="29" t="s">
        <v>184</v>
      </c>
    </row>
    <row r="15" ht="15" spans="1:14">
      <c r="A15" s="15"/>
      <c r="B15" s="10"/>
      <c r="C15" s="10"/>
      <c r="D15" s="11"/>
      <c r="E15" s="17"/>
      <c r="F15" s="12"/>
      <c r="G15" s="12"/>
      <c r="H15" s="14"/>
      <c r="I15" s="14"/>
      <c r="J15" s="12"/>
      <c r="K15" s="12"/>
      <c r="L15" s="28"/>
      <c r="M15" s="12"/>
      <c r="N15" s="29"/>
    </row>
    <row r="16" ht="15" spans="1:14">
      <c r="A16" s="15"/>
      <c r="B16" s="10"/>
      <c r="C16" s="10"/>
      <c r="D16" s="11"/>
      <c r="E16" s="17"/>
      <c r="F16" s="12"/>
      <c r="G16" s="12"/>
      <c r="H16" s="14"/>
      <c r="I16" s="14"/>
      <c r="J16" s="12"/>
      <c r="K16" s="12"/>
      <c r="L16" s="28"/>
      <c r="M16" s="12"/>
      <c r="N16" s="29"/>
    </row>
    <row r="17" ht="15" spans="1:14">
      <c r="A17" s="15"/>
      <c r="B17" s="10"/>
      <c r="C17" s="10"/>
      <c r="D17" s="11"/>
      <c r="E17" s="12"/>
      <c r="F17" s="12"/>
      <c r="G17" s="12"/>
      <c r="H17" s="14"/>
      <c r="I17" s="14"/>
      <c r="J17" s="12"/>
      <c r="K17" s="12"/>
      <c r="L17" s="28"/>
      <c r="M17" s="12"/>
      <c r="N17" s="30"/>
    </row>
    <row r="18" ht="15" spans="1:14">
      <c r="A18" s="15"/>
      <c r="B18" s="10"/>
      <c r="C18" s="10"/>
      <c r="D18" s="11"/>
      <c r="E18" s="12"/>
      <c r="F18" s="12"/>
      <c r="G18" s="12"/>
      <c r="H18" s="12"/>
      <c r="I18" s="12"/>
      <c r="J18" s="12"/>
      <c r="K18" s="12"/>
      <c r="L18" s="28"/>
      <c r="M18" s="12"/>
      <c r="N18" s="30"/>
    </row>
    <row r="19" ht="15" spans="1:14">
      <c r="A19" s="15"/>
      <c r="B19" s="10"/>
      <c r="C19" s="10"/>
      <c r="D19" s="11"/>
      <c r="E19" s="12"/>
      <c r="F19" s="12"/>
      <c r="G19" s="12"/>
      <c r="H19" s="12"/>
      <c r="I19" s="12"/>
      <c r="J19" s="12"/>
      <c r="K19" s="12"/>
      <c r="L19" s="28"/>
      <c r="M19" s="12"/>
      <c r="N19" s="29"/>
    </row>
    <row r="20" ht="15" spans="1:14">
      <c r="A20" s="15"/>
      <c r="B20" s="10"/>
      <c r="C20" s="10"/>
      <c r="D20" s="18"/>
      <c r="E20" s="12"/>
      <c r="F20" s="12"/>
      <c r="G20" s="12"/>
      <c r="H20" s="17"/>
      <c r="I20" s="17"/>
      <c r="J20" s="12"/>
      <c r="K20" s="12"/>
      <c r="L20" s="31"/>
      <c r="M20" s="12"/>
      <c r="N20" s="30"/>
    </row>
    <row r="21" ht="15" spans="1:14">
      <c r="A21" s="15"/>
      <c r="B21" s="10"/>
      <c r="C21" s="10"/>
      <c r="D21" s="18"/>
      <c r="E21" s="12"/>
      <c r="F21" s="12"/>
      <c r="G21" s="12"/>
      <c r="H21" s="17"/>
      <c r="I21" s="17"/>
      <c r="J21" s="12"/>
      <c r="K21" s="12"/>
      <c r="L21" s="31"/>
      <c r="M21" s="12"/>
      <c r="N21" s="30" t="s">
        <v>187</v>
      </c>
    </row>
    <row r="22" ht="15.75" spans="1:14">
      <c r="A22" s="19" t="s">
        <v>188</v>
      </c>
      <c r="B22" s="20"/>
      <c r="C22" s="21"/>
      <c r="D22" s="22"/>
      <c r="E22" s="23"/>
      <c r="F22" s="23"/>
      <c r="G22" s="23"/>
      <c r="H22" s="23"/>
      <c r="I22" s="23"/>
      <c r="J22" s="23"/>
      <c r="K22" s="23">
        <f>SUM(K6:K21)</f>
        <v>553050</v>
      </c>
      <c r="L22" s="32"/>
      <c r="M22" s="23">
        <f>SUM(M6:M21)</f>
        <v>0</v>
      </c>
      <c r="N22" s="33"/>
    </row>
    <row r="23" spans="1:14">
      <c r="A23" s="3" t="s">
        <v>189</v>
      </c>
      <c r="B23" s="3"/>
      <c r="C23" s="3"/>
      <c r="D23" s="3"/>
      <c r="E23" s="3" t="str">
        <f>[1]固定汇总!D20</f>
        <v>评估人员：李仕保、李春喜</v>
      </c>
      <c r="F23" s="3"/>
      <c r="G23" s="3"/>
      <c r="H23" s="3"/>
      <c r="I23" s="3"/>
      <c r="J23" s="3"/>
      <c r="K23" s="3" t="s">
        <v>190</v>
      </c>
      <c r="L23" s="3"/>
      <c r="M23" s="3"/>
      <c r="N23" s="34" t="s">
        <v>191</v>
      </c>
    </row>
  </sheetData>
  <mergeCells count="11">
    <mergeCell ref="A1:N1"/>
    <mergeCell ref="A2:N2"/>
    <mergeCell ref="K4:M4"/>
    <mergeCell ref="A22:B22"/>
    <mergeCell ref="A4:A5"/>
    <mergeCell ref="B4:B5"/>
    <mergeCell ref="C4:C5"/>
    <mergeCell ref="H4:H5"/>
    <mergeCell ref="I4:I5"/>
    <mergeCell ref="J4:J5"/>
    <mergeCell ref="N4:N5"/>
  </mergeCells>
  <pageMargins left="0.75" right="0.75" top="1" bottom="1" header="0.5" footer="0.5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</vt:lpstr>
      <vt:lpstr>土地</vt:lpstr>
      <vt:lpstr>建筑物</vt:lpstr>
      <vt:lpstr>机器</vt:lpstr>
      <vt:lpstr>构筑物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『毛琦』</cp:lastModifiedBy>
  <dcterms:created xsi:type="dcterms:W3CDTF">2018-03-01T00:38:00Z</dcterms:created>
  <cp:lastPrinted>2019-05-12T23:30:00Z</cp:lastPrinted>
  <dcterms:modified xsi:type="dcterms:W3CDTF">2022-07-29T09:33:43Z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57DB0271A97147338B3FE10EE08B26C4</vt:lpwstr>
  </property>
</Properties>
</file>