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mc:AlternateContent xmlns:mc="http://schemas.openxmlformats.org/markup-compatibility/2006">
    <mc:Choice Requires="x15">
      <x15ac:absPath xmlns:x15ac="http://schemas.microsoft.com/office/spreadsheetml/2010/11/ac" url="\\192.168.0.57\共享文件夹\211018梁志军\20220121法院樟木头张晓帆\"/>
    </mc:Choice>
  </mc:AlternateContent>
  <xr:revisionPtr revIDLastSave="0" documentId="13_ncr:1_{436979E7-6253-43CC-9CAE-41A0EFEB4E99}" xr6:coauthVersionLast="47" xr6:coauthVersionMax="47" xr10:uidLastSave="{00000000-0000-0000-0000-000000000000}"/>
  <bookViews>
    <workbookView xWindow="-108" yWindow="-108" windowWidth="23256" windowHeight="12456" firstSheet="9" activeTab="9" xr2:uid="{00000000-000D-0000-FFFF-FFFF00000000}"/>
  </bookViews>
  <sheets>
    <sheet name="转换" sheetId="1" state="hidden" r:id="rId1"/>
    <sheet name="设备鉴定输出表 (2)" sheetId="22" state="hidden" r:id="rId2"/>
    <sheet name="汇总评估底稿" sheetId="9" state="hidden" r:id="rId3"/>
    <sheet name="评估清单" sheetId="2" state="hidden" r:id="rId4"/>
    <sheet name="发票清单" sheetId="4" state="hidden" r:id="rId5"/>
    <sheet name="设备数据库" sheetId="21" state="hidden" r:id="rId6"/>
    <sheet name="设备鉴定输出表" sheetId="20" state="hidden" r:id="rId7"/>
    <sheet name="单项评估底稿" sheetId="11" state="hidden" r:id="rId8"/>
    <sheet name="审核表" sheetId="6" state="hidden" r:id="rId9"/>
    <sheet name="汇总" sheetId="7" r:id="rId10"/>
    <sheet name="正式表格" sheetId="8" r:id="rId11"/>
    <sheet name="资产收费" sheetId="23" state="hidden" r:id="rId12"/>
  </sheets>
  <definedNames>
    <definedName name="_Fill" localSheetId="7" hidden="1">#REF!</definedName>
    <definedName name="_Fill" localSheetId="8" hidden="1">#REF!</definedName>
    <definedName name="_Fill" hidden="1">#REF!</definedName>
    <definedName name="_xlnm._FilterDatabase" localSheetId="2" hidden="1">汇总评估底稿!#REF!</definedName>
    <definedName name="_xlnm._FilterDatabase" localSheetId="10" hidden="1">正式表格!#REF!</definedName>
    <definedName name="_Key1" localSheetId="7" hidden="1">#REF!</definedName>
    <definedName name="_Key1" localSheetId="8" hidden="1">#REF!</definedName>
    <definedName name="_Key1" hidden="1">#REF!</definedName>
    <definedName name="_Order1" hidden="1">255</definedName>
    <definedName name="_Sort" localSheetId="7" hidden="1">#REF!</definedName>
    <definedName name="_Sort" localSheetId="8" hidden="1">#REF!</definedName>
    <definedName name="_Sort" hidden="1">#REF!</definedName>
    <definedName name="AccessDatabase" hidden="1">"C:\Excel 在會計處理及財務管理之應用\Fixast.mdb"</definedName>
    <definedName name="OLE_LINK5" localSheetId="0">转换!$D$25</definedName>
    <definedName name="_xlnm.Print_Area" localSheetId="9">汇总!$A$1:$H$21</definedName>
    <definedName name="_xlnm.Print_Area" localSheetId="2">汇总评估底稿!$A$1:$T$26</definedName>
    <definedName name="_xlnm.Print_Area" localSheetId="8" hidden="1">#REF!</definedName>
    <definedName name="_xlnm.Print_Area" localSheetId="11">资产收费!$A$1:$I$30</definedName>
    <definedName name="Z_3DBE56C1_BBA1_11D4_BF95_70D64AC15700_.wvu.PrintArea" localSheetId="3" hidden="1">评估清单!$A$1:$N$16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8" i="23" l="1"/>
  <c r="D13" i="8"/>
  <c r="D14" i="8"/>
  <c r="D15" i="8"/>
  <c r="D16" i="8"/>
  <c r="D18" i="8"/>
  <c r="D19" i="8"/>
  <c r="D20" i="8"/>
  <c r="B20" i="8"/>
  <c r="C20" i="8"/>
  <c r="E20" i="8"/>
  <c r="F20" i="8"/>
  <c r="G20" i="8"/>
  <c r="B16" i="8"/>
  <c r="C16" i="8"/>
  <c r="E16" i="8"/>
  <c r="F16" i="8"/>
  <c r="G16" i="8"/>
  <c r="B17" i="8"/>
  <c r="E17" i="8"/>
  <c r="F17" i="8"/>
  <c r="G17" i="8"/>
  <c r="B18" i="8"/>
  <c r="E18" i="8"/>
  <c r="F18" i="8"/>
  <c r="G18" i="8"/>
  <c r="B19" i="8"/>
  <c r="C19" i="8"/>
  <c r="E19" i="8"/>
  <c r="F19" i="8"/>
  <c r="G19" i="8"/>
  <c r="B6" i="8"/>
  <c r="C6" i="8"/>
  <c r="E6" i="8"/>
  <c r="F6" i="8"/>
  <c r="G6" i="8"/>
  <c r="B7" i="8"/>
  <c r="C7" i="8"/>
  <c r="E7" i="8"/>
  <c r="F7" i="8"/>
  <c r="G7" i="8"/>
  <c r="B8" i="8"/>
  <c r="C8" i="8"/>
  <c r="E8" i="8"/>
  <c r="F8" i="8"/>
  <c r="G8" i="8"/>
  <c r="B9" i="8"/>
  <c r="C9" i="8"/>
  <c r="E9" i="8"/>
  <c r="F9" i="8"/>
  <c r="G9" i="8"/>
  <c r="B10" i="8"/>
  <c r="C10" i="8"/>
  <c r="E10" i="8"/>
  <c r="F10" i="8"/>
  <c r="G10" i="8"/>
  <c r="B11" i="8"/>
  <c r="C11" i="8"/>
  <c r="E11" i="8"/>
  <c r="F11" i="8"/>
  <c r="G11" i="8"/>
  <c r="B12" i="8"/>
  <c r="C12" i="8"/>
  <c r="E12" i="8"/>
  <c r="F12" i="8"/>
  <c r="G12" i="8"/>
  <c r="B13" i="8"/>
  <c r="C13" i="8"/>
  <c r="E13" i="8"/>
  <c r="F13" i="8"/>
  <c r="G13" i="8"/>
  <c r="B14" i="8"/>
  <c r="C14" i="8"/>
  <c r="E14" i="8"/>
  <c r="F14" i="8"/>
  <c r="G14" i="8"/>
  <c r="B15" i="8"/>
  <c r="C15" i="8"/>
  <c r="E15" i="8"/>
  <c r="F15" i="8"/>
  <c r="G15" i="8"/>
  <c r="P21" i="9"/>
  <c r="Q21" i="9" s="1"/>
  <c r="S21" i="9" s="1"/>
  <c r="H20" i="8" s="1"/>
  <c r="P20" i="9"/>
  <c r="Q20" i="9" s="1"/>
  <c r="S20" i="9" s="1"/>
  <c r="H19" i="8" s="1"/>
  <c r="P19" i="9"/>
  <c r="Q19" i="9" s="1"/>
  <c r="S19" i="9" s="1"/>
  <c r="H18" i="8" s="1"/>
  <c r="P18" i="9"/>
  <c r="Q18" i="9" s="1"/>
  <c r="S18" i="9" s="1"/>
  <c r="H17" i="8" s="1"/>
  <c r="P17" i="9"/>
  <c r="Q17" i="9" s="1"/>
  <c r="S17" i="9" s="1"/>
  <c r="H16" i="8" s="1"/>
  <c r="P16" i="9"/>
  <c r="Q16" i="9"/>
  <c r="S16" i="9" s="1"/>
  <c r="H15" i="8" s="1"/>
  <c r="P15" i="9"/>
  <c r="Q15" i="9" s="1"/>
  <c r="S15" i="9" s="1"/>
  <c r="H14" i="8" s="1"/>
  <c r="P14" i="9"/>
  <c r="Q14" i="9" s="1"/>
  <c r="S14" i="9" s="1"/>
  <c r="H13" i="8" s="1"/>
  <c r="P8" i="9"/>
  <c r="Q8" i="9" s="1"/>
  <c r="S8" i="9" s="1"/>
  <c r="H7" i="8" s="1"/>
  <c r="P9" i="9"/>
  <c r="Q9" i="9" s="1"/>
  <c r="S9" i="9" s="1"/>
  <c r="H8" i="8" s="1"/>
  <c r="P10" i="9"/>
  <c r="Q10" i="9" s="1"/>
  <c r="S10" i="9" s="1"/>
  <c r="H9" i="8" s="1"/>
  <c r="P11" i="9"/>
  <c r="Q11" i="9" s="1"/>
  <c r="S11" i="9" s="1"/>
  <c r="H10" i="8" s="1"/>
  <c r="P12" i="9"/>
  <c r="Q12" i="9" s="1"/>
  <c r="S12" i="9" s="1"/>
  <c r="H11" i="8" s="1"/>
  <c r="P13" i="9"/>
  <c r="Q13" i="9" s="1"/>
  <c r="S13" i="9" s="1"/>
  <c r="H12" i="8" s="1"/>
  <c r="P7" i="9"/>
  <c r="Q7" i="9" s="1"/>
  <c r="S7" i="9" s="1"/>
  <c r="H6" i="8" s="1"/>
  <c r="D27" i="23"/>
  <c r="D26" i="23"/>
  <c r="C7" i="23"/>
  <c r="B5" i="8" l="1"/>
  <c r="U6" i="9"/>
  <c r="G5" i="8"/>
  <c r="L4" i="9"/>
  <c r="K5" i="9"/>
  <c r="J5" i="9"/>
  <c r="J4" i="9"/>
  <c r="C4" i="9"/>
  <c r="D4" i="9"/>
  <c r="E4" i="9"/>
  <c r="F4" i="9"/>
  <c r="G4" i="9"/>
  <c r="H4" i="9"/>
  <c r="I4" i="9"/>
  <c r="B4" i="9"/>
  <c r="C5" i="8"/>
  <c r="E5" i="8"/>
  <c r="F5" i="8"/>
  <c r="M45" i="22"/>
  <c r="A7" i="2" l="1"/>
  <c r="A6" i="2"/>
  <c r="L7" i="2"/>
  <c r="L6" i="2"/>
  <c r="B31" i="1"/>
  <c r="D32" i="1"/>
  <c r="D33" i="1" s="1"/>
  <c r="P6" i="9"/>
  <c r="Q6" i="9" s="1"/>
  <c r="F18" i="11" l="1"/>
  <c r="G18" i="11" s="1"/>
  <c r="H10" i="11"/>
  <c r="C22" i="11" s="1"/>
  <c r="J22" i="11" s="1"/>
  <c r="G4" i="11"/>
  <c r="G22" i="11" s="1"/>
  <c r="F4" i="11"/>
  <c r="E4" i="11"/>
  <c r="D4" i="11"/>
  <c r="B4" i="11"/>
  <c r="A2" i="11"/>
  <c r="I25" i="9"/>
  <c r="P24" i="9"/>
  <c r="A3" i="9"/>
  <c r="A2" i="9"/>
  <c r="G22" i="8"/>
  <c r="F21" i="8"/>
  <c r="A3" i="7"/>
  <c r="A2" i="7"/>
  <c r="F24" i="9" l="1"/>
  <c r="J23" i="11"/>
  <c r="C23" i="11" s="1"/>
  <c r="L14" i="2"/>
  <c r="L15" i="2" s="1"/>
  <c r="K14" i="2"/>
  <c r="K15" i="2" s="1"/>
  <c r="Q24" i="9" l="1"/>
  <c r="S6" i="9"/>
  <c r="T6" i="9" l="1"/>
  <c r="H5" i="8"/>
  <c r="S24" i="9"/>
  <c r="H4" i="11" l="1"/>
  <c r="H21" i="8"/>
  <c r="E11" i="7" l="1"/>
  <c r="E14" i="7" s="1"/>
  <c r="E22" i="7" s="1"/>
  <c r="Q10" i="23"/>
  <c r="E7" i="23" s="1"/>
  <c r="G8" i="23" s="1"/>
  <c r="B32" i="1" l="1"/>
  <c r="B33" i="1" s="1"/>
  <c r="E16" i="23"/>
  <c r="G16" i="23" s="1"/>
  <c r="E18" i="23"/>
  <c r="G18" i="23" s="1"/>
  <c r="E14" i="23"/>
  <c r="G14" i="23" s="1"/>
  <c r="E17" i="23"/>
  <c r="G17" i="23" s="1"/>
  <c r="E15" i="23"/>
  <c r="G15" i="23" s="1"/>
  <c r="E13" i="23"/>
  <c r="G13" i="23" l="1"/>
  <c r="G19" i="23" s="1"/>
  <c r="G22" i="23" s="1"/>
  <c r="G23" i="23" s="1"/>
  <c r="E19" i="23"/>
</calcChain>
</file>

<file path=xl/sharedStrings.xml><?xml version="1.0" encoding="utf-8"?>
<sst xmlns="http://schemas.openxmlformats.org/spreadsheetml/2006/main" count="743" uniqueCount="477">
  <si>
    <t>固定资产——机器设备委托评估清单</t>
    <phoneticPr fontId="4" type="noConversion"/>
  </si>
  <si>
    <t>评估基准日：</t>
    <phoneticPr fontId="4" type="noConversion"/>
  </si>
  <si>
    <t>资产占有单位名称：</t>
    <phoneticPr fontId="4" type="noConversion"/>
  </si>
  <si>
    <t>序号</t>
    <phoneticPr fontId="4" type="noConversion"/>
  </si>
  <si>
    <t>设备名称</t>
    <phoneticPr fontId="4" type="noConversion"/>
  </si>
  <si>
    <t>规格型号</t>
    <phoneticPr fontId="4" type="noConversion"/>
  </si>
  <si>
    <t>生产厂家</t>
    <phoneticPr fontId="4" type="noConversion"/>
  </si>
  <si>
    <t>计量单位</t>
    <phoneticPr fontId="4" type="noConversion"/>
  </si>
  <si>
    <t>购置日期</t>
    <phoneticPr fontId="4" type="noConversion"/>
  </si>
  <si>
    <t>启用日期</t>
    <phoneticPr fontId="4" type="noConversion"/>
  </si>
  <si>
    <t>帐面价值</t>
    <phoneticPr fontId="4" type="noConversion"/>
  </si>
  <si>
    <t>存放地点</t>
    <phoneticPr fontId="4" type="noConversion"/>
  </si>
  <si>
    <t>备注</t>
    <phoneticPr fontId="4" type="noConversion"/>
  </si>
  <si>
    <t>原值</t>
    <phoneticPr fontId="4" type="noConversion"/>
  </si>
  <si>
    <t>净值</t>
    <phoneticPr fontId="4" type="noConversion"/>
  </si>
  <si>
    <t>本页小计</t>
    <phoneticPr fontId="4" type="noConversion"/>
  </si>
  <si>
    <t>合    计</t>
    <phoneticPr fontId="4" type="noConversion"/>
  </si>
  <si>
    <t>资产占有单位填表人：</t>
    <phoneticPr fontId="4" type="noConversion"/>
  </si>
  <si>
    <t>委托评估机器设备发票清单</t>
    <phoneticPr fontId="9" type="noConversion"/>
  </si>
  <si>
    <t>评估基准日：</t>
    <phoneticPr fontId="9" type="noConversion"/>
  </si>
  <si>
    <t xml:space="preserve">      年     月     日</t>
  </si>
  <si>
    <t>序号</t>
    <phoneticPr fontId="9" type="noConversion"/>
  </si>
  <si>
    <t>发票编号</t>
    <phoneticPr fontId="9" type="noConversion"/>
  </si>
  <si>
    <t>设备名称</t>
    <phoneticPr fontId="9" type="noConversion"/>
  </si>
  <si>
    <t>规格型号</t>
    <phoneticPr fontId="9" type="noConversion"/>
  </si>
  <si>
    <t>产地</t>
    <phoneticPr fontId="9" type="noConversion"/>
  </si>
  <si>
    <t>卖家</t>
    <phoneticPr fontId="9" type="noConversion"/>
  </si>
  <si>
    <t>联系电话</t>
    <phoneticPr fontId="9" type="noConversion"/>
  </si>
  <si>
    <t>单位</t>
    <phoneticPr fontId="9" type="noConversion"/>
  </si>
  <si>
    <t>数量</t>
    <phoneticPr fontId="9" type="noConversion"/>
  </si>
  <si>
    <t>开票日期</t>
    <phoneticPr fontId="9" type="noConversion"/>
  </si>
  <si>
    <t>设备单价</t>
    <phoneticPr fontId="9" type="noConversion"/>
  </si>
  <si>
    <t>税款</t>
    <phoneticPr fontId="9" type="noConversion"/>
  </si>
  <si>
    <t>含税价格   (人民币)</t>
    <phoneticPr fontId="9" type="noConversion"/>
  </si>
  <si>
    <t>总金额</t>
    <phoneticPr fontId="9" type="noConversion"/>
  </si>
  <si>
    <t>备注</t>
    <phoneticPr fontId="9" type="noConversion"/>
  </si>
  <si>
    <t>合              计</t>
    <phoneticPr fontId="9" type="noConversion"/>
  </si>
  <si>
    <t>重要设备鉴定表</t>
    <phoneticPr fontId="4" type="noConversion"/>
  </si>
  <si>
    <t>鉴定时间：</t>
    <phoneticPr fontId="4" type="noConversion"/>
  </si>
  <si>
    <t>生产制造时间</t>
    <phoneticPr fontId="4" type="noConversion"/>
  </si>
  <si>
    <t>购置时间</t>
    <phoneticPr fontId="4" type="noConversion"/>
  </si>
  <si>
    <t>产地、生产厂家</t>
    <phoneticPr fontId="4" type="noConversion"/>
  </si>
  <si>
    <t>规定可使用用年限</t>
    <phoneticPr fontId="4" type="noConversion"/>
  </si>
  <si>
    <t>年</t>
    <phoneticPr fontId="4" type="noConversion"/>
  </si>
  <si>
    <t>主要技术参数    （额定量）</t>
    <phoneticPr fontId="4" type="noConversion"/>
  </si>
  <si>
    <t>开始使用时间</t>
    <phoneticPr fontId="4" type="noConversion"/>
  </si>
  <si>
    <t>已使用年限</t>
    <phoneticPr fontId="4" type="noConversion"/>
  </si>
  <si>
    <t>单位、数量</t>
    <phoneticPr fontId="4" type="noConversion"/>
  </si>
  <si>
    <t>尚可使用年限</t>
    <phoneticPr fontId="4" type="noConversion"/>
  </si>
  <si>
    <t>安装（存放）地点</t>
    <phoneticPr fontId="4" type="noConversion"/>
  </si>
  <si>
    <t>现在成新率</t>
    <phoneticPr fontId="4" type="noConversion"/>
  </si>
  <si>
    <t>利用率</t>
    <phoneticPr fontId="4" type="noConversion"/>
  </si>
  <si>
    <t>班工作：</t>
    <phoneticPr fontId="4" type="noConversion"/>
  </si>
  <si>
    <t>小时/天</t>
    <phoneticPr fontId="4" type="noConversion"/>
  </si>
  <si>
    <t>常用负荷</t>
    <phoneticPr fontId="4" type="noConversion"/>
  </si>
  <si>
    <t>经常超载 □</t>
    <phoneticPr fontId="4" type="noConversion"/>
  </si>
  <si>
    <t xml:space="preserve">    按额定功率运行 □</t>
    <phoneticPr fontId="4" type="noConversion"/>
  </si>
  <si>
    <t>轻载 □</t>
    <phoneticPr fontId="4" type="noConversion"/>
  </si>
  <si>
    <t>现在技术状况</t>
    <phoneticPr fontId="4" type="noConversion"/>
  </si>
  <si>
    <t>外观</t>
    <phoneticPr fontId="4" type="noConversion"/>
  </si>
  <si>
    <t>主件状态</t>
    <phoneticPr fontId="4" type="noConversion"/>
  </si>
  <si>
    <t>辅件状态</t>
    <phoneticPr fontId="4" type="noConversion"/>
  </si>
  <si>
    <t>有缺件 □</t>
    <phoneticPr fontId="4" type="noConversion"/>
  </si>
  <si>
    <t>运转正常 □</t>
    <phoneticPr fontId="4" type="noConversion"/>
  </si>
  <si>
    <t>能耗增加 □</t>
    <phoneticPr fontId="4" type="noConversion"/>
  </si>
  <si>
    <t>噪音增大 □</t>
    <phoneticPr fontId="4" type="noConversion"/>
  </si>
  <si>
    <t>有泄漏 □</t>
    <phoneticPr fontId="4" type="noConversion"/>
  </si>
  <si>
    <t>压力正常 □</t>
    <phoneticPr fontId="4" type="noConversion"/>
  </si>
  <si>
    <t>温升正常 □</t>
    <phoneticPr fontId="4" type="noConversion"/>
  </si>
  <si>
    <t>振动增加 □</t>
    <phoneticPr fontId="4" type="noConversion"/>
  </si>
  <si>
    <t>%</t>
    <phoneticPr fontId="4" type="noConversion"/>
  </si>
  <si>
    <t>废品率</t>
    <phoneticPr fontId="4" type="noConversion"/>
  </si>
  <si>
    <t>功能先进（落后）程度</t>
    <phoneticPr fontId="4" type="noConversion"/>
  </si>
  <si>
    <t>使用环境</t>
    <phoneticPr fontId="4" type="noConversion"/>
  </si>
  <si>
    <t>工作状态</t>
    <phoneticPr fontId="4" type="noConversion"/>
  </si>
  <si>
    <t>正常运转 □  在线备用 □  闲置 □  待修 □  在修 □  封存 □</t>
    <phoneticPr fontId="4" type="noConversion"/>
  </si>
  <si>
    <t>日常维修保养情况</t>
    <phoneticPr fontId="4" type="noConversion"/>
  </si>
  <si>
    <t>故障发生率</t>
    <phoneticPr fontId="4" type="noConversion"/>
  </si>
  <si>
    <t>大修；改造；    重大事故简述</t>
    <phoneticPr fontId="4" type="noConversion"/>
  </si>
  <si>
    <t>附加说明</t>
    <phoneticPr fontId="4" type="noConversion"/>
  </si>
  <si>
    <r>
      <t>说明：</t>
    </r>
    <r>
      <rPr>
        <sz val="12"/>
        <rFont val="Times New Roman"/>
        <family val="1"/>
      </rPr>
      <t>1</t>
    </r>
    <r>
      <rPr>
        <sz val="11"/>
        <color theme="1"/>
        <rFont val="等线"/>
        <family val="2"/>
        <scheme val="minor"/>
      </rPr>
      <t>、</t>
    </r>
    <r>
      <rPr>
        <sz val="12"/>
        <rFont val="Times New Roman"/>
        <family val="1"/>
      </rPr>
      <t>2</t>
    </r>
    <r>
      <rPr>
        <sz val="11"/>
        <color theme="1"/>
        <rFont val="等线"/>
        <family val="2"/>
        <scheme val="minor"/>
      </rPr>
      <t>、</t>
    </r>
    <r>
      <rPr>
        <sz val="12"/>
        <rFont val="Times New Roman"/>
        <family val="1"/>
      </rPr>
      <t>3</t>
    </r>
    <r>
      <rPr>
        <sz val="11"/>
        <color theme="1"/>
        <rFont val="等线"/>
        <family val="2"/>
        <scheme val="minor"/>
      </rPr>
      <t>部分由委托单位填写，</t>
    </r>
    <r>
      <rPr>
        <sz val="12"/>
        <rFont val="Times New Roman"/>
        <family val="1"/>
      </rPr>
      <t>4</t>
    </r>
    <r>
      <rPr>
        <sz val="11"/>
        <color theme="1"/>
        <rFont val="等线"/>
        <family val="2"/>
        <scheme val="minor"/>
      </rPr>
      <t>部分由评估单位填写。</t>
    </r>
    <phoneticPr fontId="4" type="noConversion"/>
  </si>
  <si>
    <t>在“□”内用“√”表示是，用“×”表示否。</t>
    <phoneticPr fontId="4" type="noConversion"/>
  </si>
  <si>
    <t>委托单位技术人员签字：</t>
    <phoneticPr fontId="4" type="noConversion"/>
  </si>
  <si>
    <t>评估公司：</t>
    <phoneticPr fontId="4" type="noConversion"/>
  </si>
  <si>
    <t>广东信成土地房地产资产评估有限公司</t>
  </si>
  <si>
    <t>评估业务审核记录表</t>
  </si>
  <si>
    <t>估价委托方</t>
  </si>
  <si>
    <t>业务接单人员</t>
  </si>
  <si>
    <t>田学奎</t>
    <phoneticPr fontId="4" type="noConversion"/>
  </si>
  <si>
    <t>估价对象</t>
  </si>
  <si>
    <t>业务跟单人员</t>
  </si>
  <si>
    <t>估价目的</t>
  </si>
  <si>
    <t>外勘估价师</t>
  </si>
  <si>
    <t>评估基准日</t>
  </si>
  <si>
    <t>报告撰写人员</t>
  </si>
  <si>
    <t>估价报告编号</t>
  </si>
  <si>
    <t>业务来源</t>
  </si>
  <si>
    <t>要求完成日期</t>
  </si>
  <si>
    <t>其它事项</t>
  </si>
  <si>
    <t>审核意见</t>
  </si>
  <si>
    <t>审核意见执行情况</t>
  </si>
  <si>
    <t>一级审核</t>
  </si>
  <si>
    <t>1、已按规定程序完成全部作业</t>
  </si>
  <si>
    <t>2、提请注意的重大事项及高风险区域</t>
  </si>
  <si>
    <t>项目负责人：</t>
  </si>
  <si>
    <t>日期：</t>
  </si>
  <si>
    <t>经办人：</t>
  </si>
  <si>
    <t>二级审核</t>
  </si>
  <si>
    <t>部门经理：</t>
  </si>
  <si>
    <t>复核人：</t>
  </si>
  <si>
    <t>三级审核</t>
  </si>
  <si>
    <t>法定代表人(或其授权人)：</t>
  </si>
  <si>
    <t>法定代表人：</t>
  </si>
  <si>
    <t>首次签发记录</t>
  </si>
  <si>
    <t>审定评估价值</t>
  </si>
  <si>
    <t>万元</t>
  </si>
  <si>
    <t>签发份数</t>
  </si>
  <si>
    <t>签发日期</t>
  </si>
  <si>
    <t>二次签发记录</t>
  </si>
  <si>
    <t>补签份数</t>
  </si>
  <si>
    <t>补签日期</t>
  </si>
  <si>
    <t>修改签发记录</t>
  </si>
  <si>
    <t>审定修改价值</t>
  </si>
  <si>
    <t>原签发份数</t>
  </si>
  <si>
    <t>收回份数</t>
  </si>
  <si>
    <t>修改后签发份数</t>
  </si>
  <si>
    <t>修改日期</t>
  </si>
  <si>
    <t>归档记录</t>
  </si>
  <si>
    <t>档案整理人员</t>
  </si>
  <si>
    <t>复核人员</t>
  </si>
  <si>
    <t>归档日期</t>
  </si>
  <si>
    <t>备    注</t>
  </si>
  <si>
    <t>1、首次签发1份报告的，档案暂由报告撰写人保管，待补签2份后归档。</t>
  </si>
  <si>
    <t>2、首次签发3份及以上的报告，应及时是档，归档时附件应齐全。</t>
  </si>
  <si>
    <t>资  产 评 估 结 果 汇 总 表</t>
  </si>
  <si>
    <t>金额单位：人民币元</t>
  </si>
  <si>
    <t>项目</t>
  </si>
  <si>
    <t>账面价值</t>
  </si>
  <si>
    <t>调整后账面值</t>
  </si>
  <si>
    <t>评估价值</t>
  </si>
  <si>
    <t>评估净值</t>
  </si>
  <si>
    <t>增减值</t>
  </si>
  <si>
    <t>增减值率%</t>
  </si>
  <si>
    <t>流动资产</t>
  </si>
  <si>
    <t>长期投资</t>
  </si>
  <si>
    <t>固定资产</t>
  </si>
  <si>
    <t>其中：在建工程</t>
  </si>
  <si>
    <t xml:space="preserve">               </t>
  </si>
  <si>
    <t xml:space="preserve">      建筑物</t>
  </si>
  <si>
    <t xml:space="preserve">      设备</t>
  </si>
  <si>
    <t>无形资产</t>
  </si>
  <si>
    <t>其中：场地使用权</t>
  </si>
  <si>
    <t>资产总计</t>
  </si>
  <si>
    <t>流动负债</t>
  </si>
  <si>
    <t>长期负债</t>
  </si>
  <si>
    <t>负债总计</t>
  </si>
  <si>
    <t>净资产</t>
  </si>
  <si>
    <t>评估机构：广东信成土地房地产资产评估有限公司</t>
  </si>
  <si>
    <t>资产评估师：田学奎、刘景钦</t>
  </si>
  <si>
    <t>法定代表人：田学奎</t>
  </si>
  <si>
    <t>固定资产——机器设备清查评估明细表</t>
  </si>
  <si>
    <t>金额单位：人民币元</t>
    <phoneticPr fontId="4" type="noConversion"/>
  </si>
  <si>
    <t>序号</t>
  </si>
  <si>
    <t>设备名称</t>
  </si>
  <si>
    <t>规格型号</t>
  </si>
  <si>
    <t>生产厂家</t>
  </si>
  <si>
    <t>单位</t>
  </si>
  <si>
    <t>数量</t>
  </si>
  <si>
    <t>出厂日期</t>
    <phoneticPr fontId="4" type="noConversion"/>
  </si>
  <si>
    <t>备注</t>
  </si>
  <si>
    <t>评估净值</t>
    <phoneticPr fontId="4" type="noConversion"/>
  </si>
  <si>
    <t>台</t>
  </si>
  <si>
    <t>合      计</t>
  </si>
  <si>
    <t>固定资产——机器设备清查评估底稿</t>
  </si>
  <si>
    <t>市场调查平均单价</t>
    <phoneticPr fontId="4" type="noConversion"/>
  </si>
  <si>
    <t>功能性贬值</t>
    <phoneticPr fontId="4" type="noConversion"/>
  </si>
  <si>
    <t>经济性贬值</t>
    <phoneticPr fontId="4" type="noConversion"/>
  </si>
  <si>
    <t>重置评估单价</t>
    <phoneticPr fontId="4" type="noConversion"/>
  </si>
  <si>
    <t>重置评估价值</t>
    <phoneticPr fontId="4" type="noConversion"/>
  </si>
  <si>
    <t>综合成新率%</t>
  </si>
  <si>
    <t>设备评估表</t>
    <phoneticPr fontId="4" type="noConversion"/>
  </si>
  <si>
    <t>序号</t>
    <phoneticPr fontId="4" type="noConversion"/>
  </si>
  <si>
    <t>设备名称</t>
    <phoneticPr fontId="4" type="noConversion"/>
  </si>
  <si>
    <t>规格型号</t>
    <phoneticPr fontId="4" type="noConversion"/>
  </si>
  <si>
    <t>单位</t>
    <phoneticPr fontId="4" type="noConversion"/>
  </si>
  <si>
    <t>数量</t>
    <phoneticPr fontId="4" type="noConversion"/>
  </si>
  <si>
    <t>重置价值</t>
    <phoneticPr fontId="4" type="noConversion"/>
  </si>
  <si>
    <t>成新率</t>
    <phoneticPr fontId="4" type="noConversion"/>
  </si>
  <si>
    <t>评估值</t>
    <phoneticPr fontId="4" type="noConversion"/>
  </si>
  <si>
    <t>设
备
状
况</t>
    <phoneticPr fontId="4" type="noConversion"/>
  </si>
  <si>
    <t>生产制造厂家</t>
    <phoneticPr fontId="4" type="noConversion"/>
  </si>
  <si>
    <t>生产制造时间</t>
    <phoneticPr fontId="4" type="noConversion"/>
  </si>
  <si>
    <t>主要技术参数（额定值）</t>
    <phoneticPr fontId="4" type="noConversion"/>
  </si>
  <si>
    <t>购置时间</t>
  </si>
  <si>
    <t>常用负荷</t>
  </si>
  <si>
    <t>经常超载、按额定功率运行、轻载</t>
    <phoneticPr fontId="4" type="noConversion"/>
  </si>
  <si>
    <t>设计使用年限</t>
  </si>
  <si>
    <t>现技术状况</t>
    <phoneticPr fontId="4" type="noConversion"/>
  </si>
  <si>
    <t>外观</t>
    <phoneticPr fontId="4" type="noConversion"/>
  </si>
  <si>
    <t>外观较新</t>
    <phoneticPr fontId="4" type="noConversion"/>
  </si>
  <si>
    <t>开始使用时间</t>
  </si>
  <si>
    <t>主件状态</t>
    <phoneticPr fontId="4" type="noConversion"/>
  </si>
  <si>
    <t>正常运转</t>
    <phoneticPr fontId="4" type="noConversion"/>
  </si>
  <si>
    <t>已使用年限</t>
  </si>
  <si>
    <t>轴件状态</t>
    <phoneticPr fontId="4" type="noConversion"/>
  </si>
  <si>
    <t>能耗增加、噪音增大、振动增加</t>
    <phoneticPr fontId="4" type="noConversion"/>
  </si>
  <si>
    <t>尚可使用年限</t>
  </si>
  <si>
    <t>工作状态</t>
    <phoneticPr fontId="4" type="noConversion"/>
  </si>
  <si>
    <t>使用环境</t>
    <phoneticPr fontId="4" type="noConversion"/>
  </si>
  <si>
    <t>良好</t>
    <phoneticPr fontId="4" type="noConversion"/>
  </si>
  <si>
    <t>日常维修保养状况</t>
    <phoneticPr fontId="4" type="noConversion"/>
  </si>
  <si>
    <t>保养较好</t>
    <phoneticPr fontId="4" type="noConversion"/>
  </si>
  <si>
    <t>大修、改造、重大事故简述</t>
    <phoneticPr fontId="4" type="noConversion"/>
  </si>
  <si>
    <t>无</t>
    <phoneticPr fontId="4" type="noConversion"/>
  </si>
  <si>
    <t>功能先进（落后）程度</t>
    <phoneticPr fontId="4" type="noConversion"/>
  </si>
  <si>
    <t>功能较先进</t>
    <phoneticPr fontId="4" type="noConversion"/>
  </si>
  <si>
    <t>其他情况</t>
    <phoneticPr fontId="4" type="noConversion"/>
  </si>
  <si>
    <t>委估设备目前已停产，只可调查到可替代的机器设备</t>
    <phoneticPr fontId="4" type="noConversion"/>
  </si>
  <si>
    <t>运输、安装</t>
    <phoneticPr fontId="4" type="noConversion"/>
  </si>
  <si>
    <t>鉴定人</t>
    <phoneticPr fontId="4" type="noConversion"/>
  </si>
  <si>
    <t>田学奎、刘景钦</t>
    <phoneticPr fontId="4" type="noConversion"/>
  </si>
  <si>
    <t>鉴定日期</t>
    <phoneticPr fontId="4" type="noConversion"/>
  </si>
  <si>
    <t>调
查
资
料</t>
    <phoneticPr fontId="4" type="noConversion"/>
  </si>
  <si>
    <t>被调查单位</t>
    <phoneticPr fontId="4" type="noConversion"/>
  </si>
  <si>
    <t>联系电话</t>
    <phoneticPr fontId="4" type="noConversion"/>
  </si>
  <si>
    <t>单价</t>
    <phoneticPr fontId="4" type="noConversion"/>
  </si>
  <si>
    <t>平均单价</t>
    <phoneticPr fontId="4" type="noConversion"/>
  </si>
  <si>
    <t>备注</t>
    <phoneticPr fontId="4" type="noConversion"/>
  </si>
  <si>
    <t>阿里巴巴www.1688.com</t>
    <phoneticPr fontId="4" type="noConversion"/>
  </si>
  <si>
    <t>按各情况确定的成新率</t>
    <phoneticPr fontId="4" type="noConversion"/>
  </si>
  <si>
    <t>综合成新率</t>
    <phoneticPr fontId="4" type="noConversion"/>
  </si>
  <si>
    <t>按使用年限计算的成新率</t>
    <phoneticPr fontId="4" type="noConversion"/>
  </si>
  <si>
    <t>年限成新率取权重40%</t>
    <phoneticPr fontId="4" type="noConversion"/>
  </si>
  <si>
    <t>按鉴定情况确定的成新率</t>
    <phoneticPr fontId="4" type="noConversion"/>
  </si>
  <si>
    <t>鉴定成新率取权重60%</t>
    <phoneticPr fontId="4" type="noConversion"/>
  </si>
  <si>
    <t>附加说明</t>
    <phoneticPr fontId="4" type="noConversion"/>
  </si>
  <si>
    <t>设备类型（机器/运输/电子/家私/办公</t>
    <phoneticPr fontId="4" type="noConversion"/>
  </si>
  <si>
    <t>出厂日期</t>
    <phoneticPr fontId="1" type="noConversion"/>
  </si>
  <si>
    <t>原内容</t>
    <phoneticPr fontId="1" type="noConversion"/>
  </si>
  <si>
    <t>新内容</t>
    <phoneticPr fontId="1" type="noConversion"/>
  </si>
  <si>
    <t>已被法院扣押，保管较差</t>
    <phoneticPr fontId="4" type="noConversion"/>
  </si>
  <si>
    <t>不详</t>
    <phoneticPr fontId="1" type="noConversion"/>
  </si>
  <si>
    <t>1200型</t>
    <phoneticPr fontId="1" type="noConversion"/>
  </si>
  <si>
    <t>机器采用电脑操控、数字操作、触摸屏输入数据，可实现不停机改变数据，生产速度等；整机自动供纸、自动折叠、自动粘箱、自动钉箱、自动计数、自动堆码输出（可选配自动双道捆扎）</t>
    <phoneticPr fontId="1" type="noConversion"/>
  </si>
  <si>
    <t>司法处置扣押资产</t>
    <phoneticPr fontId="4" type="noConversion"/>
  </si>
  <si>
    <t>梁志军</t>
    <phoneticPr fontId="1" type="noConversion"/>
  </si>
  <si>
    <t>田学奎</t>
    <phoneticPr fontId="1" type="noConversion"/>
  </si>
  <si>
    <t>替换委托方</t>
    <phoneticPr fontId="1" type="noConversion"/>
  </si>
  <si>
    <t>替换评估目的</t>
    <phoneticPr fontId="1" type="noConversion"/>
  </si>
  <si>
    <t>替换评估报告号</t>
    <phoneticPr fontId="1" type="noConversion"/>
  </si>
  <si>
    <t>替换评估基准日</t>
    <phoneticPr fontId="1" type="noConversion"/>
  </si>
  <si>
    <t>替换评估范围</t>
    <phoneticPr fontId="1" type="noConversion"/>
  </si>
  <si>
    <t>替换价值类型</t>
    <phoneticPr fontId="1" type="noConversion"/>
  </si>
  <si>
    <t>替换评估方法</t>
    <phoneticPr fontId="1" type="noConversion"/>
  </si>
  <si>
    <t>替换评估价值</t>
    <phoneticPr fontId="1" type="noConversion"/>
  </si>
  <si>
    <t>替换大写：人民币</t>
    <phoneticPr fontId="1" type="noConversion"/>
  </si>
  <si>
    <t>替换资产评估报告有效截止日</t>
    <phoneticPr fontId="1" type="noConversion"/>
  </si>
  <si>
    <t>替换资产占有方</t>
    <phoneticPr fontId="1" type="noConversion"/>
  </si>
  <si>
    <t>替换评估对象</t>
    <phoneticPr fontId="1" type="noConversion"/>
  </si>
  <si>
    <t>替换存放地址</t>
    <phoneticPr fontId="1" type="noConversion"/>
  </si>
  <si>
    <t>替换对象状态</t>
    <phoneticPr fontId="1" type="noConversion"/>
  </si>
  <si>
    <t>参考内容</t>
    <phoneticPr fontId="1" type="noConversion"/>
  </si>
  <si>
    <t>因委估资产均为报废拟拍卖资产，需快速变现，因此本次评估的价值类型为清算价值。</t>
    <phoneticPr fontId="1" type="noConversion"/>
  </si>
  <si>
    <t>替换价值类型定义</t>
    <phoneticPr fontId="1" type="noConversion"/>
  </si>
  <si>
    <t>替换产权说明</t>
    <phoneticPr fontId="1" type="noConversion"/>
  </si>
  <si>
    <t>东莞市中级人民法院</t>
    <phoneticPr fontId="1" type="noConversion"/>
  </si>
  <si>
    <t>佛山臻尚纸品有限公司</t>
    <phoneticPr fontId="1" type="noConversion"/>
  </si>
  <si>
    <t>委托方因司法处置查封资产，需进行公开拍卖而需了解司法查封资产的拍卖底价。</t>
    <phoneticPr fontId="1" type="noConversion"/>
  </si>
  <si>
    <t>印刷机、裁纸机、裱纸机等共十六项资产32台</t>
    <phoneticPr fontId="1" type="noConversion"/>
  </si>
  <si>
    <t>已司法查封，并拆移致中堂富伟纸品厂，未安装。</t>
    <phoneticPr fontId="1" type="noConversion"/>
  </si>
  <si>
    <t>委托方未提供相关产权证明（发票、合同、付款单、验收单）或权属登记证，因此未对产权进行界定。</t>
    <phoneticPr fontId="1" type="noConversion"/>
  </si>
  <si>
    <t>信评报（20210001号）</t>
    <phoneticPr fontId="1" type="noConversion"/>
  </si>
  <si>
    <t>2021年10月25日</t>
    <phoneticPr fontId="1" type="noConversion"/>
  </si>
  <si>
    <t>成本法</t>
    <phoneticPr fontId="1" type="noConversion"/>
  </si>
  <si>
    <t>替换标题</t>
    <phoneticPr fontId="1" type="noConversion"/>
  </si>
  <si>
    <t>东莞市中级人民法院因司法处置查封资产所涉及的十六项32台机器设备的市场价值</t>
    <phoneticPr fontId="1" type="noConversion"/>
  </si>
  <si>
    <t>深圳市龙华区观澜章阁社区大富工业区大富路36号A1栋</t>
    <phoneticPr fontId="1" type="noConversion"/>
  </si>
  <si>
    <t>清算价值是指在评估对象处于被迫出售、快速变现等非正常市场条件下的价值估计数额。</t>
    <phoneticPr fontId="1" type="noConversion"/>
  </si>
  <si>
    <t>替换资产评估报告日</t>
    <phoneticPr fontId="1" type="noConversion"/>
  </si>
  <si>
    <t>成本法是指首先估测被评估资产的现行再取得成本（重置成本）,然后估测被评估资产业已存在的各种贬值因素,并将其从重置成本中扣除而得到被评估资产价值的评估技术方法。</t>
  </si>
  <si>
    <t>（一）采用成本法前提条件</t>
  </si>
  <si>
    <t>1、被评估资产处于持续使用状态或设定处于持续使用状态;</t>
  </si>
  <si>
    <t>2、具备购建被评估资产的历史资料;</t>
  </si>
  <si>
    <t>3、存在购建被评估资产的社会必要成本。</t>
  </si>
  <si>
    <t>替换成本法定义1</t>
    <phoneticPr fontId="1" type="noConversion"/>
  </si>
  <si>
    <t>替换成本法定义2</t>
  </si>
  <si>
    <t>替换成本法定义3</t>
  </si>
  <si>
    <t>替换成本法定义4</t>
  </si>
  <si>
    <t>替换成本法定义5</t>
  </si>
  <si>
    <t>替换清算价值</t>
    <phoneticPr fontId="1" type="noConversion"/>
  </si>
  <si>
    <t>（一）价值类型及其选取：资产评估价值类型包括市场价值和市场价值以外的价值（投资价值、在用价值、清算价值、残余价值等）两种类型。经评估人员与委托方充分沟通后，根据本次评估目的、市场条件及评估对象自身条件等因素，最终选定市场价值作为本评估报告的评估结论的价值类型。</t>
  </si>
  <si>
    <t>（二）市场价值的定义：市场价值是指自愿买方和自愿卖方在各自理性行事且未受任何强迫的情况下，评估对象在评估基准日进行正常公平交易的价值估计数额。</t>
  </si>
  <si>
    <t>替换市场价值</t>
    <phoneticPr fontId="1" type="noConversion"/>
  </si>
  <si>
    <t>替换现场勘察日</t>
    <phoneticPr fontId="1" type="noConversion"/>
  </si>
  <si>
    <t>替换成本法定义1</t>
    <phoneticPr fontId="1" type="noConversion"/>
  </si>
  <si>
    <t>成本法是指首先估测被评估资产的现行再取得成本（重置成本）,然后估测被评估资产业已存在的各种贬值因素,并将其从重置成本中扣除而得到被评估资产价值的评估技术方法。</t>
    <phoneticPr fontId="1" type="noConversion"/>
  </si>
  <si>
    <t>替换成本法定义2</t>
    <phoneticPr fontId="1" type="noConversion"/>
  </si>
  <si>
    <t>（一）采用成本法前提条件</t>
    <phoneticPr fontId="1" type="noConversion"/>
  </si>
  <si>
    <t>替换成本法定义3</t>
    <phoneticPr fontId="1" type="noConversion"/>
  </si>
  <si>
    <t>1、被评估资产处于持续使用状态或设定处于持续使用状态;</t>
    <phoneticPr fontId="1" type="noConversion"/>
  </si>
  <si>
    <t>替换成本法定义4</t>
    <phoneticPr fontId="1" type="noConversion"/>
  </si>
  <si>
    <t>2、具备购建被评估资产的历史资料;</t>
    <phoneticPr fontId="1" type="noConversion"/>
  </si>
  <si>
    <t>替换成本法定义5</t>
    <phoneticPr fontId="1" type="noConversion"/>
  </si>
  <si>
    <t>3、存在购建被评估资产的社会必要成本。</t>
    <phoneticPr fontId="1" type="noConversion"/>
  </si>
  <si>
    <t>全不选</t>
    <phoneticPr fontId="1" type="noConversion"/>
  </si>
  <si>
    <t>更新</t>
    <phoneticPr fontId="1" type="noConversion"/>
  </si>
  <si>
    <t>2021年10月24日</t>
  </si>
  <si>
    <t>2021年10月26日</t>
  </si>
  <si>
    <t>2021年10月23日</t>
    <phoneticPr fontId="1" type="noConversion"/>
  </si>
  <si>
    <t>5、其他参考资料。</t>
    <phoneticPr fontId="1" type="noConversion"/>
  </si>
  <si>
    <t>（二）价值类型及其选取：经评估人员与委托方充分沟通后，根据本次评估目的、市场条件及评估对象自身条件等因素，最终选定市场价值作为本评估报告的评估结论的价值类型</t>
    <phoneticPr fontId="1" type="noConversion"/>
  </si>
  <si>
    <t>（一）市场价值的定义：资产评估价值类型包括市场价值和市场价值以外的价值（投资价值、在用价值、清算价值、残余价值等）两种类型。市场价值是指自愿买方和自愿卖方在各自理性行事且未受任何强迫的情况下，评估对象在评估基准日进行正常公平交易的价值估计数额</t>
    <phoneticPr fontId="1" type="noConversion"/>
  </si>
  <si>
    <t>已司法查封，并拆移致中堂富伟纸品厂，未安装</t>
    <phoneticPr fontId="1" type="noConversion"/>
  </si>
  <si>
    <t>替换取价依据</t>
    <phoneticPr fontId="1" type="noConversion"/>
  </si>
  <si>
    <t>东莞市第三人民法院因司法处置查封资产所涉及的2台机器设备的市场价值</t>
    <phoneticPr fontId="1" type="noConversion"/>
  </si>
  <si>
    <t>东莞市第三人民法院</t>
    <phoneticPr fontId="1" type="noConversion"/>
  </si>
  <si>
    <t>东莞市鸿钜汽车模具有限公司</t>
    <phoneticPr fontId="1" type="noConversion"/>
  </si>
  <si>
    <t>冲床SAG-800,冲床SNS2-400等资产共2台</t>
    <phoneticPr fontId="1" type="noConversion"/>
  </si>
  <si>
    <t>2022年1月5日</t>
    <phoneticPr fontId="1" type="noConversion"/>
  </si>
  <si>
    <t>2022年2月15日</t>
    <phoneticPr fontId="1" type="noConversion"/>
  </si>
  <si>
    <t>机器设备</t>
    <phoneticPr fontId="1" type="noConversion"/>
  </si>
  <si>
    <t>冲床</t>
    <phoneticPr fontId="4" type="noConversion"/>
  </si>
  <si>
    <t>SAG-800</t>
    <phoneticPr fontId="1" type="noConversion"/>
  </si>
  <si>
    <t>单位：</t>
    <phoneticPr fontId="4" type="noConversion"/>
  </si>
  <si>
    <t>协益</t>
    <phoneticPr fontId="1" type="noConversion"/>
  </si>
  <si>
    <t>SNS2-400</t>
    <phoneticPr fontId="1" type="noConversion"/>
  </si>
  <si>
    <t>现在可提供的产能及产品质量</t>
    <phoneticPr fontId="4" type="noConversion"/>
  </si>
  <si>
    <t>可提供产能的</t>
    <phoneticPr fontId="4" type="noConversion"/>
  </si>
  <si>
    <t>主要技术参数（额定量）</t>
    <phoneticPr fontId="4" type="noConversion"/>
  </si>
  <si>
    <t>龙门闭式冲床</t>
    <phoneticPr fontId="1" type="noConversion"/>
  </si>
  <si>
    <t>台湾协易</t>
    <phoneticPr fontId="1" type="noConversion"/>
  </si>
  <si>
    <t>8年</t>
    <phoneticPr fontId="1" type="noConversion"/>
  </si>
  <si>
    <t>清洁、摆放有序、电压稳定</t>
    <phoneticPr fontId="1" type="noConversion"/>
  </si>
  <si>
    <t>正常运转</t>
    <phoneticPr fontId="1" type="noConversion"/>
  </si>
  <si>
    <t>在线备用</t>
  </si>
  <si>
    <t>在线备用</t>
    <phoneticPr fontId="1" type="noConversion"/>
  </si>
  <si>
    <t>闲置</t>
    <phoneticPr fontId="1" type="noConversion"/>
  </si>
  <si>
    <t>待修</t>
    <phoneticPr fontId="1" type="noConversion"/>
  </si>
  <si>
    <t>在修</t>
    <phoneticPr fontId="1" type="noConversion"/>
  </si>
  <si>
    <t>封存</t>
    <phoneticPr fontId="1" type="noConversion"/>
  </si>
  <si>
    <t>吨数：400 tonf行程：200mm行程数：15-40mm闭合工作高度：950mm冲头调整量：250mm冲头面积：3400x1600mm平板面积：3400x1600mm平板厚度：180mm侧壁开口：1600x1000mm主马达：75x4 HPxP</t>
  </si>
  <si>
    <t>项目</t>
    <phoneticPr fontId="1" type="noConversion"/>
  </si>
  <si>
    <t>录入内容</t>
    <phoneticPr fontId="1" type="noConversion"/>
  </si>
  <si>
    <t>工作状态</t>
    <phoneticPr fontId="1" type="noConversion"/>
  </si>
  <si>
    <t>经常超载</t>
  </si>
  <si>
    <t>经常超载</t>
    <phoneticPr fontId="1" type="noConversion"/>
  </si>
  <si>
    <t>按额定功率运行</t>
    <phoneticPr fontId="1" type="noConversion"/>
  </si>
  <si>
    <t>有缺件</t>
    <phoneticPr fontId="1" type="noConversion"/>
  </si>
  <si>
    <t>有泄漏</t>
    <phoneticPr fontId="1" type="noConversion"/>
  </si>
  <si>
    <t>外观</t>
    <phoneticPr fontId="1" type="noConversion"/>
  </si>
  <si>
    <t>运转正常</t>
    <phoneticPr fontId="1" type="noConversion"/>
  </si>
  <si>
    <t>压力正常</t>
    <phoneticPr fontId="1" type="noConversion"/>
  </si>
  <si>
    <t>传动设备状态</t>
    <phoneticPr fontId="1" type="noConversion"/>
  </si>
  <si>
    <t>电控设备状态</t>
    <phoneticPr fontId="1" type="noConversion"/>
  </si>
  <si>
    <t>动力设备状态</t>
    <phoneticPr fontId="1" type="noConversion"/>
  </si>
  <si>
    <t>成型产出状态</t>
    <phoneticPr fontId="1" type="noConversion"/>
  </si>
  <si>
    <t>正常</t>
    <phoneticPr fontId="1" type="noConversion"/>
  </si>
  <si>
    <t>皮带松驰，棍轴锈蚀</t>
    <phoneticPr fontId="1" type="noConversion"/>
  </si>
  <si>
    <t>偶尔失灵</t>
    <phoneticPr fontId="1" type="noConversion"/>
  </si>
  <si>
    <t>脱模正常</t>
    <phoneticPr fontId="1" type="noConversion"/>
  </si>
  <si>
    <t>每月发生一次故障</t>
    <phoneticPr fontId="1" type="noConversion"/>
  </si>
  <si>
    <t>日产5000张，废品率1%</t>
    <phoneticPr fontId="1" type="noConversion"/>
  </si>
  <si>
    <t>每日检查，擦拭，每周更换机油</t>
    <phoneticPr fontId="1" type="noConversion"/>
  </si>
  <si>
    <t>填表依据说明</t>
    <phoneticPr fontId="1" type="noConversion"/>
  </si>
  <si>
    <t>购买合同及实际铭牌</t>
    <phoneticPr fontId="1" type="noConversion"/>
  </si>
  <si>
    <t>实地察看清点</t>
    <phoneticPr fontId="1" type="noConversion"/>
  </si>
  <si>
    <t>鸿钜汽车模具有限公司一楼主车间</t>
    <phoneticPr fontId="1" type="noConversion"/>
  </si>
  <si>
    <t>实地察看、清点</t>
    <phoneticPr fontId="1" type="noConversion"/>
  </si>
  <si>
    <t>验收单</t>
    <phoneticPr fontId="1" type="noConversion"/>
  </si>
  <si>
    <t>根据产品说明书</t>
    <phoneticPr fontId="1" type="noConversion"/>
  </si>
  <si>
    <t>采购合同价</t>
    <phoneticPr fontId="1" type="noConversion"/>
  </si>
  <si>
    <t>根据财务合同及付款凭据确定</t>
    <phoneticPr fontId="1" type="noConversion"/>
  </si>
  <si>
    <t>安装调试费</t>
    <phoneticPr fontId="1" type="noConversion"/>
  </si>
  <si>
    <t>依据财务记录，包括打桩固定试生产培训。</t>
    <phoneticPr fontId="1" type="noConversion"/>
  </si>
  <si>
    <t>现产能及产品质量</t>
    <phoneticPr fontId="4" type="noConversion"/>
  </si>
  <si>
    <t>同类产品升级技术指标</t>
    <phoneticPr fontId="4" type="noConversion"/>
  </si>
  <si>
    <t>大修、改造</t>
    <phoneticPr fontId="4" type="noConversion"/>
  </si>
  <si>
    <t>曾经重大事故叙述：（时间、原因、后果、损失、处理结果）</t>
    <phoneticPr fontId="4" type="noConversion"/>
  </si>
  <si>
    <t>其他说明</t>
    <phoneticPr fontId="1" type="noConversion"/>
  </si>
  <si>
    <t>评估机构人员：</t>
    <phoneticPr fontId="1" type="noConversion"/>
  </si>
  <si>
    <t>按实际，如难获得，以财务计提折旧时间。</t>
    <phoneticPr fontId="1" type="noConversion"/>
  </si>
  <si>
    <t>评估人员查看设备运行记录。</t>
    <phoneticPr fontId="1" type="noConversion"/>
  </si>
  <si>
    <t>平均：每月开机二十天，每天使用4小时。其余为备料、备模、清扫清理。</t>
    <phoneticPr fontId="1" type="noConversion"/>
  </si>
  <si>
    <t>评估人员现场记录</t>
    <phoneticPr fontId="1" type="noConversion"/>
  </si>
  <si>
    <t>查看时确定状态及生产记录。</t>
    <phoneticPr fontId="1" type="noConversion"/>
  </si>
  <si>
    <t>根据设备运行记录</t>
    <phoneticPr fontId="1" type="noConversion"/>
  </si>
  <si>
    <t>噪声大，有颤动</t>
    <phoneticPr fontId="1" type="noConversion"/>
  </si>
  <si>
    <t>光铮明亮、油垢四散、线路裸露</t>
    <phoneticPr fontId="1" type="noConversion"/>
  </si>
  <si>
    <t>稳定灵敏</t>
    <phoneticPr fontId="1" type="noConversion"/>
  </si>
  <si>
    <t>年限计算法=（设计使用年限—已使用年限）/设计使用年限</t>
    <phoneticPr fontId="1" type="noConversion"/>
  </si>
  <si>
    <t>发票号</t>
    <phoneticPr fontId="1" type="noConversion"/>
  </si>
  <si>
    <t>发票金额</t>
    <phoneticPr fontId="1" type="noConversion"/>
  </si>
  <si>
    <t>未提供</t>
    <phoneticPr fontId="1" type="noConversion"/>
  </si>
  <si>
    <t>委托评估函</t>
    <phoneticPr fontId="1" type="noConversion"/>
  </si>
  <si>
    <t>查封（扣押）财产清单号</t>
    <phoneticPr fontId="1" type="noConversion"/>
  </si>
  <si>
    <t>委托评估函号</t>
    <phoneticPr fontId="1" type="noConversion"/>
  </si>
  <si>
    <t>民事判决书号</t>
    <phoneticPr fontId="1" type="noConversion"/>
  </si>
  <si>
    <t>申请人</t>
    <phoneticPr fontId="1" type="noConversion"/>
  </si>
  <si>
    <t>被执行人</t>
    <phoneticPr fontId="1" type="noConversion"/>
  </si>
  <si>
    <t>联系庭室</t>
    <phoneticPr fontId="1" type="noConversion"/>
  </si>
  <si>
    <t>联系人</t>
    <phoneticPr fontId="1" type="noConversion"/>
  </si>
  <si>
    <t>联系电话</t>
    <phoneticPr fontId="1" type="noConversion"/>
  </si>
  <si>
    <t>邮箱</t>
    <phoneticPr fontId="1" type="noConversion"/>
  </si>
  <si>
    <t>封存地点</t>
    <phoneticPr fontId="1" type="noConversion"/>
  </si>
  <si>
    <t>封存日期</t>
    <phoneticPr fontId="1" type="noConversion"/>
  </si>
  <si>
    <t>信成评报资字(2022)01023号</t>
  </si>
  <si>
    <t>东莞市第三人民法院</t>
    <phoneticPr fontId="4" type="noConversion"/>
  </si>
  <si>
    <t>请  款  单</t>
    <phoneticPr fontId="4" type="noConversion"/>
  </si>
  <si>
    <t>评估委托方</t>
    <phoneticPr fontId="4" type="noConversion"/>
  </si>
  <si>
    <t>被执行人</t>
    <phoneticPr fontId="4" type="noConversion"/>
  </si>
  <si>
    <t>评估目的</t>
    <phoneticPr fontId="4" type="noConversion"/>
  </si>
  <si>
    <t>财产处置</t>
    <phoneticPr fontId="4" type="noConversion"/>
  </si>
  <si>
    <t>评估范围</t>
    <phoneticPr fontId="4" type="noConversion"/>
  </si>
  <si>
    <t>账面原值
(万元)</t>
    <phoneticPr fontId="4" type="noConversion"/>
  </si>
  <si>
    <t>评估价值
(万元)</t>
    <phoneticPr fontId="4" type="noConversion"/>
  </si>
  <si>
    <t>增值率</t>
    <phoneticPr fontId="4" type="noConversion"/>
  </si>
  <si>
    <t>评估报告编号</t>
    <phoneticPr fontId="4" type="noConversion"/>
  </si>
  <si>
    <t>信成评报资字</t>
    <phoneticPr fontId="4" type="noConversion"/>
  </si>
  <si>
    <t>号</t>
    <phoneticPr fontId="4" type="noConversion"/>
  </si>
  <si>
    <t>是否开发票</t>
    <phoneticPr fontId="4" type="noConversion"/>
  </si>
  <si>
    <t>y</t>
    <phoneticPr fontId="4" type="noConversion"/>
  </si>
  <si>
    <t xml:space="preserve">    根据广东省发展和改革委员会《关于资产评估收费有关问题的复函》（粤价函〔2012〕855号）文件规定的收费标准.</t>
    <phoneticPr fontId="4" type="noConversion"/>
  </si>
  <si>
    <t>评估价值</t>
    <phoneticPr fontId="4" type="noConversion"/>
  </si>
  <si>
    <t>档次</t>
  </si>
  <si>
    <t>资产价格总额
(万元)</t>
    <phoneticPr fontId="4" type="noConversion"/>
  </si>
  <si>
    <t>累进计费率‰</t>
  </si>
  <si>
    <t>计价评估额(万元)</t>
  </si>
  <si>
    <t>分档评估费</t>
  </si>
  <si>
    <t>账面价值</t>
    <phoneticPr fontId="4" type="noConversion"/>
  </si>
  <si>
    <t>100以下(含100)部分</t>
    <phoneticPr fontId="4" type="noConversion"/>
  </si>
  <si>
    <t>101以上至1000部分</t>
    <phoneticPr fontId="4" type="noConversion"/>
  </si>
  <si>
    <t>1001以上至5000部分</t>
    <phoneticPr fontId="4" type="noConversion"/>
  </si>
  <si>
    <t>5001以上至10000部分</t>
    <phoneticPr fontId="4" type="noConversion"/>
  </si>
  <si>
    <t>10001以上至10000部分</t>
    <phoneticPr fontId="4" type="noConversion"/>
  </si>
  <si>
    <t>100000以上部分</t>
    <phoneticPr fontId="4" type="noConversion"/>
  </si>
  <si>
    <t>累计</t>
  </si>
  <si>
    <t>标准收费：</t>
    <phoneticPr fontId="4" type="noConversion"/>
  </si>
  <si>
    <t>元</t>
  </si>
  <si>
    <t>3折优惠收费：</t>
    <phoneticPr fontId="4" type="noConversion"/>
  </si>
  <si>
    <t>元</t>
    <phoneticPr fontId="4" type="noConversion"/>
  </si>
  <si>
    <t>请汇入我公司收费账户：</t>
    <phoneticPr fontId="4" type="noConversion"/>
  </si>
  <si>
    <t>单位名称：</t>
    <phoneticPr fontId="4" type="noConversion"/>
  </si>
  <si>
    <t>广东信成土地房地产资产评估有限公司</t>
    <phoneticPr fontId="4" type="noConversion"/>
  </si>
  <si>
    <t>开户银行：</t>
    <phoneticPr fontId="4" type="noConversion"/>
  </si>
  <si>
    <t>银行帐号：</t>
    <phoneticPr fontId="4" type="noConversion"/>
  </si>
  <si>
    <t>委托单位名称:东莞市第一人民法院</t>
    <phoneticPr fontId="4" type="noConversion"/>
  </si>
  <si>
    <t>床</t>
    <phoneticPr fontId="1" type="noConversion"/>
  </si>
  <si>
    <t>床垫</t>
    <phoneticPr fontId="1" type="noConversion"/>
  </si>
  <si>
    <t>茶几</t>
    <phoneticPr fontId="1" type="noConversion"/>
  </si>
  <si>
    <t>电视柜</t>
    <phoneticPr fontId="1" type="noConversion"/>
  </si>
  <si>
    <t>衣柜</t>
    <phoneticPr fontId="1" type="noConversion"/>
  </si>
  <si>
    <t>空调</t>
    <phoneticPr fontId="1" type="noConversion"/>
  </si>
  <si>
    <t>音箱</t>
    <phoneticPr fontId="1" type="noConversion"/>
  </si>
  <si>
    <t>热水器</t>
    <phoneticPr fontId="1" type="noConversion"/>
  </si>
  <si>
    <t>洗衣机</t>
    <phoneticPr fontId="1" type="noConversion"/>
  </si>
  <si>
    <t>冰箱</t>
    <phoneticPr fontId="1" type="noConversion"/>
  </si>
  <si>
    <t>1.5米</t>
    <phoneticPr fontId="1" type="noConversion"/>
  </si>
  <si>
    <t>张</t>
    <phoneticPr fontId="1" type="noConversion"/>
  </si>
  <si>
    <t>沙发</t>
    <phoneticPr fontId="1" type="noConversion"/>
  </si>
  <si>
    <t>餐桌</t>
    <phoneticPr fontId="1" type="noConversion"/>
  </si>
  <si>
    <t>套</t>
    <phoneticPr fontId="1" type="noConversion"/>
  </si>
  <si>
    <t>个</t>
    <phoneticPr fontId="1" type="noConversion"/>
  </si>
  <si>
    <t>定制</t>
    <phoneticPr fontId="1" type="noConversion"/>
  </si>
  <si>
    <t>台</t>
    <phoneticPr fontId="1" type="noConversion"/>
  </si>
  <si>
    <t>樟木头镇御景花园加州豪园二期二十九座四层C号</t>
    <phoneticPr fontId="1" type="noConversion"/>
  </si>
  <si>
    <t>松下</t>
    <phoneticPr fontId="1" type="noConversion"/>
  </si>
  <si>
    <t>格兰仕</t>
    <phoneticPr fontId="1" type="noConversion"/>
  </si>
  <si>
    <t>海尔</t>
    <phoneticPr fontId="1" type="noConversion"/>
  </si>
  <si>
    <t>双人</t>
    <phoneticPr fontId="1" type="noConversion"/>
  </si>
  <si>
    <t>四人</t>
    <phoneticPr fontId="1" type="noConversion"/>
  </si>
  <si>
    <t>滚筒</t>
    <phoneticPr fontId="1" type="noConversion"/>
  </si>
  <si>
    <t>单开门</t>
    <phoneticPr fontId="1" type="noConversion"/>
  </si>
  <si>
    <t>1P</t>
    <phoneticPr fontId="1" type="noConversion"/>
  </si>
  <si>
    <t>家私</t>
    <phoneticPr fontId="4" type="noConversion"/>
  </si>
  <si>
    <t>评估基准日：2022年1月11日</t>
    <phoneticPr fontId="4" type="noConversion"/>
  </si>
  <si>
    <t>广东省东莞市第一人民法院</t>
    <phoneticPr fontId="4" type="noConversion"/>
  </si>
  <si>
    <t>张晓帆</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</si>
</sst>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0">
    <numFmt numFmtId="41" formatCode="_ * #,##0_ ;_ * \-#,##0_ ;_ * &quot;-&quot;_ ;_ @_ "/>
    <numFmt numFmtId="43" formatCode="_ * #,##0.00_ ;_ * \-#,##0.00_ ;_ * &quot;-&quot;??_ ;_ @_ "/>
    <numFmt numFmtId="24" formatCode="\$#,##0_);[Red]\(\$#,##0\)"/>
    <numFmt numFmtId="25" formatCode="\$#,##0.00_);\(\$#,##0.00\)"/>
    <numFmt numFmtId="176" formatCode="yyyy&quot;年&quot;m&quot;月&quot;d&quot;日&quot;;@"/>
    <numFmt numFmtId="177" formatCode="#,##0.00_);[Red]\(#,##0.00\)"/>
    <numFmt numFmtId="178" formatCode="0.00_ "/>
    <numFmt numFmtId="179" formatCode="#,##0.00_ "/>
    <numFmt numFmtId="180" formatCode="[DBNum2][$-804]General"/>
    <numFmt numFmtId="181" formatCode="yyyy&quot;年&quot;m&quot;月&quot;;@"/>
    <numFmt numFmtId="182" formatCode="#,##0.00;[Red]#,##0.00"/>
    <numFmt numFmtId="183" formatCode="0_ "/>
    <numFmt numFmtId="184" formatCode="&quot;\&quot;#,##0.00;[Red]&quot;\&quot;\-#,##0.00"/>
    <numFmt numFmtId="185" formatCode="_-* #,##0_-;\-* #,##0_-;_-* &quot;-&quot;_-;_-@_-"/>
    <numFmt numFmtId="186" formatCode="_-#,##0_-;\(#,##0\);_-\ \ &quot;-&quot;_-;_-@_-"/>
    <numFmt numFmtId="187" formatCode="_-#,##0.00_-;\(#,##0.00\);_-\ \ &quot;-&quot;_-;_-@_-"/>
    <numFmt numFmtId="188" formatCode="mmm/dd/yyyy;_-\ &quot;N/A&quot;_-;_-\ &quot;-&quot;_-"/>
    <numFmt numFmtId="189" formatCode="mmm/yyyy;_-\ &quot;N/A&quot;_-;_-\ &quot;-&quot;_-"/>
    <numFmt numFmtId="190" formatCode="_-#,##0%_-;\(#,##0%\);_-\ &quot;-&quot;_-"/>
    <numFmt numFmtId="191" formatCode="_-#,###,_-;\(#,###,\);_-\ \ &quot;-&quot;_-;_-@_-"/>
    <numFmt numFmtId="192" formatCode="_-#,###.00,_-;\(#,###.00,\);_-\ \ &quot;-&quot;_-;_-@_-"/>
    <numFmt numFmtId="193" formatCode="_-#0&quot;.&quot;0,_-;\(#0&quot;.&quot;0,\);_-\ \ &quot;-&quot;_-;_-@_-"/>
    <numFmt numFmtId="194" formatCode="_-#0&quot;.&quot;0000_-;\(#0&quot;.&quot;0000\);_-\ \ &quot;-&quot;_-;_-@_-"/>
    <numFmt numFmtId="195" formatCode="_-* #,##0_-;\-* #,##0_-;_-* &quot;-&quot;??_-;_-@_-"/>
    <numFmt numFmtId="196" formatCode="#,##0.0_);\(#,##0.0\)"/>
    <numFmt numFmtId="197" formatCode="_(* #,##0.0000_);_(* \(#,##0.0000\);_(* &quot;-&quot;??_);_(@_)"/>
    <numFmt numFmtId="198" formatCode="mmmm\ d\,\ yyyy"/>
    <numFmt numFmtId="199" formatCode="#,##0\ &quot;FB&quot;;\-#,##0\ &quot;FB&quot;"/>
    <numFmt numFmtId="200" formatCode="_(&quot;$&quot;* #,##0.00_);_(&quot;$&quot;* \(#,##0.00\);_(&quot;$&quot;* &quot;-&quot;??_);_(@_)"/>
    <numFmt numFmtId="201" formatCode="0.0%;\(0.0%\)"/>
    <numFmt numFmtId="202" formatCode="&quot;\&quot;#,##0;[Red]&quot;\&quot;&quot;\&quot;&quot;\&quot;&quot;\&quot;&quot;\&quot;&quot;\&quot;&quot;\&quot;\-#,##0"/>
    <numFmt numFmtId="203" formatCode="_(* #,##0.00_);_(* \(#,##0.00\);_(* &quot;-&quot;??_);_(@_)"/>
    <numFmt numFmtId="204" formatCode="_-* #,##0.00_-;\-* #,##0.00_-;_-* &quot;-&quot;??_-;_-@_-"/>
    <numFmt numFmtId="205" formatCode="#,##0.0"/>
    <numFmt numFmtId="206" formatCode="&quot;$&quot;#,##0_);[Red]\(&quot;$&quot;#,##0\)"/>
    <numFmt numFmtId="207" formatCode="_(&quot;$&quot;* #,##0_);_(&quot;$&quot;* \(#,##0\);_(&quot;$&quot;* &quot;-&quot;_);_(@_)"/>
    <numFmt numFmtId="208" formatCode="&quot;\&quot;#,##0;&quot;\&quot;\-#,##0"/>
    <numFmt numFmtId="209" formatCode="&quot;$&quot;#,##0\ ;\(&quot;$&quot;#,##0\)"/>
    <numFmt numFmtId="210" formatCode="_([$€-2]* #,##0.00_);_([$€-2]* \(#,##0.00\);_([$€-2]* &quot;-&quot;??_)"/>
    <numFmt numFmtId="211" formatCode="#,##0.000000"/>
    <numFmt numFmtId="212" formatCode="#,##0\ &quot; &quot;;\(#,##0\)\ ;&quot;—&quot;&quot; &quot;&quot; &quot;&quot; &quot;&quot; &quot;"/>
    <numFmt numFmtId="213" formatCode="#,##0.00\¥;\-#,##0.00\¥"/>
    <numFmt numFmtId="214" formatCode="_ \¥* #,##0.00_ ;_ \¥* \-#,##0.00_ ;_ \¥* &quot;-&quot;??_ ;_ @_ "/>
    <numFmt numFmtId="215" formatCode="_-* #,##0.00\¥_-;\-* #,##0.00\¥_-;_-* &quot;-&quot;??\¥_-;_-@_-"/>
    <numFmt numFmtId="216" formatCode="0.000%"/>
    <numFmt numFmtId="217" formatCode="_-* #,##0\¥_-;\-* #,##0\¥_-;_-* &quot;-&quot;\¥_-;_-@_-"/>
    <numFmt numFmtId="218" formatCode="0.0%"/>
    <numFmt numFmtId="219" formatCode="_-* #,##0.00\ _B_E_F_-;\-* #,##0.00\ _B_E_F_-;_-* &quot;-&quot;??\ _B_E_F_-;_-@_-"/>
    <numFmt numFmtId="220" formatCode="#,##0.00\ &quot;FB&quot;;\-#,##0.00\ &quot;FB&quot;"/>
    <numFmt numFmtId="221" formatCode="&quot;$&quot;#,##0;\-&quot;$&quot;#,##0"/>
    <numFmt numFmtId="222" formatCode="#,##0.00\¥;[Red]\-#,##0.00\¥"/>
    <numFmt numFmtId="223" formatCode="#,##0.00\ &quot;FB&quot;;[Red]\-#,##0.00\ &quot;FB&quot;"/>
    <numFmt numFmtId="224" formatCode="_(* #,##0.0,_);_(* \(#,##0.0,\);_(* &quot;-&quot;_);_(@_)"/>
    <numFmt numFmtId="225" formatCode="[$HK$-C04]#,##0.00;\-[$HK$-C04]#,##0.00"/>
    <numFmt numFmtId="226" formatCode="_ &quot;\&quot;* #,##0_ ;_ &quot;\&quot;* \-#,##0_ ;_ &quot;\&quot;* &quot;-&quot;_ ;_ @_ "/>
    <numFmt numFmtId="227" formatCode="_ &quot;\&quot;* #,##0.00_ ;_ &quot;\&quot;* \-#,##0.00_ ;_ &quot;\&quot;* &quot;-&quot;??_ ;_ @_ "/>
    <numFmt numFmtId="228" formatCode="_-&quot;$&quot;* #,##0_-;\-&quot;$&quot;* #,##0_-;_-&quot;$&quot;* &quot;-&quot;_-;_-@_-"/>
    <numFmt numFmtId="229" formatCode="_-&quot;$&quot;* #,##0.00_-;\-&quot;$&quot;* #,##0.00_-;_-&quot;$&quot;* &quot;-&quot;??_-;_-@_-"/>
    <numFmt numFmtId="230" formatCode="_(* #,##0_);_(* \(#,##0\);_(* &quot;-&quot;_);_(@_)"/>
    <numFmt numFmtId="231" formatCode="[$-F800]dddd\,\ mmmm\ dd\,\ yyyy"/>
  </numFmts>
  <fonts count="145">
    <font>
      <sz val="11"/>
      <color theme="1"/>
      <name val="等线"/>
      <family val="2"/>
      <scheme val="minor"/>
    </font>
    <font>
      <sz val="9"/>
      <name val="等线"/>
      <family val="3"/>
      <charset val="134"/>
      <scheme val="minor"/>
    </font>
    <font>
      <sz val="12"/>
      <name val="宋体"/>
      <family val="3"/>
      <charset val="134"/>
    </font>
    <font>
      <b/>
      <sz val="16"/>
      <name val="宋体"/>
      <family val="3"/>
      <charset val="134"/>
    </font>
    <font>
      <sz val="9"/>
      <name val="宋体"/>
      <family val="3"/>
      <charset val="134"/>
    </font>
    <font>
      <b/>
      <sz val="16"/>
      <name val="宋体"/>
      <family val="3"/>
      <charset val="134"/>
    </font>
    <font>
      <sz val="10"/>
      <name val="宋体"/>
      <family val="3"/>
      <charset val="134"/>
    </font>
    <font>
      <sz val="12"/>
      <name val="宋体"/>
      <family val="3"/>
      <charset val="134"/>
    </font>
    <font>
      <sz val="12"/>
      <name val="新細明體"/>
      <family val="1"/>
      <charset val="136"/>
    </font>
    <font>
      <sz val="9"/>
      <name val="新細明體"/>
      <family val="1"/>
      <charset val="136"/>
    </font>
    <font>
      <b/>
      <sz val="16"/>
      <name val="新細明體"/>
      <family val="1"/>
      <charset val="136"/>
    </font>
    <font>
      <sz val="9"/>
      <name val="Times New Roman"/>
      <family val="1"/>
    </font>
    <font>
      <b/>
      <sz val="20"/>
      <name val="宋体"/>
      <family val="3"/>
      <charset val="134"/>
    </font>
    <font>
      <sz val="12"/>
      <name val="Times New Roman"/>
      <family val="1"/>
    </font>
    <font>
      <b/>
      <sz val="10"/>
      <name val="宋体"/>
      <family val="3"/>
      <charset val="134"/>
    </font>
    <font>
      <b/>
      <sz val="12"/>
      <name val="宋体"/>
      <family val="3"/>
      <charset val="134"/>
    </font>
    <font>
      <sz val="11"/>
      <name val="宋体"/>
      <family val="3"/>
      <charset val="134"/>
    </font>
    <font>
      <b/>
      <sz val="11"/>
      <name val="宋体"/>
      <family val="3"/>
      <charset val="134"/>
    </font>
    <font>
      <b/>
      <sz val="18"/>
      <color theme="1"/>
      <name val="宋体"/>
      <family val="3"/>
      <charset val="134"/>
    </font>
    <font>
      <b/>
      <sz val="16"/>
      <color theme="1"/>
      <name val="宋体"/>
      <family val="3"/>
      <charset val="134"/>
    </font>
    <font>
      <sz val="12"/>
      <color theme="1"/>
      <name val="宋体"/>
      <family val="3"/>
      <charset val="134"/>
    </font>
    <font>
      <sz val="11"/>
      <color theme="1"/>
      <name val="宋体"/>
      <family val="3"/>
      <charset val="134"/>
    </font>
    <font>
      <sz val="11"/>
      <color theme="1"/>
      <name val="等线"/>
      <family val="3"/>
      <charset val="134"/>
      <scheme val="minor"/>
    </font>
    <font>
      <b/>
      <sz val="11"/>
      <color theme="1"/>
      <name val="等线"/>
      <family val="3"/>
      <charset val="134"/>
      <scheme val="minor"/>
    </font>
    <font>
      <sz val="10"/>
      <color theme="1"/>
      <name val="宋体"/>
      <family val="3"/>
      <charset val="134"/>
    </font>
    <font>
      <sz val="10"/>
      <color theme="1"/>
      <name val="等线"/>
      <family val="3"/>
      <charset val="134"/>
      <scheme val="minor"/>
    </font>
    <font>
      <b/>
      <sz val="10"/>
      <color theme="1"/>
      <name val="等线"/>
      <family val="3"/>
      <charset val="134"/>
      <scheme val="minor"/>
    </font>
    <font>
      <sz val="14"/>
      <color theme="1"/>
      <name val="Arial Unicode MS"/>
      <family val="2"/>
    </font>
    <font>
      <sz val="10"/>
      <name val="Arial"/>
      <family val="2"/>
    </font>
    <font>
      <sz val="11"/>
      <name val="ＭＳ Ｐゴシック"/>
      <charset val="134"/>
    </font>
    <font>
      <sz val="11"/>
      <color indexed="8"/>
      <name val="宋体"/>
      <family val="3"/>
      <charset val="134"/>
    </font>
    <font>
      <sz val="10"/>
      <name val="Times New Roman"/>
      <family val="1"/>
    </font>
    <font>
      <sz val="11"/>
      <name val=""/>
      <charset val="136"/>
    </font>
    <font>
      <sz val="10"/>
      <color indexed="8"/>
      <name val="Arial"/>
      <family val="2"/>
    </font>
    <font>
      <sz val="10"/>
      <name val="Helv"/>
      <family val="2"/>
    </font>
    <font>
      <sz val="9"/>
      <name val="Geneva"/>
      <family val="1"/>
    </font>
    <font>
      <u val="singleAccounting"/>
      <vertAlign val="subscript"/>
      <sz val="10"/>
      <name val="Times New Roman"/>
      <family val="1"/>
    </font>
    <font>
      <i/>
      <sz val="9"/>
      <name val="Times New Roman"/>
      <family val="1"/>
    </font>
    <font>
      <sz val="11"/>
      <color indexed="8"/>
      <name val="仿宋_GB2312"/>
      <family val="3"/>
      <charset val="134"/>
    </font>
    <font>
      <sz val="11"/>
      <color indexed="9"/>
      <name val="宋体"/>
      <family val="3"/>
      <charset val="134"/>
    </font>
    <font>
      <sz val="11"/>
      <color indexed="9"/>
      <name val="仿宋_GB2312"/>
      <family val="3"/>
      <charset val="134"/>
    </font>
    <font>
      <sz val="8"/>
      <name val="Times New Roman"/>
      <family val="1"/>
    </font>
    <font>
      <sz val="8"/>
      <name val="Helv"/>
      <family val="2"/>
    </font>
    <font>
      <sz val="11"/>
      <color indexed="20"/>
      <name val="宋体"/>
      <family val="3"/>
      <charset val="134"/>
    </font>
    <font>
      <b/>
      <sz val="11"/>
      <color indexed="52"/>
      <name val="宋体"/>
      <family val="3"/>
      <charset val="134"/>
    </font>
    <font>
      <b/>
      <sz val="10"/>
      <name val="Helv"/>
      <family val="2"/>
    </font>
    <font>
      <b/>
      <sz val="11"/>
      <color indexed="9"/>
      <name val="宋体"/>
      <family val="3"/>
      <charset val="134"/>
    </font>
    <font>
      <b/>
      <sz val="10"/>
      <name val="MS Sans Serif"/>
      <family val="2"/>
    </font>
    <font>
      <i/>
      <sz val="12"/>
      <name val="Times New Roman"/>
      <family val="1"/>
    </font>
    <font>
      <b/>
      <sz val="8"/>
      <name val="Arial"/>
      <family val="2"/>
    </font>
    <font>
      <sz val="12"/>
      <color indexed="24"/>
      <name val="Arial"/>
      <family val="2"/>
    </font>
    <font>
      <sz val="10"/>
      <name val="MS Serif"/>
      <family val="1"/>
    </font>
    <font>
      <sz val="10"/>
      <name val="Courier"/>
      <family val="3"/>
    </font>
    <font>
      <sz val="10"/>
      <name val="MS Sans Serif"/>
      <family val="2"/>
    </font>
    <font>
      <sz val="12"/>
      <name val="Arial"/>
      <family val="2"/>
    </font>
    <font>
      <sz val="10"/>
      <color indexed="16"/>
      <name val="MS Serif"/>
      <family val="1"/>
    </font>
    <font>
      <sz val="8"/>
      <name val="Arial"/>
      <family val="2"/>
    </font>
    <font>
      <i/>
      <sz val="11"/>
      <color indexed="23"/>
      <name val="宋体"/>
      <family val="3"/>
      <charset val="134"/>
    </font>
    <font>
      <sz val="11"/>
      <name val="Times New Roman"/>
      <family val="1"/>
    </font>
    <font>
      <sz val="11"/>
      <color indexed="17"/>
      <name val="宋体"/>
      <family val="3"/>
      <charset val="134"/>
    </font>
    <font>
      <b/>
      <sz val="12"/>
      <name val="Helv"/>
      <family val="2"/>
    </font>
    <font>
      <b/>
      <sz val="12"/>
      <name val="Arial"/>
      <family val="2"/>
    </font>
    <font>
      <b/>
      <sz val="10"/>
      <name val="Arial"/>
      <family val="2"/>
    </font>
    <font>
      <sz val="18"/>
      <color indexed="24"/>
      <name val="Arial"/>
      <family val="2"/>
    </font>
    <font>
      <sz val="8"/>
      <color indexed="24"/>
      <name val="Arial"/>
      <family val="2"/>
    </font>
    <font>
      <b/>
      <sz val="11"/>
      <color indexed="56"/>
      <name val="宋体"/>
      <family val="3"/>
      <charset val="134"/>
    </font>
    <font>
      <u/>
      <sz val="8"/>
      <color indexed="12"/>
      <name val="Times New Roman"/>
      <family val="1"/>
    </font>
    <font>
      <sz val="11"/>
      <color indexed="62"/>
      <name val="宋体"/>
      <family val="3"/>
      <charset val="134"/>
    </font>
    <font>
      <sz val="11"/>
      <color indexed="62"/>
      <name val="新細明體"/>
      <charset val="136"/>
    </font>
    <font>
      <b/>
      <sz val="24"/>
      <color indexed="20"/>
      <name val="隶书"/>
      <family val="3"/>
      <charset val="134"/>
    </font>
    <font>
      <sz val="18"/>
      <name val="Times New Roman"/>
      <family val="1"/>
    </font>
    <font>
      <b/>
      <sz val="13"/>
      <name val="Times New Roman"/>
      <family val="1"/>
    </font>
    <font>
      <b/>
      <i/>
      <sz val="12"/>
      <name val="Times New Roman"/>
      <family val="1"/>
    </font>
    <font>
      <sz val="11"/>
      <color indexed="52"/>
      <name val="宋体"/>
      <family val="3"/>
      <charset val="134"/>
    </font>
    <font>
      <b/>
      <sz val="11"/>
      <name val="Helv"/>
      <family val="2"/>
    </font>
    <font>
      <sz val="11"/>
      <color indexed="60"/>
      <name val="宋体"/>
      <family val="3"/>
      <charset val="134"/>
    </font>
    <font>
      <sz val="7"/>
      <name val="Small Fonts"/>
      <family val="2"/>
    </font>
    <font>
      <sz val="11"/>
      <color indexed="8"/>
      <name val="新細明體"/>
      <charset val="136"/>
    </font>
    <font>
      <sz val="10"/>
      <color indexed="8"/>
      <name val="MS Sans Serif"/>
      <family val="2"/>
    </font>
    <font>
      <b/>
      <sz val="11"/>
      <color indexed="63"/>
      <name val="宋体"/>
      <family val="3"/>
      <charset val="134"/>
    </font>
    <font>
      <sz val="10"/>
      <name val="Tms Rmn"/>
      <family val="1"/>
    </font>
    <font>
      <b/>
      <sz val="8"/>
      <name val="Helv"/>
      <family val="2"/>
    </font>
    <font>
      <b/>
      <sz val="8"/>
      <color indexed="9"/>
      <name val="Arial"/>
      <family val="2"/>
    </font>
    <font>
      <b/>
      <sz val="8"/>
      <color indexed="9"/>
      <name val="Helv"/>
      <family val="2"/>
    </font>
    <font>
      <b/>
      <sz val="14"/>
      <color indexed="9"/>
      <name val="Times New Roman"/>
      <family val="1"/>
    </font>
    <font>
      <sz val="10"/>
      <name val="CG Times (WN)"/>
      <family val="1"/>
    </font>
    <font>
      <b/>
      <sz val="12"/>
      <name val="MS Sans Serif"/>
      <family val="1"/>
    </font>
    <font>
      <sz val="12"/>
      <name val="MS Sans Serif"/>
      <family val="2"/>
    </font>
    <font>
      <b/>
      <sz val="8"/>
      <color indexed="8"/>
      <name val="Helv"/>
      <family val="2"/>
    </font>
    <font>
      <b/>
      <sz val="18"/>
      <color indexed="56"/>
      <name val="宋体"/>
      <family val="3"/>
      <charset val="134"/>
    </font>
    <font>
      <sz val="11"/>
      <color indexed="12"/>
      <name val="Times New Roman"/>
      <family val="1"/>
    </font>
    <font>
      <sz val="11"/>
      <color indexed="10"/>
      <name val="宋体"/>
      <family val="3"/>
      <charset val="134"/>
    </font>
    <font>
      <u/>
      <sz val="10"/>
      <color indexed="12"/>
      <name val="ＭＳ ゴシック"/>
      <charset val="134"/>
    </font>
    <font>
      <b/>
      <sz val="15"/>
      <color indexed="56"/>
      <name val="仿宋_GB2312"/>
      <family val="3"/>
      <charset val="134"/>
    </font>
    <font>
      <b/>
      <sz val="15"/>
      <color indexed="56"/>
      <name val="宋体"/>
      <family val="3"/>
      <charset val="134"/>
    </font>
    <font>
      <b/>
      <sz val="13"/>
      <color indexed="56"/>
      <name val="仿宋_GB2312"/>
      <family val="3"/>
      <charset val="134"/>
    </font>
    <font>
      <b/>
      <sz val="13"/>
      <color indexed="56"/>
      <name val="宋体"/>
      <family val="3"/>
      <charset val="134"/>
    </font>
    <font>
      <b/>
      <sz val="11"/>
      <color indexed="56"/>
      <name val="仿宋_GB2312"/>
      <family val="3"/>
      <charset val="134"/>
    </font>
    <font>
      <sz val="11"/>
      <color indexed="8"/>
      <name val="ＭＳ Ｐゴシック"/>
      <charset val="134"/>
    </font>
    <font>
      <u/>
      <sz val="10"/>
      <color indexed="36"/>
      <name val="ＭＳ ゴシック"/>
      <charset val="134"/>
    </font>
    <font>
      <sz val="11"/>
      <color indexed="20"/>
      <name val="仿宋_GB2312"/>
      <family val="3"/>
      <charset val="134"/>
    </font>
    <font>
      <sz val="10"/>
      <color indexed="20"/>
      <name val="宋体"/>
      <family val="3"/>
      <charset val="134"/>
    </font>
    <font>
      <sz val="11"/>
      <color theme="1"/>
      <name val="等线"/>
      <family val="3"/>
      <charset val="134"/>
    </font>
    <font>
      <sz val="11"/>
      <color indexed="8"/>
      <name val="Times New Roman"/>
      <family val="1"/>
    </font>
    <font>
      <u/>
      <sz val="10"/>
      <color indexed="12"/>
      <name val="MS Sans Serif"/>
      <family val="2"/>
    </font>
    <font>
      <u/>
      <sz val="12"/>
      <color theme="10"/>
      <name val="宋体"/>
      <family val="3"/>
      <charset val="134"/>
    </font>
    <font>
      <u/>
      <sz val="12"/>
      <color indexed="12"/>
      <name val="宋体"/>
      <family val="3"/>
      <charset val="134"/>
    </font>
    <font>
      <b/>
      <sz val="12"/>
      <name val="Times New Roman"/>
      <family val="1"/>
    </font>
    <font>
      <sz val="12"/>
      <name val="官帕眉"/>
      <charset val="134"/>
    </font>
    <font>
      <sz val="11"/>
      <color indexed="17"/>
      <name val="仿宋_GB2312"/>
      <family val="3"/>
      <charset val="134"/>
    </font>
    <font>
      <sz val="10"/>
      <color indexed="17"/>
      <name val="宋体"/>
      <family val="3"/>
      <charset val="134"/>
    </font>
    <font>
      <b/>
      <sz val="11"/>
      <color indexed="8"/>
      <name val="仿宋_GB2312"/>
      <family val="3"/>
      <charset val="134"/>
    </font>
    <font>
      <b/>
      <sz val="11"/>
      <color indexed="8"/>
      <name val="宋体"/>
      <family val="3"/>
      <charset val="134"/>
    </font>
    <font>
      <b/>
      <sz val="11"/>
      <color indexed="52"/>
      <name val="仿宋_GB2312"/>
      <family val="3"/>
      <charset val="134"/>
    </font>
    <font>
      <b/>
      <sz val="11"/>
      <color indexed="9"/>
      <name val="仿宋_GB2312"/>
      <family val="3"/>
      <charset val="134"/>
    </font>
    <font>
      <i/>
      <sz val="11"/>
      <color indexed="23"/>
      <name val="仿宋_GB2312"/>
      <family val="3"/>
      <charset val="134"/>
    </font>
    <font>
      <sz val="11"/>
      <color indexed="10"/>
      <name val="仿宋_GB2312"/>
      <family val="3"/>
      <charset val="134"/>
    </font>
    <font>
      <sz val="11"/>
      <color indexed="52"/>
      <name val="仿宋_GB2312"/>
      <family val="3"/>
      <charset val="134"/>
    </font>
    <font>
      <sz val="12"/>
      <name val="바탕체"/>
      <charset val="134"/>
    </font>
    <font>
      <sz val="11"/>
      <name val="Courier New"/>
      <family val="3"/>
    </font>
    <font>
      <sz val="11"/>
      <color indexed="60"/>
      <name val="仿宋_GB2312"/>
      <family val="3"/>
      <charset val="134"/>
    </font>
    <font>
      <b/>
      <sz val="11"/>
      <color indexed="63"/>
      <name val="仿宋_GB2312"/>
      <family val="3"/>
      <charset val="134"/>
    </font>
    <font>
      <sz val="11"/>
      <color indexed="62"/>
      <name val="仿宋_GB2312"/>
      <family val="3"/>
      <charset val="134"/>
    </font>
    <font>
      <sz val="11"/>
      <name val="柧挬"/>
      <charset val="134"/>
    </font>
    <font>
      <sz val="9"/>
      <color theme="1"/>
      <name val="宋体"/>
      <family val="3"/>
      <charset val="134"/>
    </font>
    <font>
      <sz val="9"/>
      <color theme="1"/>
      <name val="等线"/>
      <family val="3"/>
      <charset val="134"/>
      <scheme val="minor"/>
    </font>
    <font>
      <sz val="12"/>
      <color rgb="FF000000"/>
      <name val="宋体"/>
      <family val="3"/>
      <charset val="134"/>
    </font>
    <font>
      <sz val="10.5"/>
      <color rgb="FF000000"/>
      <name val="宋体"/>
      <family val="3"/>
      <charset val="134"/>
    </font>
    <font>
      <sz val="10"/>
      <color rgb="FF333333"/>
      <name val="微软雅黑"/>
      <family val="2"/>
      <charset val="134"/>
    </font>
    <font>
      <sz val="12"/>
      <color theme="1"/>
      <name val="等线"/>
      <family val="2"/>
      <charset val="134"/>
      <scheme val="minor"/>
    </font>
    <font>
      <b/>
      <sz val="14"/>
      <color theme="1"/>
      <name val="等线"/>
      <family val="3"/>
      <charset val="134"/>
      <scheme val="minor"/>
    </font>
    <font>
      <b/>
      <sz val="14"/>
      <color theme="1"/>
      <name val="等线"/>
      <family val="2"/>
      <scheme val="minor"/>
    </font>
    <font>
      <sz val="14"/>
      <color theme="1"/>
      <name val="等线"/>
      <family val="2"/>
      <scheme val="minor"/>
    </font>
    <font>
      <sz val="11"/>
      <color theme="1"/>
      <name val="等线"/>
      <family val="2"/>
      <scheme val="minor"/>
    </font>
    <font>
      <b/>
      <sz val="11"/>
      <color theme="1"/>
      <name val="等线"/>
      <family val="2"/>
      <scheme val="minor"/>
    </font>
    <font>
      <sz val="10"/>
      <color rgb="FF333333"/>
      <name val="Arial"/>
      <family val="2"/>
    </font>
    <font>
      <sz val="8"/>
      <color rgb="FF000000"/>
      <name val="Arial"/>
      <family val="2"/>
    </font>
    <font>
      <sz val="12"/>
      <name val="宋体"/>
      <family val="1"/>
      <charset val="134"/>
    </font>
    <font>
      <b/>
      <sz val="20"/>
      <name val="仿宋_GB2312"/>
      <family val="3"/>
      <charset val="134"/>
    </font>
    <font>
      <sz val="12"/>
      <name val="仿宋_GB2312"/>
      <family val="3"/>
      <charset val="134"/>
    </font>
    <font>
      <b/>
      <sz val="14"/>
      <name val="仿宋_GB2312"/>
      <family val="3"/>
      <charset val="134"/>
    </font>
    <font>
      <b/>
      <sz val="12"/>
      <name val="仿宋_GB2312"/>
      <family val="3"/>
      <charset val="134"/>
    </font>
    <font>
      <sz val="10"/>
      <name val="仿宋_GB2312"/>
      <family val="3"/>
      <charset val="134"/>
    </font>
    <font>
      <sz val="12"/>
      <color theme="0"/>
      <name val="仿宋_GB2312"/>
      <family val="3"/>
      <charset val="134"/>
    </font>
    <font>
      <b/>
      <sz val="10"/>
      <name val="等线"/>
      <family val="3"/>
      <charset val="134"/>
      <scheme val="minor"/>
    </font>
  </fonts>
  <fills count="33">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lightGray">
        <fgColor indexed="22"/>
      </patternFill>
    </fill>
    <fill>
      <patternFill patternType="solid">
        <fgColor indexed="22"/>
        <bgColor indexed="64"/>
      </patternFill>
    </fill>
    <fill>
      <patternFill patternType="solid">
        <fgColor indexed="55"/>
        <bgColor indexed="64"/>
      </patternFill>
    </fill>
    <fill>
      <patternFill patternType="solid">
        <fgColor indexed="13"/>
        <bgColor indexed="64"/>
      </patternFill>
    </fill>
    <fill>
      <patternFill patternType="solid">
        <fgColor indexed="15"/>
        <bgColor indexed="64"/>
      </patternFill>
    </fill>
    <fill>
      <patternFill patternType="solid">
        <fgColor indexed="12"/>
        <bgColor indexed="64"/>
      </patternFill>
    </fill>
    <fill>
      <patternFill patternType="solid">
        <fgColor indexed="14"/>
        <bgColor indexed="64"/>
      </patternFill>
    </fill>
    <fill>
      <patternFill patternType="solid">
        <fgColor indexed="43"/>
        <bgColor indexed="64"/>
      </patternFill>
    </fill>
    <fill>
      <patternFill patternType="solid">
        <fgColor indexed="26"/>
        <bgColor indexed="64"/>
      </patternFill>
    </fill>
    <fill>
      <patternFill patternType="solid">
        <fgColor indexed="8"/>
        <bgColor indexed="64"/>
      </patternFill>
    </fill>
    <fill>
      <patternFill patternType="solid">
        <fgColor indexed="54"/>
        <bgColor indexed="64"/>
      </patternFill>
    </fill>
    <fill>
      <patternFill patternType="solid">
        <fgColor rgb="FFFFFF00"/>
        <bgColor indexed="64"/>
      </patternFill>
    </fill>
  </fills>
  <borders count="6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dashed">
        <color indexed="64"/>
      </bottom>
      <diagonal/>
    </border>
    <border>
      <left style="hair">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thin">
        <color indexed="64"/>
      </left>
      <right style="hair">
        <color indexed="64"/>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hair">
        <color indexed="64"/>
      </left>
      <right style="thin">
        <color indexed="64"/>
      </right>
      <top style="dashed">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medium">
        <color indexed="30"/>
      </bottom>
      <diagonal/>
    </border>
    <border>
      <left/>
      <right/>
      <top/>
      <bottom style="double">
        <color indexed="52"/>
      </bottom>
      <diagonal/>
    </border>
    <border>
      <left/>
      <right/>
      <top/>
      <bottom style="medium">
        <color auto="1"/>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auto="1"/>
      </top>
      <bottom style="thin">
        <color auto="1"/>
      </bottom>
      <diagonal/>
    </border>
    <border>
      <left/>
      <right/>
      <top style="double">
        <color auto="1"/>
      </top>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s>
  <cellStyleXfs count="10649">
    <xf numFmtId="0" fontId="0" fillId="0" borderId="0"/>
    <xf numFmtId="0" fontId="2" fillId="0" borderId="0"/>
    <xf numFmtId="0" fontId="7" fillId="0" borderId="0"/>
    <xf numFmtId="0" fontId="8" fillId="0" borderId="0">
      <alignment vertical="center"/>
    </xf>
    <xf numFmtId="43" fontId="7" fillId="0" borderId="0" applyFont="0" applyFill="0" applyBorder="0" applyAlignment="0" applyProtection="0"/>
    <xf numFmtId="0" fontId="2" fillId="0" borderId="0"/>
    <xf numFmtId="0" fontId="2" fillId="0" borderId="0">
      <alignment vertical="center"/>
    </xf>
    <xf numFmtId="0" fontId="22" fillId="0" borderId="0"/>
    <xf numFmtId="0" fontId="22" fillId="0" borderId="0"/>
    <xf numFmtId="0" fontId="2" fillId="0" borderId="0"/>
    <xf numFmtId="0" fontId="22" fillId="0" borderId="0">
      <alignment vertical="center"/>
    </xf>
    <xf numFmtId="0" fontId="27" fillId="0" borderId="0">
      <alignment vertical="center"/>
    </xf>
    <xf numFmtId="0" fontId="27" fillId="0" borderId="0">
      <alignment vertical="center"/>
    </xf>
    <xf numFmtId="0" fontId="22" fillId="0" borderId="0">
      <alignment vertical="center"/>
    </xf>
    <xf numFmtId="0" fontId="22" fillId="0" borderId="0">
      <alignment vertical="center"/>
    </xf>
    <xf numFmtId="0" fontId="2" fillId="0" borderId="0"/>
    <xf numFmtId="43" fontId="2" fillId="0" borderId="0" applyFont="0" applyFill="0" applyBorder="0" applyAlignment="0" applyProtection="0"/>
    <xf numFmtId="0" fontId="2" fillId="0" borderId="0"/>
    <xf numFmtId="0" fontId="28" fillId="0" borderId="0"/>
    <xf numFmtId="0" fontId="13" fillId="0" borderId="0"/>
    <xf numFmtId="0" fontId="29" fillId="0" borderId="0" applyFont="0" applyFill="0" applyBorder="0" applyAlignment="0" applyProtection="0"/>
    <xf numFmtId="184" fontId="2"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13" fillId="0" borderId="0" applyFont="0" applyFill="0" applyBorder="0" applyAlignment="0" applyProtection="0"/>
    <xf numFmtId="185" fontId="2"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40" fontId="2" fillId="0" borderId="0" applyFont="0" applyFill="0" applyBorder="0" applyAlignment="0" applyProtection="0"/>
    <xf numFmtId="38" fontId="2" fillId="0" borderId="0" applyFont="0" applyFill="0" applyBorder="0" applyAlignment="0" applyProtection="0"/>
    <xf numFmtId="0" fontId="28" fillId="0" borderId="0"/>
    <xf numFmtId="0" fontId="2" fillId="0" borderId="0"/>
    <xf numFmtId="49" fontId="31" fillId="0" borderId="0" applyProtection="0">
      <alignment horizontal="left"/>
    </xf>
    <xf numFmtId="49" fontId="31" fillId="0" borderId="0" applyProtection="0">
      <alignment horizontal="left"/>
    </xf>
    <xf numFmtId="49" fontId="31" fillId="0" borderId="0" applyProtection="0">
      <alignment horizontal="left"/>
    </xf>
    <xf numFmtId="49" fontId="31" fillId="0" borderId="0" applyProtection="0">
      <alignment horizontal="left"/>
    </xf>
    <xf numFmtId="0" fontId="28" fillId="0" borderId="0">
      <protection locked="0"/>
    </xf>
    <xf numFmtId="0" fontId="28" fillId="0" borderId="0">
      <protection locked="0"/>
    </xf>
    <xf numFmtId="0" fontId="28" fillId="0" borderId="0">
      <protection locked="0"/>
    </xf>
    <xf numFmtId="0" fontId="28" fillId="0" borderId="0">
      <protection locked="0"/>
    </xf>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34" fillId="0" borderId="0"/>
    <xf numFmtId="0" fontId="35" fillId="0" borderId="0"/>
    <xf numFmtId="0" fontId="34" fillId="0" borderId="0"/>
    <xf numFmtId="0" fontId="28" fillId="0" borderId="0">
      <protection locked="0"/>
    </xf>
    <xf numFmtId="0" fontId="28" fillId="0" borderId="0">
      <protection locked="0"/>
    </xf>
    <xf numFmtId="0" fontId="28" fillId="0" borderId="0">
      <protection locked="0"/>
    </xf>
    <xf numFmtId="0" fontId="28" fillId="0" borderId="0">
      <protection locked="0"/>
    </xf>
    <xf numFmtId="0" fontId="32" fillId="0" borderId="0"/>
    <xf numFmtId="0" fontId="28" fillId="0" borderId="0"/>
    <xf numFmtId="0" fontId="28" fillId="0" borderId="0"/>
    <xf numFmtId="0" fontId="28" fillId="0" borderId="0"/>
    <xf numFmtId="0" fontId="28" fillId="0" borderId="0"/>
    <xf numFmtId="0" fontId="34" fillId="0" borderId="0"/>
    <xf numFmtId="0" fontId="32" fillId="0" borderId="0"/>
    <xf numFmtId="186" fontId="31" fillId="0" borderId="0" applyFill="0" applyBorder="0" applyProtection="0">
      <alignment horizontal="right"/>
    </xf>
    <xf numFmtId="186" fontId="31" fillId="0" borderId="0" applyFill="0" applyBorder="0" applyProtection="0">
      <alignment horizontal="right"/>
    </xf>
    <xf numFmtId="187" fontId="31" fillId="0" borderId="0" applyFill="0" applyBorder="0" applyProtection="0">
      <alignment horizontal="right"/>
    </xf>
    <xf numFmtId="187" fontId="31" fillId="0" borderId="0" applyFill="0" applyBorder="0" applyProtection="0">
      <alignment horizontal="right"/>
    </xf>
    <xf numFmtId="188" fontId="36" fillId="0" borderId="0" applyFill="0" applyBorder="0" applyProtection="0">
      <alignment horizontal="center"/>
    </xf>
    <xf numFmtId="188" fontId="36" fillId="0" borderId="0" applyFill="0" applyBorder="0" applyProtection="0">
      <alignment horizontal="center"/>
    </xf>
    <xf numFmtId="189" fontId="36" fillId="0" borderId="0" applyFill="0" applyBorder="0" applyProtection="0">
      <alignment horizontal="center"/>
    </xf>
    <xf numFmtId="189" fontId="36" fillId="0" borderId="0" applyFill="0" applyBorder="0" applyProtection="0">
      <alignment horizontal="center"/>
    </xf>
    <xf numFmtId="190" fontId="37" fillId="0" borderId="0" applyFill="0" applyBorder="0" applyProtection="0">
      <alignment horizontal="right"/>
    </xf>
    <xf numFmtId="190" fontId="37" fillId="0" borderId="0" applyFill="0" applyBorder="0" applyProtection="0">
      <alignment horizontal="right"/>
    </xf>
    <xf numFmtId="191" fontId="31" fillId="0" borderId="0" applyFill="0" applyBorder="0" applyProtection="0">
      <alignment horizontal="right"/>
    </xf>
    <xf numFmtId="191" fontId="31" fillId="0" borderId="0" applyFill="0" applyBorder="0" applyProtection="0">
      <alignment horizontal="right"/>
    </xf>
    <xf numFmtId="192" fontId="31" fillId="0" borderId="0" applyFill="0" applyBorder="0" applyProtection="0">
      <alignment horizontal="right"/>
    </xf>
    <xf numFmtId="192" fontId="31" fillId="0" borderId="0" applyFill="0" applyBorder="0" applyProtection="0">
      <alignment horizontal="right"/>
    </xf>
    <xf numFmtId="193" fontId="31" fillId="0" borderId="0" applyFill="0" applyBorder="0" applyProtection="0">
      <alignment horizontal="right"/>
    </xf>
    <xf numFmtId="193" fontId="31" fillId="0" borderId="0" applyFill="0" applyBorder="0" applyProtection="0">
      <alignment horizontal="right"/>
    </xf>
    <xf numFmtId="194" fontId="31" fillId="0" borderId="0" applyFill="0" applyBorder="0" applyProtection="0">
      <alignment horizontal="right"/>
    </xf>
    <xf numFmtId="194" fontId="31" fillId="0" borderId="0" applyFill="0" applyBorder="0" applyProtection="0">
      <alignment horizontal="right"/>
    </xf>
    <xf numFmtId="0" fontId="13" fillId="0" borderId="0"/>
    <xf numFmtId="0" fontId="13" fillId="0" borderId="0"/>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41" fillId="0" borderId="0">
      <alignment horizontal="center" wrapText="1"/>
      <protection locked="0"/>
    </xf>
    <xf numFmtId="0" fontId="41" fillId="0" borderId="0">
      <alignment horizontal="center" wrapText="1"/>
      <protection locked="0"/>
    </xf>
    <xf numFmtId="0" fontId="42" fillId="21" borderId="0"/>
    <xf numFmtId="0" fontId="42" fillId="21" borderId="0"/>
    <xf numFmtId="0" fontId="42" fillId="21" borderId="0"/>
    <xf numFmtId="0" fontId="42" fillId="21" borderId="0"/>
    <xf numFmtId="0" fontId="42" fillId="21" borderId="0"/>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34" fillId="0" borderId="0" applyFill="0" applyBorder="0" applyAlignment="0"/>
    <xf numFmtId="0" fontId="34" fillId="0" borderId="0" applyFill="0" applyBorder="0" applyAlignment="0"/>
    <xf numFmtId="0" fontId="34" fillId="0" borderId="0" applyFill="0" applyBorder="0" applyAlignment="0"/>
    <xf numFmtId="0" fontId="34" fillId="0" borderId="0" applyFill="0" applyBorder="0" applyAlignment="0"/>
    <xf numFmtId="0" fontId="34" fillId="0" borderId="0" applyFill="0" applyBorder="0" applyAlignment="0"/>
    <xf numFmtId="195" fontId="13"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197" fontId="34" fillId="0" borderId="0" applyFill="0" applyBorder="0" applyAlignment="0"/>
    <xf numFmtId="197" fontId="34" fillId="0" borderId="0" applyFill="0" applyBorder="0" applyAlignment="0"/>
    <xf numFmtId="197" fontId="34" fillId="0" borderId="0" applyFill="0" applyBorder="0" applyAlignment="0"/>
    <xf numFmtId="197" fontId="34" fillId="0" borderId="0" applyFill="0" applyBorder="0" applyAlignment="0"/>
    <xf numFmtId="197" fontId="34" fillId="0" borderId="0" applyFill="0" applyBorder="0" applyAlignment="0"/>
    <xf numFmtId="198" fontId="28" fillId="0" borderId="0" applyFill="0" applyBorder="0" applyAlignment="0"/>
    <xf numFmtId="198" fontId="28" fillId="0" borderId="0" applyFill="0" applyBorder="0" applyAlignment="0"/>
    <xf numFmtId="199" fontId="28" fillId="0" borderId="0" applyFill="0" applyBorder="0" applyAlignment="0"/>
    <xf numFmtId="199" fontId="28" fillId="0" borderId="0" applyFill="0" applyBorder="0" applyAlignment="0"/>
    <xf numFmtId="200" fontId="34" fillId="0" borderId="0" applyFill="0" applyBorder="0" applyAlignment="0"/>
    <xf numFmtId="200" fontId="34" fillId="0" borderId="0" applyFill="0" applyBorder="0" applyAlignment="0"/>
    <xf numFmtId="200" fontId="34" fillId="0" borderId="0" applyFill="0" applyBorder="0" applyAlignment="0"/>
    <xf numFmtId="200" fontId="34" fillId="0" borderId="0" applyFill="0" applyBorder="0" applyAlignment="0"/>
    <xf numFmtId="200" fontId="34" fillId="0" borderId="0" applyFill="0" applyBorder="0" applyAlignment="0"/>
    <xf numFmtId="201" fontId="34" fillId="0" borderId="0" applyFill="0" applyBorder="0" applyAlignment="0"/>
    <xf numFmtId="201" fontId="34" fillId="0" borderId="0" applyFill="0" applyBorder="0" applyAlignment="0"/>
    <xf numFmtId="201" fontId="34" fillId="0" borderId="0" applyFill="0" applyBorder="0" applyAlignment="0"/>
    <xf numFmtId="201" fontId="34" fillId="0" borderId="0" applyFill="0" applyBorder="0" applyAlignment="0"/>
    <xf numFmtId="201" fontId="34"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5" fillId="0" borderId="0"/>
    <xf numFmtId="0" fontId="45" fillId="0" borderId="0"/>
    <xf numFmtId="0" fontId="45" fillId="0" borderId="0"/>
    <xf numFmtId="0" fontId="45" fillId="0" borderId="0"/>
    <xf numFmtId="0" fontId="45" fillId="0" borderId="0"/>
    <xf numFmtId="0" fontId="46" fillId="23" borderId="49" applyNumberFormat="0" applyAlignment="0" applyProtection="0">
      <alignment vertical="center"/>
    </xf>
    <xf numFmtId="0" fontId="46" fillId="23" borderId="49" applyNumberFormat="0" applyAlignment="0" applyProtection="0">
      <alignment vertical="center"/>
    </xf>
    <xf numFmtId="0" fontId="46" fillId="23" borderId="49" applyNumberFormat="0" applyAlignment="0" applyProtection="0">
      <alignment vertical="center"/>
    </xf>
    <xf numFmtId="0" fontId="46" fillId="23" borderId="49" applyNumberFormat="0" applyAlignment="0" applyProtection="0">
      <alignment vertical="center"/>
    </xf>
    <xf numFmtId="0" fontId="47" fillId="0" borderId="0" applyNumberFormat="0" applyFill="0" applyBorder="0" applyAlignment="0" applyProtection="0"/>
    <xf numFmtId="0" fontId="48" fillId="0" borderId="0" applyFill="0" applyBorder="0">
      <alignment horizontal="right"/>
    </xf>
    <xf numFmtId="0" fontId="48" fillId="0" borderId="0" applyFill="0" applyBorder="0">
      <alignment horizontal="right"/>
    </xf>
    <xf numFmtId="0" fontId="13" fillId="0" borderId="0" applyFill="0" applyBorder="0">
      <alignment horizontal="right"/>
    </xf>
    <xf numFmtId="0" fontId="13" fillId="0" borderId="0" applyFill="0" applyBorder="0">
      <alignment horizontal="right"/>
    </xf>
    <xf numFmtId="0" fontId="49" fillId="0" borderId="50">
      <alignment horizontal="center"/>
    </xf>
    <xf numFmtId="202" fontId="28" fillId="0" borderId="0"/>
    <xf numFmtId="202" fontId="28" fillId="0" borderId="0"/>
    <xf numFmtId="202" fontId="28" fillId="0" borderId="0"/>
    <xf numFmtId="202" fontId="28" fillId="0" borderId="0"/>
    <xf numFmtId="202" fontId="28" fillId="0" borderId="0"/>
    <xf numFmtId="202" fontId="28" fillId="0" borderId="0"/>
    <xf numFmtId="202" fontId="28" fillId="0" borderId="0"/>
    <xf numFmtId="202" fontId="28" fillId="0" borderId="0"/>
    <xf numFmtId="202" fontId="28" fillId="0" borderId="0"/>
    <xf numFmtId="202" fontId="28" fillId="0" borderId="0"/>
    <xf numFmtId="202" fontId="28" fillId="0" borderId="0"/>
    <xf numFmtId="202" fontId="28" fillId="0" borderId="0"/>
    <xf numFmtId="202" fontId="28" fillId="0" borderId="0"/>
    <xf numFmtId="202" fontId="28" fillId="0" borderId="0"/>
    <xf numFmtId="202" fontId="28" fillId="0" borderId="0"/>
    <xf numFmtId="202" fontId="28" fillId="0" borderId="0"/>
    <xf numFmtId="38" fontId="28" fillId="0" borderId="0" applyFont="0" applyFill="0" applyBorder="0" applyAlignment="0" applyProtection="0"/>
    <xf numFmtId="38" fontId="30" fillId="0" borderId="0" applyFont="0" applyFill="0" applyBorder="0" applyAlignment="0" applyProtection="0"/>
    <xf numFmtId="38" fontId="30" fillId="0" borderId="0" applyFont="0" applyFill="0" applyBorder="0" applyAlignment="0" applyProtection="0"/>
    <xf numFmtId="38" fontId="30" fillId="0" borderId="0" applyFont="0" applyFill="0" applyBorder="0" applyAlignment="0" applyProtection="0"/>
    <xf numFmtId="38" fontId="30" fillId="0" borderId="0" applyFont="0" applyFill="0" applyBorder="0" applyAlignment="0" applyProtection="0"/>
    <xf numFmtId="0" fontId="28" fillId="0" borderId="0" applyFont="0" applyFill="0" applyBorder="0" applyAlignment="0" applyProtection="0"/>
    <xf numFmtId="200" fontId="34"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3" fontId="30" fillId="0" borderId="0" applyFont="0" applyFill="0" applyBorder="0" applyAlignment="0" applyProtection="0"/>
    <xf numFmtId="203" fontId="30" fillId="0" borderId="0" applyFont="0" applyFill="0" applyBorder="0" applyAlignment="0" applyProtection="0"/>
    <xf numFmtId="203" fontId="30" fillId="0" borderId="0" applyFont="0" applyFill="0" applyBorder="0" applyAlignment="0" applyProtection="0"/>
    <xf numFmtId="203" fontId="30" fillId="0" borderId="0" applyFont="0" applyFill="0" applyBorder="0" applyAlignment="0" applyProtection="0"/>
    <xf numFmtId="203" fontId="30" fillId="0" borderId="0" applyFont="0" applyFill="0" applyBorder="0" applyAlignment="0" applyProtection="0"/>
    <xf numFmtId="203" fontId="30" fillId="0" borderId="0" applyFont="0" applyFill="0" applyBorder="0" applyAlignment="0" applyProtection="0"/>
    <xf numFmtId="203" fontId="30" fillId="0" borderId="0" applyFont="0" applyFill="0" applyBorder="0" applyAlignment="0" applyProtection="0"/>
    <xf numFmtId="203" fontId="30"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204" fontId="28" fillId="0" borderId="0" applyFont="0" applyFill="0" applyBorder="0" applyAlignment="0" applyProtection="0"/>
    <xf numFmtId="3" fontId="5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205" fontId="31" fillId="0" borderId="0"/>
    <xf numFmtId="205" fontId="31" fillId="0" borderId="0"/>
    <xf numFmtId="0" fontId="51" fillId="0" borderId="0" applyNumberFormat="0" applyAlignment="0">
      <alignment horizontal="left"/>
    </xf>
    <xf numFmtId="0" fontId="51" fillId="0" borderId="0" applyNumberFormat="0" applyAlignment="0">
      <alignment horizontal="left"/>
    </xf>
    <xf numFmtId="0" fontId="51" fillId="0" borderId="0" applyNumberFormat="0" applyAlignment="0">
      <alignment horizontal="left"/>
    </xf>
    <xf numFmtId="0" fontId="51" fillId="0" borderId="0" applyNumberFormat="0" applyAlignment="0">
      <alignment horizontal="left"/>
    </xf>
    <xf numFmtId="0" fontId="51" fillId="0" borderId="0" applyNumberFormat="0" applyAlignment="0">
      <alignment horizontal="left"/>
    </xf>
    <xf numFmtId="0" fontId="52" fillId="0" borderId="0" applyNumberFormat="0" applyAlignment="0"/>
    <xf numFmtId="0" fontId="52" fillId="0" borderId="0" applyNumberFormat="0" applyAlignment="0"/>
    <xf numFmtId="206" fontId="28" fillId="0" borderId="0" applyFont="0" applyFill="0" applyBorder="0" applyAlignment="0" applyProtection="0"/>
    <xf numFmtId="206" fontId="30" fillId="0" borderId="0" applyFont="0" applyFill="0" applyBorder="0" applyAlignment="0" applyProtection="0"/>
    <xf numFmtId="206" fontId="30" fillId="0" borderId="0" applyFont="0" applyFill="0" applyBorder="0" applyAlignment="0" applyProtection="0"/>
    <xf numFmtId="206" fontId="30" fillId="0" borderId="0" applyFont="0" applyFill="0" applyBorder="0" applyAlignment="0" applyProtection="0"/>
    <xf numFmtId="206" fontId="30" fillId="0" borderId="0" applyFont="0" applyFill="0" applyBorder="0" applyAlignment="0" applyProtection="0"/>
    <xf numFmtId="207" fontId="28" fillId="0" borderId="0" applyFont="0" applyFill="0" applyBorder="0" applyAlignment="0" applyProtection="0"/>
    <xf numFmtId="196" fontId="34" fillId="0" borderId="0" applyFont="0" applyFill="0" applyBorder="0" applyAlignment="0" applyProtection="0"/>
    <xf numFmtId="196" fontId="30" fillId="0" borderId="0" applyFont="0" applyFill="0" applyBorder="0" applyAlignment="0" applyProtection="0"/>
    <xf numFmtId="196" fontId="30" fillId="0" borderId="0" applyFont="0" applyFill="0" applyBorder="0" applyAlignment="0" applyProtection="0"/>
    <xf numFmtId="196" fontId="30" fillId="0" borderId="0" applyFont="0" applyFill="0" applyBorder="0" applyAlignment="0" applyProtection="0"/>
    <xf numFmtId="196" fontId="30" fillId="0" borderId="0" applyFont="0" applyFill="0" applyBorder="0" applyAlignment="0" applyProtection="0"/>
    <xf numFmtId="24" fontId="2" fillId="0" borderId="0" applyFont="0" applyFill="0" applyBorder="0" applyAlignment="0" applyProtection="0"/>
    <xf numFmtId="24" fontId="2" fillId="0" borderId="0" applyFont="0" applyFill="0" applyBorder="0" applyAlignment="0" applyProtection="0"/>
    <xf numFmtId="24" fontId="2" fillId="0" borderId="0" applyFont="0" applyFill="0" applyBorder="0" applyAlignment="0" applyProtection="0"/>
    <xf numFmtId="24" fontId="2" fillId="0" borderId="0" applyFont="0" applyFill="0" applyBorder="0" applyAlignment="0" applyProtection="0"/>
    <xf numFmtId="25" fontId="2" fillId="0" borderId="0" applyFont="0" applyFill="0" applyBorder="0" applyAlignment="0" applyProtection="0"/>
    <xf numFmtId="25" fontId="2" fillId="0" borderId="0" applyFont="0" applyFill="0" applyBorder="0" applyAlignment="0" applyProtection="0"/>
    <xf numFmtId="25" fontId="2" fillId="0" borderId="0" applyFont="0" applyFill="0" applyBorder="0" applyAlignment="0" applyProtection="0"/>
    <xf numFmtId="25"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0" fontId="28" fillId="0" borderId="0" applyFont="0" applyFill="0" applyBorder="0" applyAlignment="0" applyProtection="0"/>
    <xf numFmtId="209" fontId="50" fillId="0" borderId="0" applyFont="0" applyFill="0" applyBorder="0" applyAlignment="0" applyProtection="0"/>
    <xf numFmtId="209" fontId="30" fillId="0" borderId="0" applyFont="0" applyFill="0" applyBorder="0" applyAlignment="0" applyProtection="0"/>
    <xf numFmtId="209" fontId="30" fillId="0" borderId="0" applyFont="0" applyFill="0" applyBorder="0" applyAlignment="0" applyProtection="0"/>
    <xf numFmtId="209" fontId="30" fillId="0" borderId="0" applyFont="0" applyFill="0" applyBorder="0" applyAlignment="0" applyProtection="0"/>
    <xf numFmtId="209" fontId="30" fillId="0" borderId="0" applyFont="0" applyFill="0" applyBorder="0" applyAlignment="0" applyProtection="0"/>
    <xf numFmtId="0" fontId="50" fillId="0" borderId="0" applyFont="0" applyFill="0" applyBorder="0" applyAlignment="0" applyProtection="0"/>
    <xf numFmtId="0" fontId="30" fillId="0" borderId="0" applyFont="0" applyFill="0" applyBorder="0" applyAlignment="0" applyProtection="0"/>
    <xf numFmtId="0" fontId="5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5" fontId="53" fillId="0" borderId="0"/>
    <xf numFmtId="14" fontId="33" fillId="0" borderId="0" applyFill="0" applyBorder="0" applyAlignment="0"/>
    <xf numFmtId="14" fontId="33" fillId="0" borderId="0" applyFill="0" applyBorder="0" applyAlignment="0"/>
    <xf numFmtId="0" fontId="54" fillId="0" borderId="0" applyFont="0" applyFill="0" applyBorder="0" applyAlignment="0" applyProtection="0"/>
    <xf numFmtId="200" fontId="34" fillId="0" borderId="0" applyFill="0" applyBorder="0" applyAlignment="0"/>
    <xf numFmtId="200" fontId="34" fillId="0" borderId="0" applyFill="0" applyBorder="0" applyAlignment="0"/>
    <xf numFmtId="200" fontId="34" fillId="0" borderId="0" applyFill="0" applyBorder="0" applyAlignment="0"/>
    <xf numFmtId="200" fontId="34" fillId="0" borderId="0" applyFill="0" applyBorder="0" applyAlignment="0"/>
    <xf numFmtId="200" fontId="34"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200" fontId="34" fillId="0" borderId="0" applyFill="0" applyBorder="0" applyAlignment="0"/>
    <xf numFmtId="200" fontId="34" fillId="0" borderId="0" applyFill="0" applyBorder="0" applyAlignment="0"/>
    <xf numFmtId="200" fontId="34" fillId="0" borderId="0" applyFill="0" applyBorder="0" applyAlignment="0"/>
    <xf numFmtId="200" fontId="34" fillId="0" borderId="0" applyFill="0" applyBorder="0" applyAlignment="0"/>
    <xf numFmtId="200" fontId="34" fillId="0" borderId="0" applyFill="0" applyBorder="0" applyAlignment="0"/>
    <xf numFmtId="201" fontId="34" fillId="0" borderId="0" applyFill="0" applyBorder="0" applyAlignment="0"/>
    <xf numFmtId="201" fontId="34" fillId="0" borderId="0" applyFill="0" applyBorder="0" applyAlignment="0"/>
    <xf numFmtId="201" fontId="34" fillId="0" borderId="0" applyFill="0" applyBorder="0" applyAlignment="0"/>
    <xf numFmtId="201" fontId="34" fillId="0" borderId="0" applyFill="0" applyBorder="0" applyAlignment="0"/>
    <xf numFmtId="201" fontId="34"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0" fontId="55" fillId="0" borderId="0" applyNumberFormat="0" applyAlignment="0">
      <alignment horizontal="left"/>
    </xf>
    <xf numFmtId="0" fontId="55" fillId="0" borderId="0" applyNumberFormat="0" applyAlignment="0">
      <alignment horizontal="left"/>
    </xf>
    <xf numFmtId="0" fontId="55" fillId="0" borderId="0" applyNumberFormat="0" applyAlignment="0">
      <alignment horizontal="left"/>
    </xf>
    <xf numFmtId="0" fontId="55" fillId="0" borderId="0" applyNumberFormat="0" applyAlignment="0">
      <alignment horizontal="left"/>
    </xf>
    <xf numFmtId="0" fontId="55" fillId="0" borderId="0" applyNumberFormat="0" applyAlignment="0">
      <alignment horizontal="left"/>
    </xf>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0" fontId="56" fillId="24" borderId="51"/>
    <xf numFmtId="210" fontId="31" fillId="0" borderId="0" applyFont="0" applyFill="0" applyBorder="0" applyAlignment="0" applyProtection="0"/>
    <xf numFmtId="210" fontId="30" fillId="0" borderId="0" applyFont="0" applyFill="0" applyBorder="0" applyAlignment="0" applyProtection="0"/>
    <xf numFmtId="210" fontId="30" fillId="0" borderId="0" applyFont="0" applyFill="0" applyBorder="0" applyAlignment="0" applyProtection="0"/>
    <xf numFmtId="210" fontId="30" fillId="0" borderId="0" applyFont="0" applyFill="0" applyBorder="0" applyAlignment="0" applyProtection="0"/>
    <xf numFmtId="210" fontId="30" fillId="0" borderId="0" applyFont="0" applyFill="0" applyBorder="0" applyAlignment="0" applyProtection="0"/>
    <xf numFmtId="210" fontId="13" fillId="0" borderId="0" applyFont="0" applyFill="0" applyBorder="0" applyAlignment="0" applyProtection="0"/>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3" fillId="0" borderId="0" applyNumberFormat="0" applyFill="0" applyBorder="0" applyAlignment="0" applyProtection="0"/>
    <xf numFmtId="0" fontId="28" fillId="0" borderId="0">
      <protection locked="0"/>
    </xf>
    <xf numFmtId="0" fontId="28" fillId="0" borderId="0">
      <protection locked="0"/>
    </xf>
    <xf numFmtId="211" fontId="28" fillId="0" borderId="0">
      <protection locked="0"/>
    </xf>
    <xf numFmtId="211" fontId="28" fillId="0" borderId="0">
      <protection locked="0"/>
    </xf>
    <xf numFmtId="211" fontId="28" fillId="0" borderId="0">
      <protection locked="0"/>
    </xf>
    <xf numFmtId="211" fontId="28" fillId="0" borderId="0">
      <protection locked="0"/>
    </xf>
    <xf numFmtId="211" fontId="28" fillId="0" borderId="0">
      <protection locked="0"/>
    </xf>
    <xf numFmtId="211" fontId="28" fillId="0" borderId="0">
      <protection locked="0"/>
    </xf>
    <xf numFmtId="211" fontId="28" fillId="0" borderId="0">
      <protection locked="0"/>
    </xf>
    <xf numFmtId="211" fontId="28" fillId="0" borderId="0">
      <protection locked="0"/>
    </xf>
    <xf numFmtId="211" fontId="28" fillId="0" borderId="0">
      <protection locked="0"/>
    </xf>
    <xf numFmtId="211" fontId="28" fillId="0" borderId="0">
      <protection locked="0"/>
    </xf>
    <xf numFmtId="211" fontId="28" fillId="0" borderId="0">
      <protection locked="0"/>
    </xf>
    <xf numFmtId="211" fontId="28" fillId="0" borderId="0">
      <protection locked="0"/>
    </xf>
    <xf numFmtId="211" fontId="28" fillId="0" borderId="0">
      <protection locked="0"/>
    </xf>
    <xf numFmtId="211" fontId="28" fillId="0" borderId="0">
      <protection locked="0"/>
    </xf>
    <xf numFmtId="2" fontId="50" fillId="0" borderId="0" applyFont="0" applyFill="0" applyBorder="0" applyAlignment="0" applyProtection="0"/>
    <xf numFmtId="2" fontId="30" fillId="0" borderId="0" applyFont="0" applyFill="0" applyBorder="0" applyAlignment="0" applyProtection="0"/>
    <xf numFmtId="2" fontId="30" fillId="0" borderId="0" applyFont="0" applyFill="0" applyBorder="0" applyAlignment="0" applyProtection="0"/>
    <xf numFmtId="2" fontId="30" fillId="0" borderId="0" applyFont="0" applyFill="0" applyBorder="0" applyAlignment="0" applyProtection="0"/>
    <xf numFmtId="2" fontId="30" fillId="0" borderId="0" applyFont="0" applyFill="0" applyBorder="0" applyAlignment="0" applyProtection="0"/>
    <xf numFmtId="212" fontId="58" fillId="0" borderId="0">
      <alignment horizontal="right"/>
    </xf>
    <xf numFmtId="212" fontId="58" fillId="0" borderId="0">
      <alignment horizontal="right"/>
    </xf>
    <xf numFmtId="0" fontId="28" fillId="0" borderId="0"/>
    <xf numFmtId="0" fontId="28" fillId="0" borderId="0"/>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38"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60" fillId="0" borderId="0">
      <alignment horizontal="left"/>
    </xf>
    <xf numFmtId="0" fontId="60" fillId="0" borderId="0">
      <alignment horizontal="left"/>
    </xf>
    <xf numFmtId="0" fontId="60" fillId="0" borderId="0">
      <alignment horizontal="left"/>
    </xf>
    <xf numFmtId="0" fontId="60" fillId="0" borderId="0">
      <alignment horizontal="left"/>
    </xf>
    <xf numFmtId="0" fontId="60" fillId="0" borderId="0">
      <alignment horizontal="left"/>
    </xf>
    <xf numFmtId="0" fontId="61" fillId="0" borderId="52" applyNumberFormat="0" applyAlignment="0" applyProtection="0">
      <alignment horizontal="left" vertical="center"/>
    </xf>
    <xf numFmtId="0" fontId="61" fillId="0" borderId="52" applyNumberFormat="0" applyAlignment="0" applyProtection="0">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1" fillId="0" borderId="53">
      <alignment horizontal="left" vertical="center"/>
    </xf>
    <xf numFmtId="0" fontId="62" fillId="0" borderId="0" applyNumberFormat="0" applyFill="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54" applyNumberFormat="0" applyFill="0" applyAlignment="0" applyProtection="0">
      <alignment vertical="center"/>
    </xf>
    <xf numFmtId="0" fontId="65" fillId="0" borderId="54" applyNumberFormat="0" applyFill="0" applyAlignment="0" applyProtection="0">
      <alignment vertical="center"/>
    </xf>
    <xf numFmtId="0" fontId="65" fillId="0" borderId="54" applyNumberFormat="0" applyFill="0" applyAlignment="0" applyProtection="0">
      <alignment vertical="center"/>
    </xf>
    <xf numFmtId="0" fontId="65" fillId="0" borderId="54"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211" fontId="28" fillId="0" borderId="0">
      <protection locked="0"/>
    </xf>
    <xf numFmtId="211" fontId="28" fillId="0" borderId="0">
      <protection locked="0"/>
    </xf>
    <xf numFmtId="211" fontId="28" fillId="0" borderId="0">
      <protection locked="0"/>
    </xf>
    <xf numFmtId="211" fontId="28" fillId="0" borderId="0">
      <protection locked="0"/>
    </xf>
    <xf numFmtId="0" fontId="66" fillId="0" borderId="0" applyNumberFormat="0" applyFill="0" applyBorder="0" applyAlignment="0" applyProtection="0">
      <alignment vertical="top"/>
      <protection locked="0"/>
    </xf>
    <xf numFmtId="0" fontId="67" fillId="8" borderId="48" applyNumberFormat="0" applyAlignment="0" applyProtection="0">
      <alignment vertical="center"/>
    </xf>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10" fontId="56" fillId="2" borderId="51" applyNumberFormat="0" applyBorder="0" applyAlignment="0" applyProtection="0"/>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213" fontId="2" fillId="25" borderId="0"/>
    <xf numFmtId="213" fontId="2" fillId="25" borderId="0"/>
    <xf numFmtId="213" fontId="2" fillId="25" borderId="0"/>
    <xf numFmtId="213" fontId="2" fillId="25" borderId="0"/>
    <xf numFmtId="213" fontId="2" fillId="25" borderId="0"/>
    <xf numFmtId="0" fontId="68" fillId="8" borderId="48" applyNumberFormat="0" applyAlignment="0" applyProtection="0">
      <alignment vertical="center"/>
    </xf>
    <xf numFmtId="0" fontId="48" fillId="3" borderId="0" applyNumberFormat="0" applyFont="0" applyBorder="0" applyAlignment="0" applyProtection="0">
      <alignment horizontal="right"/>
    </xf>
    <xf numFmtId="0" fontId="30" fillId="3" borderId="0" applyNumberFormat="0" applyFont="0" applyBorder="0" applyAlignment="0" applyProtection="0">
      <alignment horizontal="right"/>
    </xf>
    <xf numFmtId="0" fontId="30" fillId="3" borderId="0" applyNumberFormat="0" applyFont="0" applyBorder="0" applyAlignment="0" applyProtection="0">
      <alignment horizontal="right"/>
    </xf>
    <xf numFmtId="0" fontId="30" fillId="3" borderId="0" applyNumberFormat="0" applyFont="0" applyBorder="0" applyAlignment="0" applyProtection="0">
      <alignment horizontal="right"/>
    </xf>
    <xf numFmtId="0" fontId="30" fillId="3" borderId="0" applyNumberFormat="0" applyFont="0" applyBorder="0" applyAlignment="0" applyProtection="0">
      <alignment horizontal="right"/>
    </xf>
    <xf numFmtId="0" fontId="13" fillId="3" borderId="0" applyNumberFormat="0" applyFont="0" applyBorder="0" applyAlignment="0" applyProtection="0">
      <alignment horizontal="right"/>
    </xf>
    <xf numFmtId="214" fontId="69" fillId="0" borderId="0">
      <alignment horizontal="center" vertical="center"/>
      <protection locked="0"/>
    </xf>
    <xf numFmtId="214" fontId="69" fillId="0" borderId="0">
      <alignment horizontal="center" vertical="center"/>
      <protection locked="0"/>
    </xf>
    <xf numFmtId="38" fontId="70" fillId="0" borderId="0"/>
    <xf numFmtId="38" fontId="70" fillId="0" borderId="0"/>
    <xf numFmtId="38" fontId="71" fillId="0" borderId="0"/>
    <xf numFmtId="38" fontId="71" fillId="0" borderId="0"/>
    <xf numFmtId="38" fontId="72" fillId="0" borderId="0"/>
    <xf numFmtId="38" fontId="72" fillId="0" borderId="0"/>
    <xf numFmtId="38" fontId="48" fillId="0" borderId="0"/>
    <xf numFmtId="38" fontId="48" fillId="0" borderId="0"/>
    <xf numFmtId="0" fontId="58" fillId="0" borderId="0"/>
    <xf numFmtId="0" fontId="58" fillId="0" borderId="0"/>
    <xf numFmtId="0" fontId="58" fillId="0" borderId="0"/>
    <xf numFmtId="0" fontId="58" fillId="0" borderId="0"/>
    <xf numFmtId="0" fontId="58" fillId="0" borderId="0"/>
    <xf numFmtId="0" fontId="13" fillId="0" borderId="0" applyFont="0" applyFill="0">
      <alignment horizontal="fill"/>
    </xf>
    <xf numFmtId="0" fontId="30" fillId="0" borderId="0" applyFont="0" applyFill="0">
      <alignment horizontal="fill"/>
    </xf>
    <xf numFmtId="0" fontId="30" fillId="0" borderId="0" applyFont="0" applyFill="0">
      <alignment horizontal="fill"/>
    </xf>
    <xf numFmtId="0" fontId="30" fillId="0" borderId="0" applyFont="0" applyFill="0">
      <alignment horizontal="fill"/>
    </xf>
    <xf numFmtId="0" fontId="30" fillId="0" borderId="0" applyFont="0" applyFill="0">
      <alignment horizontal="fill"/>
    </xf>
    <xf numFmtId="200" fontId="34" fillId="0" borderId="0" applyFill="0" applyBorder="0" applyAlignment="0"/>
    <xf numFmtId="200" fontId="34" fillId="0" borderId="0" applyFill="0" applyBorder="0" applyAlignment="0"/>
    <xf numFmtId="200" fontId="34" fillId="0" borderId="0" applyFill="0" applyBorder="0" applyAlignment="0"/>
    <xf numFmtId="200" fontId="34" fillId="0" borderId="0" applyFill="0" applyBorder="0" applyAlignment="0"/>
    <xf numFmtId="200" fontId="34"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200" fontId="34" fillId="0" borderId="0" applyFill="0" applyBorder="0" applyAlignment="0"/>
    <xf numFmtId="200" fontId="34" fillId="0" borderId="0" applyFill="0" applyBorder="0" applyAlignment="0"/>
    <xf numFmtId="200" fontId="34" fillId="0" borderId="0" applyFill="0" applyBorder="0" applyAlignment="0"/>
    <xf numFmtId="200" fontId="34" fillId="0" borderId="0" applyFill="0" applyBorder="0" applyAlignment="0"/>
    <xf numFmtId="200" fontId="34" fillId="0" borderId="0" applyFill="0" applyBorder="0" applyAlignment="0"/>
    <xf numFmtId="201" fontId="34" fillId="0" borderId="0" applyFill="0" applyBorder="0" applyAlignment="0"/>
    <xf numFmtId="201" fontId="34" fillId="0" borderId="0" applyFill="0" applyBorder="0" applyAlignment="0"/>
    <xf numFmtId="201" fontId="34" fillId="0" borderId="0" applyFill="0" applyBorder="0" applyAlignment="0"/>
    <xf numFmtId="201" fontId="34" fillId="0" borderId="0" applyFill="0" applyBorder="0" applyAlignment="0"/>
    <xf numFmtId="201" fontId="34"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0" fontId="73" fillId="0" borderId="55" applyNumberFormat="0" applyFill="0" applyAlignment="0" applyProtection="0">
      <alignment vertical="center"/>
    </xf>
    <xf numFmtId="0" fontId="73" fillId="0" borderId="55" applyNumberFormat="0" applyFill="0" applyAlignment="0" applyProtection="0">
      <alignment vertical="center"/>
    </xf>
    <xf numFmtId="0" fontId="73" fillId="0" borderId="55" applyNumberFormat="0" applyFill="0" applyAlignment="0" applyProtection="0">
      <alignment vertical="center"/>
    </xf>
    <xf numFmtId="0" fontId="73" fillId="0" borderId="55" applyNumberFormat="0" applyFill="0" applyAlignment="0" applyProtection="0">
      <alignment vertical="center"/>
    </xf>
    <xf numFmtId="213" fontId="2" fillId="26" borderId="0"/>
    <xf numFmtId="213" fontId="2" fillId="26" borderId="0"/>
    <xf numFmtId="213" fontId="2" fillId="26" borderId="0"/>
    <xf numFmtId="213" fontId="2" fillId="26" borderId="0"/>
    <xf numFmtId="213" fontId="2" fillId="26" borderId="0"/>
    <xf numFmtId="215" fontId="2" fillId="0" borderId="0" applyFont="0" applyFill="0" applyBorder="0" applyAlignment="0" applyProtection="0"/>
    <xf numFmtId="216" fontId="2" fillId="0" borderId="0" applyFont="0" applyFill="0" applyBorder="0" applyAlignment="0" applyProtection="0"/>
    <xf numFmtId="0" fontId="74" fillId="0" borderId="56"/>
    <xf numFmtId="0" fontId="74" fillId="0" borderId="56"/>
    <xf numFmtId="0" fontId="74" fillId="0" borderId="56"/>
    <xf numFmtId="0" fontId="74" fillId="0" borderId="56"/>
    <xf numFmtId="0" fontId="74" fillId="0" borderId="56"/>
    <xf numFmtId="217" fontId="2" fillId="0" borderId="0" applyFont="0" applyFill="0" applyBorder="0" applyAlignment="0" applyProtection="0"/>
    <xf numFmtId="218" fontId="2" fillId="0" borderId="0" applyFont="0" applyFill="0" applyBorder="0" applyAlignment="0" applyProtection="0"/>
    <xf numFmtId="207" fontId="2" fillId="0" borderId="0" applyFont="0" applyFill="0" applyBorder="0" applyAlignment="0" applyProtection="0"/>
    <xf numFmtId="200" fontId="2" fillId="0" borderId="0" applyFont="0" applyFill="0" applyBorder="0" applyAlignment="0" applyProtection="0"/>
    <xf numFmtId="0" fontId="42" fillId="27" borderId="8"/>
    <xf numFmtId="0" fontId="42" fillId="27" borderId="8"/>
    <xf numFmtId="0" fontId="42" fillId="27" borderId="8"/>
    <xf numFmtId="0" fontId="42" fillId="27" borderId="8"/>
    <xf numFmtId="0" fontId="42" fillId="27" borderId="8"/>
    <xf numFmtId="0" fontId="42" fillId="27" borderId="8"/>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31" fillId="0" borderId="0"/>
    <xf numFmtId="0" fontId="31" fillId="0" borderId="0"/>
    <xf numFmtId="0" fontId="72" fillId="18" borderId="57">
      <alignment horizontal="center"/>
    </xf>
    <xf numFmtId="0" fontId="72" fillId="18" borderId="57">
      <alignment horizontal="center"/>
    </xf>
    <xf numFmtId="0" fontId="72" fillId="18" borderId="57">
      <alignment horizontal="center"/>
    </xf>
    <xf numFmtId="0" fontId="72" fillId="18" borderId="57">
      <alignment horizontal="center"/>
    </xf>
    <xf numFmtId="0" fontId="72" fillId="18" borderId="57">
      <alignment horizontal="center"/>
    </xf>
    <xf numFmtId="0" fontId="72" fillId="18" borderId="57">
      <alignment horizontal="center"/>
    </xf>
    <xf numFmtId="37" fontId="76" fillId="0" borderId="0"/>
    <xf numFmtId="37" fontId="76" fillId="0" borderId="0"/>
    <xf numFmtId="37" fontId="76" fillId="0" borderId="0"/>
    <xf numFmtId="37" fontId="76" fillId="0" borderId="0"/>
    <xf numFmtId="37" fontId="76" fillId="0" borderId="0"/>
    <xf numFmtId="39" fontId="2" fillId="0" borderId="0"/>
    <xf numFmtId="39" fontId="2" fillId="0" borderId="0"/>
    <xf numFmtId="39" fontId="2" fillId="0" borderId="0"/>
    <xf numFmtId="39" fontId="2" fillId="0" borderId="0"/>
    <xf numFmtId="0" fontId="77" fillId="0" borderId="0">
      <alignment vertical="center"/>
    </xf>
    <xf numFmtId="0" fontId="22" fillId="0" borderId="0">
      <protection locked="0"/>
    </xf>
    <xf numFmtId="0" fontId="22" fillId="0" borderId="0">
      <protection locked="0"/>
    </xf>
    <xf numFmtId="0" fontId="22" fillId="0" borderId="0">
      <protection locked="0"/>
    </xf>
    <xf numFmtId="0" fontId="22"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22" fillId="0" borderId="0">
      <protection locked="0"/>
    </xf>
    <xf numFmtId="0" fontId="22" fillId="0" borderId="0">
      <protection locked="0"/>
    </xf>
    <xf numFmtId="0" fontId="22" fillId="0" borderId="0">
      <protection locked="0"/>
    </xf>
    <xf numFmtId="0" fontId="30" fillId="0" borderId="0">
      <protection locked="0"/>
    </xf>
    <xf numFmtId="0" fontId="30" fillId="0" borderId="0">
      <protection locked="0"/>
    </xf>
    <xf numFmtId="0" fontId="30" fillId="0" borderId="0">
      <protection locked="0"/>
    </xf>
    <xf numFmtId="0" fontId="22" fillId="0" borderId="0">
      <protection locked="0"/>
    </xf>
    <xf numFmtId="0" fontId="30" fillId="0" borderId="0">
      <protection locked="0"/>
    </xf>
    <xf numFmtId="0" fontId="22" fillId="0" borderId="0">
      <protection locked="0"/>
    </xf>
    <xf numFmtId="0" fontId="30" fillId="0" borderId="0">
      <protection locked="0"/>
    </xf>
    <xf numFmtId="0" fontId="22" fillId="0" borderId="0">
      <protection locked="0"/>
    </xf>
    <xf numFmtId="0" fontId="30" fillId="0" borderId="0">
      <protection locked="0"/>
    </xf>
    <xf numFmtId="0" fontId="22" fillId="0" borderId="0">
      <protection locked="0"/>
    </xf>
    <xf numFmtId="0" fontId="30" fillId="0" borderId="0">
      <protection locked="0"/>
    </xf>
    <xf numFmtId="0" fontId="22" fillId="0" borderId="0">
      <protection locked="0"/>
    </xf>
    <xf numFmtId="0" fontId="30" fillId="0" borderId="0">
      <protection locked="0"/>
    </xf>
    <xf numFmtId="0" fontId="22" fillId="0" borderId="0">
      <protection locked="0"/>
    </xf>
    <xf numFmtId="0" fontId="22" fillId="0" borderId="0">
      <protection locked="0"/>
    </xf>
    <xf numFmtId="0" fontId="30" fillId="0" borderId="0">
      <protection locked="0"/>
    </xf>
    <xf numFmtId="0" fontId="22" fillId="0" borderId="0">
      <protection locked="0"/>
    </xf>
    <xf numFmtId="0" fontId="22" fillId="0" borderId="0">
      <protection locked="0"/>
    </xf>
    <xf numFmtId="0" fontId="30" fillId="0" borderId="0">
      <protection locked="0"/>
    </xf>
    <xf numFmtId="0" fontId="30"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30" fillId="0" borderId="0">
      <protection locked="0"/>
    </xf>
    <xf numFmtId="0" fontId="22" fillId="0" borderId="0">
      <protection locked="0"/>
    </xf>
    <xf numFmtId="0" fontId="30" fillId="0" borderId="0">
      <protection locked="0"/>
    </xf>
    <xf numFmtId="0" fontId="22" fillId="0" borderId="0">
      <protection locked="0"/>
    </xf>
    <xf numFmtId="0" fontId="30" fillId="0" borderId="0">
      <protection locked="0"/>
    </xf>
    <xf numFmtId="0" fontId="22" fillId="0" borderId="0">
      <protection locked="0"/>
    </xf>
    <xf numFmtId="0" fontId="22" fillId="0" borderId="0">
      <protection locked="0"/>
    </xf>
    <xf numFmtId="0" fontId="22" fillId="0" borderId="0">
      <protection locked="0"/>
    </xf>
    <xf numFmtId="0" fontId="30" fillId="0" borderId="0">
      <protection locked="0"/>
    </xf>
    <xf numFmtId="0" fontId="30" fillId="0" borderId="0">
      <protection locked="0"/>
    </xf>
    <xf numFmtId="0" fontId="22" fillId="0" borderId="0">
      <protection locked="0"/>
    </xf>
    <xf numFmtId="0" fontId="22" fillId="0" borderId="0">
      <protection locked="0"/>
    </xf>
    <xf numFmtId="0" fontId="22"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22" fillId="0" borderId="0">
      <protection locked="0"/>
    </xf>
    <xf numFmtId="0" fontId="30" fillId="0" borderId="0">
      <protection locked="0"/>
    </xf>
    <xf numFmtId="0" fontId="30" fillId="0" borderId="0">
      <protection locked="0"/>
    </xf>
    <xf numFmtId="0" fontId="30" fillId="0" borderId="0">
      <protection locked="0"/>
    </xf>
    <xf numFmtId="0" fontId="22" fillId="0" borderId="0">
      <protection locked="0"/>
    </xf>
    <xf numFmtId="0" fontId="30" fillId="0" borderId="0">
      <protection locked="0"/>
    </xf>
    <xf numFmtId="0" fontId="22" fillId="0" borderId="0">
      <protection locked="0"/>
    </xf>
    <xf numFmtId="0" fontId="30" fillId="0" borderId="0">
      <protection locked="0"/>
    </xf>
    <xf numFmtId="0" fontId="22" fillId="0" borderId="0">
      <protection locked="0"/>
    </xf>
    <xf numFmtId="0" fontId="30" fillId="0" borderId="0">
      <protection locked="0"/>
    </xf>
    <xf numFmtId="0" fontId="30" fillId="0" borderId="0">
      <protection locked="0"/>
    </xf>
    <xf numFmtId="0" fontId="30" fillId="0" borderId="0">
      <protection locked="0"/>
    </xf>
    <xf numFmtId="0" fontId="22" fillId="0" borderId="0">
      <protection locked="0"/>
    </xf>
    <xf numFmtId="0" fontId="22" fillId="0" borderId="0">
      <protection locked="0"/>
    </xf>
    <xf numFmtId="0" fontId="30" fillId="0" borderId="0">
      <protection locked="0"/>
    </xf>
    <xf numFmtId="0" fontId="30" fillId="0" borderId="0">
      <protection locked="0"/>
    </xf>
    <xf numFmtId="0" fontId="30" fillId="0" borderId="0">
      <protection locked="0"/>
    </xf>
    <xf numFmtId="0" fontId="22" fillId="0" borderId="0">
      <protection locked="0"/>
    </xf>
    <xf numFmtId="0" fontId="22" fillId="0" borderId="0">
      <protection locked="0"/>
    </xf>
    <xf numFmtId="0" fontId="22" fillId="0" borderId="0">
      <protection locked="0"/>
    </xf>
    <xf numFmtId="0" fontId="28" fillId="0" borderId="0"/>
    <xf numFmtId="0" fontId="78" fillId="0" borderId="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42" fillId="25" borderId="51" applyBorder="0" applyProtection="0"/>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204" fontId="28" fillId="0" borderId="0" applyFont="0" applyFill="0" applyBorder="0" applyAlignment="0" applyProtection="0"/>
    <xf numFmtId="185" fontId="28" fillId="0" borderId="0" applyFont="0" applyFill="0" applyBorder="0" applyAlignment="0" applyProtection="0"/>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14" fontId="41" fillId="0" borderId="0">
      <alignment horizontal="center" wrapText="1"/>
      <protection locked="0"/>
    </xf>
    <xf numFmtId="14" fontId="41" fillId="0" borderId="0">
      <alignment horizontal="center" wrapText="1"/>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99" fontId="28" fillId="0" borderId="0" applyFont="0" applyFill="0" applyBorder="0" applyAlignment="0" applyProtection="0"/>
    <xf numFmtId="199" fontId="30" fillId="0" borderId="0" applyFont="0" applyFill="0" applyBorder="0" applyAlignment="0" applyProtection="0"/>
    <xf numFmtId="199" fontId="30" fillId="0" borderId="0" applyFont="0" applyFill="0" applyBorder="0" applyAlignment="0" applyProtection="0"/>
    <xf numFmtId="199" fontId="30" fillId="0" borderId="0" applyFont="0" applyFill="0" applyBorder="0" applyAlignment="0" applyProtection="0"/>
    <xf numFmtId="199" fontId="30" fillId="0" borderId="0" applyFont="0" applyFill="0" applyBorder="0" applyAlignment="0" applyProtection="0"/>
    <xf numFmtId="219" fontId="28" fillId="0" borderId="0" applyFont="0" applyFill="0" applyBorder="0" applyAlignment="0" applyProtection="0"/>
    <xf numFmtId="219" fontId="30" fillId="0" borderId="0" applyFont="0" applyFill="0" applyBorder="0" applyAlignment="0" applyProtection="0"/>
    <xf numFmtId="219" fontId="30" fillId="0" borderId="0" applyFont="0" applyFill="0" applyBorder="0" applyAlignment="0" applyProtection="0"/>
    <xf numFmtId="219" fontId="30" fillId="0" borderId="0" applyFont="0" applyFill="0" applyBorder="0" applyAlignment="0" applyProtection="0"/>
    <xf numFmtId="219" fontId="30" fillId="0" borderId="0" applyFont="0" applyFill="0" applyBorder="0" applyAlignment="0" applyProtection="0"/>
    <xf numFmtId="10" fontId="28" fillId="0" borderId="0" applyFont="0" applyFill="0" applyBorder="0" applyAlignment="0" applyProtection="0"/>
    <xf numFmtId="10" fontId="30" fillId="0" borderId="0" applyFont="0" applyFill="0" applyBorder="0" applyAlignment="0" applyProtection="0"/>
    <xf numFmtId="10" fontId="30" fillId="0" borderId="0" applyFont="0" applyFill="0" applyBorder="0" applyAlignment="0" applyProtection="0"/>
    <xf numFmtId="10" fontId="30" fillId="0" borderId="0" applyFont="0" applyFill="0" applyBorder="0" applyAlignment="0" applyProtection="0"/>
    <xf numFmtId="10" fontId="30" fillId="0" borderId="0" applyFont="0" applyFill="0" applyBorder="0" applyAlignment="0" applyProtection="0"/>
    <xf numFmtId="10"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220" fontId="28" fillId="0" borderId="0" applyFont="0" applyFill="0" applyBorder="0" applyAlignment="0" applyProtection="0"/>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0" fontId="56" fillId="22" borderId="51"/>
    <xf numFmtId="200" fontId="34" fillId="0" borderId="0" applyFill="0" applyBorder="0" applyAlignment="0"/>
    <xf numFmtId="200" fontId="34" fillId="0" borderId="0" applyFill="0" applyBorder="0" applyAlignment="0"/>
    <xf numFmtId="200" fontId="34" fillId="0" borderId="0" applyFill="0" applyBorder="0" applyAlignment="0"/>
    <xf numFmtId="200" fontId="34" fillId="0" borderId="0" applyFill="0" applyBorder="0" applyAlignment="0"/>
    <xf numFmtId="200" fontId="34"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200" fontId="34" fillId="0" borderId="0" applyFill="0" applyBorder="0" applyAlignment="0"/>
    <xf numFmtId="200" fontId="34" fillId="0" borderId="0" applyFill="0" applyBorder="0" applyAlignment="0"/>
    <xf numFmtId="200" fontId="34" fillId="0" borderId="0" applyFill="0" applyBorder="0" applyAlignment="0"/>
    <xf numFmtId="200" fontId="34" fillId="0" borderId="0" applyFill="0" applyBorder="0" applyAlignment="0"/>
    <xf numFmtId="200" fontId="34" fillId="0" borderId="0" applyFill="0" applyBorder="0" applyAlignment="0"/>
    <xf numFmtId="201" fontId="34" fillId="0" borderId="0" applyFill="0" applyBorder="0" applyAlignment="0"/>
    <xf numFmtId="201" fontId="34" fillId="0" borderId="0" applyFill="0" applyBorder="0" applyAlignment="0"/>
    <xf numFmtId="201" fontId="34" fillId="0" borderId="0" applyFill="0" applyBorder="0" applyAlignment="0"/>
    <xf numFmtId="201" fontId="34" fillId="0" borderId="0" applyFill="0" applyBorder="0" applyAlignment="0"/>
    <xf numFmtId="201" fontId="34"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196" fontId="34" fillId="0" borderId="0" applyFill="0" applyBorder="0" applyAlignment="0"/>
    <xf numFmtId="221" fontId="80" fillId="0" borderId="0"/>
    <xf numFmtId="221" fontId="80" fillId="0" borderId="0"/>
    <xf numFmtId="221" fontId="80" fillId="0" borderId="0"/>
    <xf numFmtId="221" fontId="80" fillId="0" borderId="0"/>
    <xf numFmtId="221" fontId="80" fillId="0" borderId="0"/>
    <xf numFmtId="0" fontId="53"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30" fillId="0" borderId="0" applyNumberFormat="0" applyFont="0" applyFill="0" applyBorder="0" applyAlignment="0" applyProtection="0">
      <alignment horizontal="left"/>
    </xf>
    <xf numFmtId="0" fontId="13" fillId="0" borderId="0" applyNumberFormat="0" applyFont="0" applyFill="0" applyBorder="0" applyAlignment="0" applyProtection="0">
      <alignment horizontal="left"/>
    </xf>
    <xf numFmtId="222" fontId="2" fillId="0" borderId="0" applyNumberFormat="0" applyFill="0" applyBorder="0" applyAlignment="0" applyProtection="0">
      <alignment horizontal="left"/>
    </xf>
    <xf numFmtId="0" fontId="2" fillId="0" borderId="0" applyNumberFormat="0" applyFill="0" applyBorder="0" applyAlignment="0" applyProtection="0">
      <alignment horizontal="left"/>
    </xf>
    <xf numFmtId="0" fontId="2" fillId="0" borderId="0" applyNumberFormat="0" applyFill="0" applyBorder="0" applyAlignment="0" applyProtection="0">
      <alignment horizontal="left"/>
    </xf>
    <xf numFmtId="0" fontId="2" fillId="0" borderId="0" applyNumberFormat="0" applyFill="0" applyBorder="0" applyAlignment="0" applyProtection="0">
      <alignment horizontal="left"/>
    </xf>
    <xf numFmtId="0" fontId="2" fillId="0" borderId="0" applyNumberFormat="0" applyFill="0" applyBorder="0" applyAlignment="0" applyProtection="0">
      <alignment horizontal="left"/>
    </xf>
    <xf numFmtId="0" fontId="47" fillId="0" borderId="0" applyNumberFormat="0" applyFill="0" applyBorder="0" applyAlignment="0" applyProtection="0"/>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1" fillId="11"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2" fillId="30" borderId="51"/>
    <xf numFmtId="0" fontId="83" fillId="22" borderId="60" applyBorder="0"/>
    <xf numFmtId="0" fontId="83" fillId="22" borderId="60" applyBorder="0"/>
    <xf numFmtId="0" fontId="83" fillId="22" borderId="60" applyBorder="0"/>
    <xf numFmtId="0" fontId="83" fillId="22" borderId="60" applyBorder="0"/>
    <xf numFmtId="0" fontId="83" fillId="22" borderId="60" applyBorder="0"/>
    <xf numFmtId="0" fontId="84" fillId="31" borderId="0" applyNumberFormat="0"/>
    <xf numFmtId="0" fontId="84" fillId="31" borderId="0" applyNumberFormat="0"/>
    <xf numFmtId="0" fontId="85" fillId="0" borderId="0" applyNumberFormat="0" applyFill="0" applyBorder="0" applyAlignment="0" applyProtection="0"/>
    <xf numFmtId="0" fontId="86" fillId="0" borderId="51">
      <alignment horizontal="center"/>
    </xf>
    <xf numFmtId="0" fontId="28" fillId="0" borderId="0"/>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51">
      <alignment horizontal="center"/>
    </xf>
    <xf numFmtId="0" fontId="86" fillId="0" borderId="0">
      <alignment horizontal="center" vertical="center"/>
    </xf>
    <xf numFmtId="0" fontId="86" fillId="0" borderId="0">
      <alignment horizontal="center" vertical="center"/>
    </xf>
    <xf numFmtId="0" fontId="86" fillId="0" borderId="0">
      <alignment horizontal="center" vertical="center"/>
    </xf>
    <xf numFmtId="0" fontId="86" fillId="0" borderId="0">
      <alignment horizontal="center" vertical="center"/>
    </xf>
    <xf numFmtId="0" fontId="86" fillId="0" borderId="0">
      <alignment horizontal="center" vertical="center"/>
    </xf>
    <xf numFmtId="0" fontId="87" fillId="0" borderId="0" applyNumberFormat="0" applyFill="0">
      <alignment horizontal="left" vertical="center"/>
    </xf>
    <xf numFmtId="0" fontId="87" fillId="0" borderId="0" applyNumberFormat="0" applyFill="0">
      <alignment horizontal="left" vertical="center"/>
    </xf>
    <xf numFmtId="0" fontId="87" fillId="0" borderId="0" applyNumberFormat="0" applyFill="0">
      <alignment horizontal="left" vertical="center"/>
    </xf>
    <xf numFmtId="0" fontId="87" fillId="0" borderId="0" applyNumberFormat="0" applyFill="0">
      <alignment horizontal="left" vertical="center"/>
    </xf>
    <xf numFmtId="0" fontId="87" fillId="0" borderId="0" applyNumberFormat="0" applyFill="0">
      <alignment horizontal="left" vertical="center"/>
    </xf>
    <xf numFmtId="0" fontId="87" fillId="0" borderId="0" applyNumberFormat="0" applyFill="0">
      <alignment horizontal="left" vertical="center"/>
    </xf>
    <xf numFmtId="0" fontId="74" fillId="0" borderId="0"/>
    <xf numFmtId="0" fontId="74" fillId="0" borderId="0"/>
    <xf numFmtId="0" fontId="74" fillId="0" borderId="0"/>
    <xf numFmtId="0" fontId="74" fillId="0" borderId="0"/>
    <xf numFmtId="0" fontId="74" fillId="0" borderId="0"/>
    <xf numFmtId="40" fontId="88" fillId="0" borderId="0" applyBorder="0">
      <alignment horizontal="right"/>
    </xf>
    <xf numFmtId="40" fontId="88" fillId="0" borderId="0" applyBorder="0">
      <alignment horizontal="right"/>
    </xf>
    <xf numFmtId="40" fontId="88" fillId="0" borderId="0" applyBorder="0">
      <alignment horizontal="right"/>
    </xf>
    <xf numFmtId="40" fontId="88" fillId="0" borderId="0" applyBorder="0">
      <alignment horizontal="right"/>
    </xf>
    <xf numFmtId="40" fontId="88" fillId="0" borderId="0" applyBorder="0">
      <alignment horizontal="right"/>
    </xf>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0" fontId="42" fillId="24" borderId="51"/>
    <xf numFmtId="49" fontId="33" fillId="0" borderId="0" applyFill="0" applyBorder="0" applyAlignment="0"/>
    <xf numFmtId="49" fontId="33" fillId="0" borderId="0" applyFill="0" applyBorder="0" applyAlignment="0"/>
    <xf numFmtId="220" fontId="28" fillId="0" borderId="0" applyFill="0" applyBorder="0" applyAlignment="0"/>
    <xf numFmtId="220" fontId="28" fillId="0" borderId="0" applyFill="0" applyBorder="0" applyAlignment="0"/>
    <xf numFmtId="223" fontId="28" fillId="0" borderId="0" applyFill="0" applyBorder="0" applyAlignment="0"/>
    <xf numFmtId="223" fontId="28" fillId="0" borderId="0" applyFill="0" applyBorder="0" applyAlignment="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50" fillId="0" borderId="61" applyNumberFormat="0" applyFont="0" applyFill="0" applyAlignment="0" applyProtection="0"/>
    <xf numFmtId="0" fontId="30" fillId="0" borderId="61" applyNumberFormat="0" applyFont="0" applyFill="0" applyAlignment="0" applyProtection="0"/>
    <xf numFmtId="0" fontId="30" fillId="0" borderId="61" applyNumberFormat="0" applyFont="0" applyFill="0" applyAlignment="0" applyProtection="0"/>
    <xf numFmtId="0" fontId="30" fillId="0" borderId="61" applyNumberFormat="0" applyFont="0" applyFill="0" applyAlignment="0" applyProtection="0"/>
    <xf numFmtId="0" fontId="30" fillId="0" borderId="61" applyNumberFormat="0" applyFont="0" applyFill="0" applyAlignment="0" applyProtection="0"/>
    <xf numFmtId="0" fontId="50" fillId="0" borderId="61" applyNumberFormat="0" applyFont="0" applyFill="0" applyAlignment="0" applyProtection="0"/>
    <xf numFmtId="0" fontId="90" fillId="0" borderId="0" applyNumberFormat="0" applyFill="0" applyBorder="0" applyAlignment="0">
      <protection locked="0"/>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2" fillId="0" borderId="0" applyNumberFormat="0" applyFill="0" applyBorder="0" applyAlignment="0" applyProtection="0">
      <alignment vertical="top"/>
      <protection locked="0"/>
    </xf>
    <xf numFmtId="9" fontId="2" fillId="0" borderId="0" applyFont="0" applyFill="0" applyBorder="0" applyAlignment="0" applyProtection="0">
      <alignment vertical="center"/>
    </xf>
    <xf numFmtId="9" fontId="30"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13" fillId="0" borderId="0" applyFont="0" applyFill="0" applyBorder="0" applyAlignment="0" applyProtection="0"/>
    <xf numFmtId="0" fontId="93" fillId="0" borderId="62" applyNumberFormat="0" applyFill="0" applyAlignment="0" applyProtection="0">
      <alignment vertical="center"/>
    </xf>
    <xf numFmtId="0" fontId="93" fillId="0" borderId="62" applyNumberFormat="0" applyFill="0" applyAlignment="0" applyProtection="0">
      <alignment vertical="center"/>
    </xf>
    <xf numFmtId="0" fontId="93" fillId="0" borderId="62" applyNumberFormat="0" applyFill="0" applyAlignment="0" applyProtection="0">
      <alignment vertical="center"/>
    </xf>
    <xf numFmtId="0" fontId="93" fillId="0" borderId="62" applyNumberFormat="0" applyFill="0" applyAlignment="0" applyProtection="0">
      <alignment vertical="center"/>
    </xf>
    <xf numFmtId="0" fontId="93" fillId="0" borderId="62" applyNumberFormat="0" applyFill="0" applyAlignment="0" applyProtection="0">
      <alignment vertical="center"/>
    </xf>
    <xf numFmtId="0" fontId="94" fillId="0" borderId="62" applyNumberFormat="0" applyFill="0" applyAlignment="0" applyProtection="0">
      <alignment vertical="center"/>
    </xf>
    <xf numFmtId="0" fontId="94" fillId="0" borderId="62" applyNumberFormat="0" applyFill="0" applyAlignment="0" applyProtection="0">
      <alignment vertical="center"/>
    </xf>
    <xf numFmtId="0" fontId="94" fillId="0" borderId="62" applyNumberFormat="0" applyFill="0" applyAlignment="0" applyProtection="0">
      <alignment vertical="center"/>
    </xf>
    <xf numFmtId="0" fontId="94" fillId="0" borderId="62" applyNumberFormat="0" applyFill="0" applyAlignment="0" applyProtection="0">
      <alignment vertical="center"/>
    </xf>
    <xf numFmtId="0" fontId="94" fillId="0" borderId="62" applyNumberFormat="0" applyFill="0" applyAlignment="0" applyProtection="0">
      <alignment vertical="center"/>
    </xf>
    <xf numFmtId="0" fontId="94" fillId="0" borderId="62" applyNumberFormat="0" applyFill="0" applyAlignment="0" applyProtection="0">
      <alignment vertical="center"/>
    </xf>
    <xf numFmtId="0" fontId="94" fillId="0" borderId="62" applyNumberFormat="0" applyFill="0" applyAlignment="0" applyProtection="0">
      <alignment vertical="center"/>
    </xf>
    <xf numFmtId="0" fontId="94" fillId="0" borderId="62" applyNumberFormat="0" applyFill="0" applyAlignment="0" applyProtection="0">
      <alignment vertical="center"/>
    </xf>
    <xf numFmtId="0" fontId="94" fillId="0" borderId="62" applyNumberFormat="0" applyFill="0" applyAlignment="0" applyProtection="0">
      <alignment vertical="center"/>
    </xf>
    <xf numFmtId="0" fontId="94" fillId="0" borderId="62" applyNumberFormat="0" applyFill="0" applyAlignment="0" applyProtection="0">
      <alignment vertical="center"/>
    </xf>
    <xf numFmtId="0" fontId="94" fillId="0" borderId="62" applyNumberFormat="0" applyFill="0" applyAlignment="0" applyProtection="0">
      <alignment vertical="center"/>
    </xf>
    <xf numFmtId="0" fontId="94" fillId="0" borderId="62" applyNumberFormat="0" applyFill="0" applyAlignment="0" applyProtection="0">
      <alignment vertical="center"/>
    </xf>
    <xf numFmtId="0" fontId="94" fillId="0" borderId="62" applyNumberFormat="0" applyFill="0" applyAlignment="0" applyProtection="0">
      <alignment vertical="center"/>
    </xf>
    <xf numFmtId="0" fontId="94" fillId="0" borderId="62" applyNumberFormat="0" applyFill="0" applyAlignment="0" applyProtection="0">
      <alignment vertical="center"/>
    </xf>
    <xf numFmtId="0" fontId="94" fillId="0" borderId="62" applyNumberFormat="0" applyFill="0" applyAlignment="0" applyProtection="0">
      <alignment vertical="center"/>
    </xf>
    <xf numFmtId="0" fontId="94" fillId="0" borderId="62" applyNumberFormat="0" applyFill="0" applyAlignment="0" applyProtection="0">
      <alignment vertical="center"/>
    </xf>
    <xf numFmtId="0" fontId="94" fillId="0" borderId="62" applyNumberFormat="0" applyFill="0" applyAlignment="0" applyProtection="0">
      <alignment vertical="center"/>
    </xf>
    <xf numFmtId="0" fontId="94" fillId="0" borderId="62" applyNumberFormat="0" applyFill="0" applyAlignment="0" applyProtection="0">
      <alignment vertical="center"/>
    </xf>
    <xf numFmtId="0" fontId="94" fillId="0" borderId="62" applyNumberFormat="0" applyFill="0" applyAlignment="0" applyProtection="0">
      <alignment vertical="center"/>
    </xf>
    <xf numFmtId="0" fontId="94" fillId="0" borderId="62" applyNumberFormat="0" applyFill="0" applyAlignment="0" applyProtection="0">
      <alignment vertical="center"/>
    </xf>
    <xf numFmtId="0" fontId="94" fillId="0" borderId="62" applyNumberFormat="0" applyFill="0" applyAlignment="0" applyProtection="0">
      <alignment vertical="center"/>
    </xf>
    <xf numFmtId="0" fontId="93" fillId="0" borderId="62" applyNumberFormat="0" applyFill="0" applyAlignment="0" applyProtection="0">
      <alignment vertical="center"/>
    </xf>
    <xf numFmtId="0" fontId="93" fillId="0" borderId="62" applyNumberFormat="0" applyFill="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5" fillId="0" borderId="63" applyNumberFormat="0" applyFill="0" applyAlignment="0" applyProtection="0">
      <alignment vertical="center"/>
    </xf>
    <xf numFmtId="0" fontId="95" fillId="0" borderId="63" applyNumberFormat="0" applyFill="0" applyAlignment="0" applyProtection="0">
      <alignment vertical="center"/>
    </xf>
    <xf numFmtId="0" fontId="95" fillId="0" borderId="63" applyNumberFormat="0" applyFill="0" applyAlignment="0" applyProtection="0">
      <alignment vertical="center"/>
    </xf>
    <xf numFmtId="0" fontId="95" fillId="0" borderId="63" applyNumberFormat="0" applyFill="0" applyAlignment="0" applyProtection="0">
      <alignment vertical="center"/>
    </xf>
    <xf numFmtId="0" fontId="95" fillId="0" borderId="63" applyNumberFormat="0" applyFill="0" applyAlignment="0" applyProtection="0">
      <alignment vertical="center"/>
    </xf>
    <xf numFmtId="0" fontId="96" fillId="0" borderId="63" applyNumberFormat="0" applyFill="0" applyAlignment="0" applyProtection="0">
      <alignment vertical="center"/>
    </xf>
    <xf numFmtId="0" fontId="96" fillId="0" borderId="63" applyNumberFormat="0" applyFill="0" applyAlignment="0" applyProtection="0">
      <alignment vertical="center"/>
    </xf>
    <xf numFmtId="0" fontId="96" fillId="0" borderId="63" applyNumberFormat="0" applyFill="0" applyAlignment="0" applyProtection="0">
      <alignment vertical="center"/>
    </xf>
    <xf numFmtId="0" fontId="96" fillId="0" borderId="63" applyNumberFormat="0" applyFill="0" applyAlignment="0" applyProtection="0">
      <alignment vertical="center"/>
    </xf>
    <xf numFmtId="0" fontId="96" fillId="0" borderId="63" applyNumberFormat="0" applyFill="0" applyAlignment="0" applyProtection="0">
      <alignment vertical="center"/>
    </xf>
    <xf numFmtId="0" fontId="96" fillId="0" borderId="63" applyNumberFormat="0" applyFill="0" applyAlignment="0" applyProtection="0">
      <alignment vertical="center"/>
    </xf>
    <xf numFmtId="0" fontId="96" fillId="0" borderId="63" applyNumberFormat="0" applyFill="0" applyAlignment="0" applyProtection="0">
      <alignment vertical="center"/>
    </xf>
    <xf numFmtId="0" fontId="96" fillId="0" borderId="63" applyNumberFormat="0" applyFill="0" applyAlignment="0" applyProtection="0">
      <alignment vertical="center"/>
    </xf>
    <xf numFmtId="0" fontId="96" fillId="0" borderId="63" applyNumberFormat="0" applyFill="0" applyAlignment="0" applyProtection="0">
      <alignment vertical="center"/>
    </xf>
    <xf numFmtId="0" fontId="96" fillId="0" borderId="63" applyNumberFormat="0" applyFill="0" applyAlignment="0" applyProtection="0">
      <alignment vertical="center"/>
    </xf>
    <xf numFmtId="0" fontId="96" fillId="0" borderId="63" applyNumberFormat="0" applyFill="0" applyAlignment="0" applyProtection="0">
      <alignment vertical="center"/>
    </xf>
    <xf numFmtId="0" fontId="96" fillId="0" borderId="63" applyNumberFormat="0" applyFill="0" applyAlignment="0" applyProtection="0">
      <alignment vertical="center"/>
    </xf>
    <xf numFmtId="0" fontId="96" fillId="0" borderId="63" applyNumberFormat="0" applyFill="0" applyAlignment="0" applyProtection="0">
      <alignment vertical="center"/>
    </xf>
    <xf numFmtId="0" fontId="96" fillId="0" borderId="63" applyNumberFormat="0" applyFill="0" applyAlignment="0" applyProtection="0">
      <alignment vertical="center"/>
    </xf>
    <xf numFmtId="0" fontId="96" fillId="0" borderId="63" applyNumberFormat="0" applyFill="0" applyAlignment="0" applyProtection="0">
      <alignment vertical="center"/>
    </xf>
    <xf numFmtId="0" fontId="96" fillId="0" borderId="63" applyNumberFormat="0" applyFill="0" applyAlignment="0" applyProtection="0">
      <alignment vertical="center"/>
    </xf>
    <xf numFmtId="0" fontId="96" fillId="0" borderId="63" applyNumberFormat="0" applyFill="0" applyAlignment="0" applyProtection="0">
      <alignment vertical="center"/>
    </xf>
    <xf numFmtId="0" fontId="96" fillId="0" borderId="63" applyNumberFormat="0" applyFill="0" applyAlignment="0" applyProtection="0">
      <alignment vertical="center"/>
    </xf>
    <xf numFmtId="0" fontId="96" fillId="0" borderId="63" applyNumberFormat="0" applyFill="0" applyAlignment="0" applyProtection="0">
      <alignment vertical="center"/>
    </xf>
    <xf numFmtId="0" fontId="96" fillId="0" borderId="63" applyNumberFormat="0" applyFill="0" applyAlignment="0" applyProtection="0">
      <alignment vertical="center"/>
    </xf>
    <xf numFmtId="0" fontId="96" fillId="0" borderId="63" applyNumberFormat="0" applyFill="0" applyAlignment="0" applyProtection="0">
      <alignment vertical="center"/>
    </xf>
    <xf numFmtId="0" fontId="95" fillId="0" borderId="63" applyNumberFormat="0" applyFill="0" applyAlignment="0" applyProtection="0">
      <alignment vertical="center"/>
    </xf>
    <xf numFmtId="0" fontId="95" fillId="0" borderId="63" applyNumberFormat="0" applyFill="0" applyAlignment="0" applyProtection="0">
      <alignment vertical="center"/>
    </xf>
    <xf numFmtId="0" fontId="97" fillId="0" borderId="54" applyNumberFormat="0" applyFill="0" applyAlignment="0" applyProtection="0">
      <alignment vertical="center"/>
    </xf>
    <xf numFmtId="0" fontId="97" fillId="0" borderId="54" applyNumberFormat="0" applyFill="0" applyAlignment="0" applyProtection="0">
      <alignment vertical="center"/>
    </xf>
    <xf numFmtId="0" fontId="97" fillId="0" borderId="54" applyNumberFormat="0" applyFill="0" applyAlignment="0" applyProtection="0">
      <alignment vertical="center"/>
    </xf>
    <xf numFmtId="0" fontId="97" fillId="0" borderId="54" applyNumberFormat="0" applyFill="0" applyAlignment="0" applyProtection="0">
      <alignment vertical="center"/>
    </xf>
    <xf numFmtId="0" fontId="97" fillId="0" borderId="54" applyNumberFormat="0" applyFill="0" applyAlignment="0" applyProtection="0">
      <alignment vertical="center"/>
    </xf>
    <xf numFmtId="0" fontId="65" fillId="0" borderId="54" applyNumberFormat="0" applyFill="0" applyAlignment="0" applyProtection="0">
      <alignment vertical="center"/>
    </xf>
    <xf numFmtId="0" fontId="65" fillId="0" borderId="54" applyNumberFormat="0" applyFill="0" applyAlignment="0" applyProtection="0">
      <alignment vertical="center"/>
    </xf>
    <xf numFmtId="0" fontId="65" fillId="0" borderId="54" applyNumberFormat="0" applyFill="0" applyAlignment="0" applyProtection="0">
      <alignment vertical="center"/>
    </xf>
    <xf numFmtId="0" fontId="65" fillId="0" borderId="54" applyNumberFormat="0" applyFill="0" applyAlignment="0" applyProtection="0">
      <alignment vertical="center"/>
    </xf>
    <xf numFmtId="0" fontId="65" fillId="0" borderId="54" applyNumberFormat="0" applyFill="0" applyAlignment="0" applyProtection="0">
      <alignment vertical="center"/>
    </xf>
    <xf numFmtId="0" fontId="65" fillId="0" borderId="54" applyNumberFormat="0" applyFill="0" applyAlignment="0" applyProtection="0">
      <alignment vertical="center"/>
    </xf>
    <xf numFmtId="0" fontId="65" fillId="0" borderId="54" applyNumberFormat="0" applyFill="0" applyAlignment="0" applyProtection="0">
      <alignment vertical="center"/>
    </xf>
    <xf numFmtId="0" fontId="65" fillId="0" borderId="54" applyNumberFormat="0" applyFill="0" applyAlignment="0" applyProtection="0">
      <alignment vertical="center"/>
    </xf>
    <xf numFmtId="0" fontId="65" fillId="0" borderId="54" applyNumberFormat="0" applyFill="0" applyAlignment="0" applyProtection="0">
      <alignment vertical="center"/>
    </xf>
    <xf numFmtId="0" fontId="65" fillId="0" borderId="54" applyNumberFormat="0" applyFill="0" applyAlignment="0" applyProtection="0">
      <alignment vertical="center"/>
    </xf>
    <xf numFmtId="0" fontId="65" fillId="0" borderId="54" applyNumberFormat="0" applyFill="0" applyAlignment="0" applyProtection="0">
      <alignment vertical="center"/>
    </xf>
    <xf numFmtId="0" fontId="65" fillId="0" borderId="54" applyNumberFormat="0" applyFill="0" applyAlignment="0" applyProtection="0">
      <alignment vertical="center"/>
    </xf>
    <xf numFmtId="0" fontId="65" fillId="0" borderId="54" applyNumberFormat="0" applyFill="0" applyAlignment="0" applyProtection="0">
      <alignment vertical="center"/>
    </xf>
    <xf numFmtId="0" fontId="65" fillId="0" borderId="54" applyNumberFormat="0" applyFill="0" applyAlignment="0" applyProtection="0">
      <alignment vertical="center"/>
    </xf>
    <xf numFmtId="0" fontId="65" fillId="0" borderId="54" applyNumberFormat="0" applyFill="0" applyAlignment="0" applyProtection="0">
      <alignment vertical="center"/>
    </xf>
    <xf numFmtId="0" fontId="65" fillId="0" borderId="54" applyNumberFormat="0" applyFill="0" applyAlignment="0" applyProtection="0">
      <alignment vertical="center"/>
    </xf>
    <xf numFmtId="0" fontId="65" fillId="0" borderId="54" applyNumberFormat="0" applyFill="0" applyAlignment="0" applyProtection="0">
      <alignment vertical="center"/>
    </xf>
    <xf numFmtId="0" fontId="65" fillId="0" borderId="54" applyNumberFormat="0" applyFill="0" applyAlignment="0" applyProtection="0">
      <alignment vertical="center"/>
    </xf>
    <xf numFmtId="0" fontId="65" fillId="0" borderId="54" applyNumberFormat="0" applyFill="0" applyAlignment="0" applyProtection="0">
      <alignment vertical="center"/>
    </xf>
    <xf numFmtId="0" fontId="65" fillId="0" borderId="54" applyNumberFormat="0" applyFill="0" applyAlignment="0" applyProtection="0">
      <alignment vertical="center"/>
    </xf>
    <xf numFmtId="0" fontId="65" fillId="0" borderId="54" applyNumberFormat="0" applyFill="0" applyAlignment="0" applyProtection="0">
      <alignment vertical="center"/>
    </xf>
    <xf numFmtId="0" fontId="97" fillId="0" borderId="54" applyNumberFormat="0" applyFill="0" applyAlignment="0" applyProtection="0">
      <alignment vertical="center"/>
    </xf>
    <xf numFmtId="0" fontId="97" fillId="0" borderId="54" applyNumberFormat="0" applyFill="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8" fillId="0" borderId="0"/>
    <xf numFmtId="0" fontId="99" fillId="0" borderId="0" applyNumberFormat="0" applyFill="0" applyBorder="0" applyAlignment="0" applyProtection="0">
      <alignment vertical="top"/>
      <protection locked="0"/>
    </xf>
    <xf numFmtId="0" fontId="100" fillId="4" borderId="0" applyNumberFormat="0" applyBorder="0" applyAlignment="0" applyProtection="0">
      <alignment vertical="center"/>
    </xf>
    <xf numFmtId="0" fontId="100" fillId="4" borderId="0" applyNumberFormat="0" applyBorder="0" applyAlignment="0" applyProtection="0">
      <alignment vertical="center"/>
    </xf>
    <xf numFmtId="0" fontId="100" fillId="4" borderId="0" applyNumberFormat="0" applyBorder="0" applyAlignment="0" applyProtection="0">
      <alignment vertical="center"/>
    </xf>
    <xf numFmtId="0" fontId="100" fillId="4" borderId="0" applyNumberFormat="0" applyBorder="0" applyAlignment="0" applyProtection="0">
      <alignment vertical="center"/>
    </xf>
    <xf numFmtId="0" fontId="100"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100" fillId="4" borderId="0" applyNumberFormat="0" applyBorder="0" applyAlignment="0" applyProtection="0">
      <alignment vertical="center"/>
    </xf>
    <xf numFmtId="0" fontId="100" fillId="4"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6" fillId="0" borderId="0"/>
    <xf numFmtId="0" fontId="6" fillId="0" borderId="0"/>
    <xf numFmtId="0" fontId="6" fillId="0" borderId="0"/>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5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5" fontId="22" fillId="0" borderId="0">
      <alignment vertical="center"/>
    </xf>
    <xf numFmtId="0" fontId="53" fillId="0" borderId="0"/>
    <xf numFmtId="225" fontId="22" fillId="0" borderId="0">
      <alignment vertical="center"/>
    </xf>
    <xf numFmtId="0" fontId="53" fillId="0" borderId="0"/>
    <xf numFmtId="225" fontId="22" fillId="0" borderId="0">
      <alignment vertical="center"/>
    </xf>
    <xf numFmtId="0" fontId="53" fillId="0" borderId="0"/>
    <xf numFmtId="225" fontId="22" fillId="0" borderId="0">
      <alignment vertical="center"/>
    </xf>
    <xf numFmtId="225" fontId="22" fillId="0" borderId="0">
      <alignment vertical="center"/>
    </xf>
    <xf numFmtId="225" fontId="22" fillId="0" borderId="0">
      <alignment vertical="center"/>
    </xf>
    <xf numFmtId="0" fontId="53" fillId="0" borderId="0"/>
    <xf numFmtId="0" fontId="53" fillId="0" borderId="0"/>
    <xf numFmtId="225" fontId="22" fillId="0" borderId="0">
      <alignment vertical="center"/>
    </xf>
    <xf numFmtId="225" fontId="22" fillId="0" borderId="0">
      <alignment vertical="center"/>
    </xf>
    <xf numFmtId="225" fontId="22" fillId="0" borderId="0">
      <alignment vertical="center"/>
    </xf>
    <xf numFmtId="225" fontId="22" fillId="0" borderId="0">
      <alignment vertical="center"/>
    </xf>
    <xf numFmtId="225" fontId="22" fillId="0" borderId="0">
      <alignment vertical="center"/>
    </xf>
    <xf numFmtId="0" fontId="53" fillId="0" borderId="0"/>
    <xf numFmtId="0" fontId="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3" fillId="0" borderId="0"/>
    <xf numFmtId="0" fontId="22" fillId="0" borderId="0">
      <alignment vertical="center"/>
    </xf>
    <xf numFmtId="0" fontId="53" fillId="0" borderId="0"/>
    <xf numFmtId="0" fontId="22" fillId="0" borderId="0">
      <alignment vertical="center"/>
    </xf>
    <xf numFmtId="0" fontId="53" fillId="0" borderId="0"/>
    <xf numFmtId="0" fontId="22" fillId="0" borderId="0">
      <alignment vertical="center"/>
    </xf>
    <xf numFmtId="0" fontId="53"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3" fillId="0" borderId="0"/>
    <xf numFmtId="0" fontId="53"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3" fillId="0" borderId="0"/>
    <xf numFmtId="0" fontId="53" fillId="0" borderId="0"/>
    <xf numFmtId="0" fontId="53"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3" fillId="0" borderId="0"/>
    <xf numFmtId="0" fontId="27" fillId="0" borderId="0">
      <alignment vertical="center"/>
    </xf>
    <xf numFmtId="0" fontId="53" fillId="0" borderId="0"/>
    <xf numFmtId="0" fontId="27" fillId="0" borderId="0">
      <alignment vertical="center"/>
    </xf>
    <xf numFmtId="0" fontId="53" fillId="0" borderId="0"/>
    <xf numFmtId="0" fontId="27" fillId="0" borderId="0">
      <alignment vertical="center"/>
    </xf>
    <xf numFmtId="0" fontId="53" fillId="0" borderId="0"/>
    <xf numFmtId="0" fontId="53" fillId="0" borderId="0"/>
    <xf numFmtId="0" fontId="53" fillId="0" borderId="0"/>
    <xf numFmtId="0" fontId="27" fillId="0" borderId="0">
      <alignment vertical="center"/>
    </xf>
    <xf numFmtId="0" fontId="27" fillId="0" borderId="0">
      <alignment vertical="center"/>
    </xf>
    <xf numFmtId="0" fontId="53" fillId="0" borderId="0"/>
    <xf numFmtId="0" fontId="53" fillId="0" borderId="0"/>
    <xf numFmtId="0" fontId="53"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7" fillId="0" borderId="0">
      <alignment vertical="center"/>
    </xf>
    <xf numFmtId="0" fontId="22" fillId="0" borderId="0">
      <alignment vertical="center"/>
    </xf>
    <xf numFmtId="0" fontId="27" fillId="0" borderId="0">
      <alignment vertical="center"/>
    </xf>
    <xf numFmtId="0" fontId="22" fillId="0" borderId="0">
      <alignment vertical="center"/>
    </xf>
    <xf numFmtId="0" fontId="27"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7" fillId="0" borderId="0">
      <alignment vertical="center"/>
    </xf>
    <xf numFmtId="0" fontId="27"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2" fillId="0" borderId="0">
      <alignment vertical="center"/>
    </xf>
    <xf numFmtId="0" fontId="27" fillId="0" borderId="0">
      <alignment vertical="center"/>
    </xf>
    <xf numFmtId="0" fontId="22" fillId="0" borderId="0">
      <alignment vertical="center"/>
    </xf>
    <xf numFmtId="0" fontId="27" fillId="0" borderId="0">
      <alignment vertical="center"/>
    </xf>
    <xf numFmtId="0" fontId="22" fillId="0" borderId="0">
      <alignment vertical="center"/>
    </xf>
    <xf numFmtId="0" fontId="27"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7" fillId="0" borderId="0">
      <alignment vertical="center"/>
    </xf>
    <xf numFmtId="0" fontId="27"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2" fillId="0" borderId="0">
      <alignment vertical="center"/>
    </xf>
    <xf numFmtId="0" fontId="27" fillId="0" borderId="0">
      <alignment vertical="center"/>
    </xf>
    <xf numFmtId="0" fontId="22" fillId="0" borderId="0">
      <alignment vertical="center"/>
    </xf>
    <xf numFmtId="0" fontId="27" fillId="0" borderId="0">
      <alignment vertical="center"/>
    </xf>
    <xf numFmtId="0" fontId="22" fillId="0" borderId="0">
      <alignment vertical="center"/>
    </xf>
    <xf numFmtId="0" fontId="27"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7" fillId="0" borderId="0">
      <alignment vertical="center"/>
    </xf>
    <xf numFmtId="0" fontId="27"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3" fillId="0" borderId="0"/>
    <xf numFmtId="0" fontId="22" fillId="0" borderId="0">
      <alignment vertical="center"/>
    </xf>
    <xf numFmtId="0" fontId="53" fillId="0" borderId="0"/>
    <xf numFmtId="0" fontId="22" fillId="0" borderId="0">
      <alignment vertical="center"/>
    </xf>
    <xf numFmtId="0" fontId="53" fillId="0" borderId="0"/>
    <xf numFmtId="0" fontId="22" fillId="0" borderId="0">
      <alignment vertical="center"/>
    </xf>
    <xf numFmtId="0" fontId="53" fillId="0" borderId="0"/>
    <xf numFmtId="0" fontId="22" fillId="0" borderId="0">
      <alignment vertical="center"/>
    </xf>
    <xf numFmtId="0" fontId="53" fillId="0" borderId="0"/>
    <xf numFmtId="0" fontId="22" fillId="0" borderId="0">
      <alignment vertical="center"/>
    </xf>
    <xf numFmtId="0" fontId="53" fillId="0" borderId="0"/>
    <xf numFmtId="0" fontId="22" fillId="0" borderId="0">
      <alignment vertical="center"/>
    </xf>
    <xf numFmtId="0" fontId="22" fillId="0" borderId="0">
      <alignment vertical="center"/>
    </xf>
    <xf numFmtId="0" fontId="53" fillId="0" borderId="0"/>
    <xf numFmtId="0" fontId="22" fillId="0" borderId="0">
      <alignment vertical="center"/>
    </xf>
    <xf numFmtId="0" fontId="22" fillId="0" borderId="0">
      <alignment vertical="center"/>
    </xf>
    <xf numFmtId="0" fontId="22" fillId="0" borderId="0">
      <alignment vertical="center"/>
    </xf>
    <xf numFmtId="0" fontId="53" fillId="0" borderId="0"/>
    <xf numFmtId="0" fontId="53"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3" fillId="0" borderId="0"/>
    <xf numFmtId="0" fontId="53" fillId="0" borderId="0"/>
    <xf numFmtId="0" fontId="53" fillId="0" borderId="0"/>
    <xf numFmtId="0" fontId="53"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3" fillId="0" borderId="0"/>
    <xf numFmtId="0" fontId="53" fillId="0" borderId="0"/>
    <xf numFmtId="0" fontId="53" fillId="0" borderId="0"/>
    <xf numFmtId="0" fontId="53" fillId="0" borderId="0"/>
    <xf numFmtId="0" fontId="53"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3" fillId="0" borderId="0"/>
    <xf numFmtId="0" fontId="22" fillId="0" borderId="0">
      <alignment vertical="center"/>
    </xf>
    <xf numFmtId="0" fontId="53" fillId="0" borderId="0"/>
    <xf numFmtId="0" fontId="22" fillId="0" borderId="0">
      <alignment vertical="center"/>
    </xf>
    <xf numFmtId="0" fontId="53" fillId="0" borderId="0"/>
    <xf numFmtId="0" fontId="22" fillId="0" borderId="0">
      <alignment vertical="center"/>
    </xf>
    <xf numFmtId="0" fontId="53"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3" fillId="0" borderId="0"/>
    <xf numFmtId="0" fontId="53"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3" fillId="0" borderId="0"/>
    <xf numFmtId="0" fontId="53" fillId="0" borderId="0"/>
    <xf numFmtId="0" fontId="53"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alignment vertical="center"/>
    </xf>
    <xf numFmtId="0" fontId="2" fillId="0" borderId="0"/>
    <xf numFmtId="0" fontId="22" fillId="0" borderId="0">
      <alignment vertical="center"/>
    </xf>
    <xf numFmtId="0" fontId="2" fillId="0" borderId="0"/>
    <xf numFmtId="0" fontId="22" fillId="0" borderId="0">
      <alignment vertical="center"/>
    </xf>
    <xf numFmtId="0" fontId="2" fillId="0" borderId="0"/>
    <xf numFmtId="0" fontId="2" fillId="0" borderId="0"/>
    <xf numFmtId="0" fontId="22" fillId="0" borderId="0">
      <alignment vertical="center"/>
    </xf>
    <xf numFmtId="0" fontId="2" fillId="0" borderId="0"/>
    <xf numFmtId="0" fontId="2" fillId="0" borderId="0"/>
    <xf numFmtId="0" fontId="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 fillId="0" borderId="0"/>
    <xf numFmtId="0" fontId="30" fillId="0" borderId="0">
      <alignment vertical="center"/>
    </xf>
    <xf numFmtId="0" fontId="30"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22" fillId="0" borderId="0">
      <alignment vertical="center"/>
    </xf>
    <xf numFmtId="0" fontId="30"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22"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alignment vertical="center"/>
    </xf>
    <xf numFmtId="0" fontId="22" fillId="0" borderId="0">
      <alignment vertical="center"/>
    </xf>
    <xf numFmtId="0" fontId="22" fillId="0" borderId="0">
      <alignment vertical="center"/>
    </xf>
    <xf numFmtId="0" fontId="2" fillId="0" borderId="0">
      <alignment vertical="top"/>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53" fillId="0" borderId="0"/>
    <xf numFmtId="0" fontId="53" fillId="0" borderId="0"/>
    <xf numFmtId="0" fontId="2" fillId="0" borderId="0"/>
    <xf numFmtId="0" fontId="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2" fillId="0" borderId="0"/>
    <xf numFmtId="0" fontId="53" fillId="0" borderId="0"/>
    <xf numFmtId="0" fontId="30" fillId="0" borderId="0">
      <alignment vertical="center"/>
    </xf>
    <xf numFmtId="0" fontId="30" fillId="0" borderId="0">
      <alignment vertical="center"/>
    </xf>
    <xf numFmtId="0" fontId="30" fillId="0" borderId="0">
      <alignment vertical="center"/>
    </xf>
    <xf numFmtId="0" fontId="22" fillId="0" borderId="0"/>
    <xf numFmtId="0" fontId="22" fillId="0" borderId="0"/>
    <xf numFmtId="0" fontId="22" fillId="0" borderId="0"/>
    <xf numFmtId="0" fontId="53" fillId="0" borderId="0"/>
    <xf numFmtId="0" fontId="30" fillId="0" borderId="0">
      <alignment vertical="center"/>
    </xf>
    <xf numFmtId="0" fontId="30" fillId="0" borderId="0">
      <alignment vertical="center"/>
    </xf>
    <xf numFmtId="0" fontId="30" fillId="0" borderId="0">
      <alignment vertical="center"/>
    </xf>
    <xf numFmtId="0" fontId="2" fillId="0" borderId="0">
      <alignment vertical="center"/>
    </xf>
    <xf numFmtId="0" fontId="22" fillId="0" borderId="0"/>
    <xf numFmtId="0" fontId="22" fillId="0" borderId="0"/>
    <xf numFmtId="0" fontId="22" fillId="0" borderId="0"/>
    <xf numFmtId="0" fontId="53" fillId="0" borderId="0"/>
    <xf numFmtId="0" fontId="22" fillId="0" borderId="0"/>
    <xf numFmtId="0" fontId="22" fillId="0" borderId="0"/>
    <xf numFmtId="0" fontId="22" fillId="0" borderId="0"/>
    <xf numFmtId="0" fontId="53" fillId="0" borderId="0"/>
    <xf numFmtId="0" fontId="2" fillId="0" borderId="0">
      <alignment vertical="center"/>
    </xf>
    <xf numFmtId="0" fontId="22" fillId="0" borderId="0"/>
    <xf numFmtId="0" fontId="22" fillId="0" borderId="0"/>
    <xf numFmtId="0" fontId="22" fillId="0" borderId="0"/>
    <xf numFmtId="0" fontId="102" fillId="0" borderId="0">
      <alignment vertical="center"/>
    </xf>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102" fillId="0" borderId="0">
      <alignment vertical="center"/>
    </xf>
    <xf numFmtId="0" fontId="22" fillId="0" borderId="0"/>
    <xf numFmtId="0" fontId="22" fillId="0" borderId="0"/>
    <xf numFmtId="0" fontId="102" fillId="0" borderId="0">
      <alignment vertical="center"/>
    </xf>
    <xf numFmtId="0" fontId="22" fillId="0" borderId="0"/>
    <xf numFmtId="0" fontId="102" fillId="0" borderId="0">
      <alignment vertical="center"/>
    </xf>
    <xf numFmtId="0" fontId="22" fillId="0" borderId="0"/>
    <xf numFmtId="0" fontId="22" fillId="0" borderId="0"/>
    <xf numFmtId="0" fontId="102" fillId="0" borderId="0">
      <alignment vertical="center"/>
    </xf>
    <xf numFmtId="0" fontId="102" fillId="0" borderId="0">
      <alignment vertical="center"/>
    </xf>
    <xf numFmtId="0" fontId="102" fillId="0" borderId="0">
      <alignment vertical="center"/>
    </xf>
    <xf numFmtId="0" fontId="53" fillId="0" borderId="0"/>
    <xf numFmtId="0" fontId="53" fillId="0" borderId="0"/>
    <xf numFmtId="0" fontId="53" fillId="0" borderId="0"/>
    <xf numFmtId="0" fontId="53" fillId="0" borderId="0"/>
    <xf numFmtId="0" fontId="2" fillId="0" borderId="0"/>
    <xf numFmtId="0" fontId="2" fillId="0" borderId="0"/>
    <xf numFmtId="0" fontId="2" fillId="0" borderId="0"/>
    <xf numFmtId="0" fontId="2" fillId="0" borderId="0"/>
    <xf numFmtId="0" fontId="103" fillId="0" borderId="0">
      <alignment vertical="center"/>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0" borderId="0">
      <alignment vertical="center"/>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 fillId="0" borderId="0" applyBorder="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 fillId="0" borderId="0"/>
    <xf numFmtId="0" fontId="38" fillId="0" borderId="0">
      <alignment vertical="center"/>
    </xf>
    <xf numFmtId="0" fontId="38" fillId="0" borderId="0">
      <alignment vertical="center"/>
    </xf>
    <xf numFmtId="0" fontId="2" fillId="0" borderId="0"/>
    <xf numFmtId="0" fontId="38" fillId="0" borderId="0">
      <alignment vertical="center"/>
    </xf>
    <xf numFmtId="0" fontId="2" fillId="0" borderId="0"/>
    <xf numFmtId="0" fontId="38" fillId="0" borderId="0">
      <alignment vertical="center"/>
    </xf>
    <xf numFmtId="0" fontId="2" fillId="0" borderId="0"/>
    <xf numFmtId="0" fontId="38" fillId="0" borderId="0">
      <alignment vertical="center"/>
    </xf>
    <xf numFmtId="0" fontId="38" fillId="0" borderId="0">
      <alignment vertical="center"/>
    </xf>
    <xf numFmtId="0" fontId="38" fillId="0" borderId="0">
      <alignment vertical="center"/>
    </xf>
    <xf numFmtId="0" fontId="2" fillId="0" borderId="0"/>
    <xf numFmtId="0" fontId="2" fillId="0" borderId="0"/>
    <xf numFmtId="0" fontId="38" fillId="0" borderId="0">
      <alignment vertical="center"/>
    </xf>
    <xf numFmtId="0" fontId="38" fillId="0" borderId="0">
      <alignment vertical="center"/>
    </xf>
    <xf numFmtId="0" fontId="38"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38" fillId="0" borderId="0">
      <alignment vertical="center"/>
    </xf>
    <xf numFmtId="0" fontId="38" fillId="0" borderId="0">
      <alignment vertical="center"/>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38" fillId="0" borderId="0">
      <alignment vertical="center"/>
    </xf>
    <xf numFmtId="0" fontId="38" fillId="0" borderId="0">
      <alignment vertical="center"/>
    </xf>
    <xf numFmtId="0" fontId="2" fillId="0" borderId="0"/>
    <xf numFmtId="0" fontId="2" fillId="0" borderId="0"/>
    <xf numFmtId="0" fontId="2" fillId="0" borderId="0"/>
    <xf numFmtId="0" fontId="38" fillId="0" borderId="0">
      <alignment vertical="center"/>
    </xf>
    <xf numFmtId="0" fontId="38" fillId="0" borderId="0">
      <alignment vertical="center"/>
    </xf>
    <xf numFmtId="0" fontId="38" fillId="0" borderId="0">
      <alignment vertical="center"/>
    </xf>
    <xf numFmtId="0" fontId="2" fillId="0" borderId="0"/>
    <xf numFmtId="0" fontId="38" fillId="0" borderId="0">
      <alignment vertical="center"/>
    </xf>
    <xf numFmtId="0" fontId="2" fillId="0" borderId="0"/>
    <xf numFmtId="0" fontId="38" fillId="0" borderId="0">
      <alignment vertical="center"/>
    </xf>
    <xf numFmtId="0" fontId="2" fillId="0" borderId="0"/>
    <xf numFmtId="0" fontId="38" fillId="0" borderId="0">
      <alignment vertical="center"/>
    </xf>
    <xf numFmtId="0" fontId="2" fillId="0" borderId="0"/>
    <xf numFmtId="0" fontId="38" fillId="0" borderId="0">
      <alignment vertical="center"/>
    </xf>
    <xf numFmtId="0" fontId="2" fillId="0" borderId="0"/>
    <xf numFmtId="0" fontId="38" fillId="0" borderId="0">
      <alignment vertical="center"/>
    </xf>
    <xf numFmtId="0" fontId="2" fillId="0" borderId="0"/>
    <xf numFmtId="0" fontId="2" fillId="0" borderId="0"/>
    <xf numFmtId="0" fontId="38" fillId="0" borderId="0">
      <alignment vertical="center"/>
    </xf>
    <xf numFmtId="0" fontId="2" fillId="0" borderId="0"/>
    <xf numFmtId="0" fontId="2" fillId="0" borderId="0"/>
    <xf numFmtId="0" fontId="38" fillId="0" borderId="0">
      <alignment vertical="center"/>
    </xf>
    <xf numFmtId="0" fontId="38" fillId="0" borderId="0">
      <alignment vertical="center"/>
    </xf>
    <xf numFmtId="0" fontId="2" fillId="0" borderId="0"/>
    <xf numFmtId="0" fontId="2" fillId="0" borderId="0"/>
    <xf numFmtId="0" fontId="2" fillId="0" borderId="0"/>
    <xf numFmtId="0" fontId="2"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 fillId="0" borderId="0"/>
    <xf numFmtId="0" fontId="2" fillId="0" borderId="0"/>
    <xf numFmtId="0" fontId="2" fillId="0" borderId="0"/>
    <xf numFmtId="0" fontId="2" fillId="0" borderId="0"/>
    <xf numFmtId="0" fontId="2"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lignment vertical="center"/>
    </xf>
    <xf numFmtId="0" fontId="2" fillId="0" borderId="0"/>
    <xf numFmtId="0" fontId="38" fillId="0" borderId="0">
      <alignment vertical="center"/>
    </xf>
    <xf numFmtId="0" fontId="2" fillId="0" borderId="0"/>
    <xf numFmtId="0" fontId="38" fillId="0" borderId="0">
      <alignment vertical="center"/>
    </xf>
    <xf numFmtId="0" fontId="2" fillId="0" borderId="0"/>
    <xf numFmtId="0" fontId="2" fillId="0" borderId="0"/>
    <xf numFmtId="0" fontId="2" fillId="0" borderId="0"/>
    <xf numFmtId="0" fontId="38" fillId="0" borderId="0">
      <alignment vertical="center"/>
    </xf>
    <xf numFmtId="0" fontId="38" fillId="0" borderId="0">
      <alignment vertical="center"/>
    </xf>
    <xf numFmtId="0" fontId="2" fillId="0" borderId="0"/>
    <xf numFmtId="0" fontId="2" fillId="0" borderId="0"/>
    <xf numFmtId="0" fontId="2"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 fillId="0" borderId="0">
      <alignment vertical="top"/>
    </xf>
    <xf numFmtId="0" fontId="53" fillId="0" borderId="0"/>
    <xf numFmtId="0" fontId="13" fillId="0" borderId="0" applyNumberFormat="0" applyFill="0" applyBorder="0" applyAlignment="0" applyProtection="0"/>
    <xf numFmtId="0" fontId="13" fillId="0" borderId="0" applyNumberFormat="0" applyFill="0" applyBorder="0" applyAlignment="0" applyProtection="0"/>
    <xf numFmtId="0" fontId="2" fillId="0" borderId="0"/>
    <xf numFmtId="0" fontId="2" fillId="0" borderId="0"/>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47" fillId="0" borderId="0" applyNumberForma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9" fontId="108" fillId="0" borderId="0" applyFont="0" applyFill="0" applyBorder="0" applyAlignment="0" applyProtection="0"/>
    <xf numFmtId="0" fontId="109" fillId="5" borderId="0" applyNumberFormat="0" applyBorder="0" applyAlignment="0" applyProtection="0">
      <alignment vertical="center"/>
    </xf>
    <xf numFmtId="0" fontId="109" fillId="5" borderId="0" applyNumberFormat="0" applyBorder="0" applyAlignment="0" applyProtection="0">
      <alignment vertical="center"/>
    </xf>
    <xf numFmtId="0" fontId="109" fillId="5" borderId="0" applyNumberFormat="0" applyBorder="0" applyAlignment="0" applyProtection="0">
      <alignment vertical="center"/>
    </xf>
    <xf numFmtId="0" fontId="109" fillId="5" borderId="0" applyNumberFormat="0" applyBorder="0" applyAlignment="0" applyProtection="0">
      <alignment vertical="center"/>
    </xf>
    <xf numFmtId="0" fontId="10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109" fillId="5" borderId="0" applyNumberFormat="0" applyBorder="0" applyAlignment="0" applyProtection="0">
      <alignment vertical="center"/>
    </xf>
    <xf numFmtId="0" fontId="109" fillId="5"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110" fillId="5" borderId="0" applyNumberFormat="0" applyBorder="0" applyAlignment="0" applyProtection="0">
      <alignment vertical="center"/>
    </xf>
    <xf numFmtId="0" fontId="110" fillId="5" borderId="0" applyNumberFormat="0" applyBorder="0" applyAlignment="0" applyProtection="0">
      <alignment vertical="center"/>
    </xf>
    <xf numFmtId="0" fontId="110" fillId="5" borderId="0" applyNumberFormat="0" applyBorder="0" applyAlignment="0" applyProtection="0">
      <alignment vertical="center"/>
    </xf>
    <xf numFmtId="0" fontId="110" fillId="5" borderId="0" applyNumberFormat="0" applyBorder="0" applyAlignment="0" applyProtection="0">
      <alignment vertical="center"/>
    </xf>
    <xf numFmtId="0" fontId="110" fillId="5" borderId="0" applyNumberFormat="0" applyBorder="0" applyAlignment="0" applyProtection="0">
      <alignment vertical="center"/>
    </xf>
    <xf numFmtId="0" fontId="110" fillId="5" borderId="0" applyNumberFormat="0" applyBorder="0" applyAlignment="0" applyProtection="0">
      <alignment vertical="center"/>
    </xf>
    <xf numFmtId="0" fontId="110" fillId="5" borderId="0" applyNumberFormat="0" applyBorder="0" applyAlignment="0" applyProtection="0">
      <alignment vertical="center"/>
    </xf>
    <xf numFmtId="0" fontId="110" fillId="5" borderId="0" applyNumberFormat="0" applyBorder="0" applyAlignment="0" applyProtection="0">
      <alignment vertical="center"/>
    </xf>
    <xf numFmtId="0" fontId="110" fillId="5" borderId="0" applyNumberFormat="0" applyBorder="0" applyAlignment="0" applyProtection="0">
      <alignment vertical="center"/>
    </xf>
    <xf numFmtId="0" fontId="110" fillId="5" borderId="0" applyNumberFormat="0" applyBorder="0" applyAlignment="0" applyProtection="0">
      <alignment vertical="center"/>
    </xf>
    <xf numFmtId="0" fontId="110" fillId="5" borderId="0" applyNumberFormat="0" applyBorder="0" applyAlignment="0" applyProtection="0">
      <alignment vertical="center"/>
    </xf>
    <xf numFmtId="0" fontId="110" fillId="5" borderId="0" applyNumberFormat="0" applyBorder="0" applyAlignment="0" applyProtection="0">
      <alignment vertical="center"/>
    </xf>
    <xf numFmtId="0" fontId="110" fillId="5" borderId="0" applyNumberFormat="0" applyBorder="0" applyAlignment="0" applyProtection="0">
      <alignment vertical="center"/>
    </xf>
    <xf numFmtId="0" fontId="110" fillId="5" borderId="0" applyNumberFormat="0" applyBorder="0" applyAlignment="0" applyProtection="0">
      <alignment vertical="center"/>
    </xf>
    <xf numFmtId="0" fontId="110" fillId="5" borderId="0" applyNumberFormat="0" applyBorder="0" applyAlignment="0" applyProtection="0">
      <alignment vertical="center"/>
    </xf>
    <xf numFmtId="0" fontId="110" fillId="5" borderId="0" applyNumberFormat="0" applyBorder="0" applyAlignment="0" applyProtection="0">
      <alignment vertical="center"/>
    </xf>
    <xf numFmtId="0" fontId="110" fillId="5" borderId="0" applyNumberFormat="0" applyBorder="0" applyAlignment="0" applyProtection="0">
      <alignment vertical="center"/>
    </xf>
    <xf numFmtId="0" fontId="110"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59" fillId="5" borderId="0" applyNumberFormat="0" applyBorder="0" applyAlignment="0" applyProtection="0">
      <alignment vertical="center"/>
    </xf>
    <xf numFmtId="0" fontId="110" fillId="5" borderId="0" applyNumberFormat="0" applyBorder="0" applyAlignment="0" applyProtection="0">
      <alignment vertical="center"/>
    </xf>
    <xf numFmtId="0" fontId="110" fillId="5" borderId="0" applyNumberFormat="0" applyBorder="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2"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111" fillId="0" borderId="64" applyNumberFormat="0" applyFill="0" applyAlignment="0" applyProtection="0">
      <alignment vertical="center"/>
    </xf>
    <xf numFmtId="0" fontId="2" fillId="0" borderId="0"/>
    <xf numFmtId="0" fontId="2" fillId="0" borderId="0"/>
    <xf numFmtId="0" fontId="2" fillId="0" borderId="0"/>
    <xf numFmtId="0" fontId="2" fillId="0" borderId="0"/>
    <xf numFmtId="207" fontId="13" fillId="0" borderId="0" applyFont="0" applyFill="0" applyBorder="0" applyAlignment="0" applyProtection="0"/>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44"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3" fillId="22" borderId="48" applyNumberFormat="0" applyAlignment="0" applyProtection="0">
      <alignment vertical="center"/>
    </xf>
    <xf numFmtId="0" fontId="114" fillId="23" borderId="49" applyNumberFormat="0" applyAlignment="0" applyProtection="0">
      <alignment vertical="center"/>
    </xf>
    <xf numFmtId="0" fontId="114" fillId="23" borderId="49" applyNumberFormat="0" applyAlignment="0" applyProtection="0">
      <alignment vertical="center"/>
    </xf>
    <xf numFmtId="0" fontId="114" fillId="23" borderId="49" applyNumberFormat="0" applyAlignment="0" applyProtection="0">
      <alignment vertical="center"/>
    </xf>
    <xf numFmtId="0" fontId="114" fillId="23" borderId="49" applyNumberFormat="0" applyAlignment="0" applyProtection="0">
      <alignment vertical="center"/>
    </xf>
    <xf numFmtId="0" fontId="114" fillId="23" borderId="49" applyNumberFormat="0" applyAlignment="0" applyProtection="0">
      <alignment vertical="center"/>
    </xf>
    <xf numFmtId="0" fontId="46" fillId="23" borderId="49" applyNumberFormat="0" applyAlignment="0" applyProtection="0">
      <alignment vertical="center"/>
    </xf>
    <xf numFmtId="0" fontId="46" fillId="23" borderId="49" applyNumberFormat="0" applyAlignment="0" applyProtection="0">
      <alignment vertical="center"/>
    </xf>
    <xf numFmtId="0" fontId="46" fillId="23" borderId="49" applyNumberFormat="0" applyAlignment="0" applyProtection="0">
      <alignment vertical="center"/>
    </xf>
    <xf numFmtId="0" fontId="46" fillId="23" borderId="49" applyNumberFormat="0" applyAlignment="0" applyProtection="0">
      <alignment vertical="center"/>
    </xf>
    <xf numFmtId="0" fontId="46" fillId="23" borderId="49" applyNumberFormat="0" applyAlignment="0" applyProtection="0">
      <alignment vertical="center"/>
    </xf>
    <xf numFmtId="0" fontId="46" fillId="23" borderId="49" applyNumberFormat="0" applyAlignment="0" applyProtection="0">
      <alignment vertical="center"/>
    </xf>
    <xf numFmtId="0" fontId="46" fillId="23" borderId="49" applyNumberFormat="0" applyAlignment="0" applyProtection="0">
      <alignment vertical="center"/>
    </xf>
    <xf numFmtId="0" fontId="46" fillId="23" borderId="49" applyNumberFormat="0" applyAlignment="0" applyProtection="0">
      <alignment vertical="center"/>
    </xf>
    <xf numFmtId="0" fontId="46" fillId="23" borderId="49" applyNumberFormat="0" applyAlignment="0" applyProtection="0">
      <alignment vertical="center"/>
    </xf>
    <xf numFmtId="0" fontId="46" fillId="23" borderId="49" applyNumberFormat="0" applyAlignment="0" applyProtection="0">
      <alignment vertical="center"/>
    </xf>
    <xf numFmtId="0" fontId="46" fillId="23" borderId="49" applyNumberFormat="0" applyAlignment="0" applyProtection="0">
      <alignment vertical="center"/>
    </xf>
    <xf numFmtId="0" fontId="46" fillId="23" borderId="49" applyNumberFormat="0" applyAlignment="0" applyProtection="0">
      <alignment vertical="center"/>
    </xf>
    <xf numFmtId="0" fontId="46" fillId="23" borderId="49" applyNumberFormat="0" applyAlignment="0" applyProtection="0">
      <alignment vertical="center"/>
    </xf>
    <xf numFmtId="0" fontId="46" fillId="23" borderId="49" applyNumberFormat="0" applyAlignment="0" applyProtection="0">
      <alignment vertical="center"/>
    </xf>
    <xf numFmtId="0" fontId="46" fillId="23" borderId="49" applyNumberFormat="0" applyAlignment="0" applyProtection="0">
      <alignment vertical="center"/>
    </xf>
    <xf numFmtId="0" fontId="46" fillId="23" borderId="49" applyNumberFormat="0" applyAlignment="0" applyProtection="0">
      <alignment vertical="center"/>
    </xf>
    <xf numFmtId="0" fontId="46" fillId="23" borderId="49" applyNumberFormat="0" applyAlignment="0" applyProtection="0">
      <alignment vertical="center"/>
    </xf>
    <xf numFmtId="0" fontId="46" fillId="23" borderId="49" applyNumberFormat="0" applyAlignment="0" applyProtection="0">
      <alignment vertical="center"/>
    </xf>
    <xf numFmtId="0" fontId="46" fillId="23" borderId="49" applyNumberFormat="0" applyAlignment="0" applyProtection="0">
      <alignment vertical="center"/>
    </xf>
    <xf numFmtId="0" fontId="46" fillId="23" borderId="49" applyNumberFormat="0" applyAlignment="0" applyProtection="0">
      <alignment vertical="center"/>
    </xf>
    <xf numFmtId="0" fontId="46" fillId="23" borderId="49" applyNumberFormat="0" applyAlignment="0" applyProtection="0">
      <alignment vertical="center"/>
    </xf>
    <xf numFmtId="0" fontId="114" fillId="23" borderId="49" applyNumberFormat="0" applyAlignment="0" applyProtection="0">
      <alignment vertical="center"/>
    </xf>
    <xf numFmtId="0" fontId="114" fillId="23" borderId="49" applyNumberFormat="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7" fillId="0" borderId="55" applyNumberFormat="0" applyFill="0" applyAlignment="0" applyProtection="0">
      <alignment vertical="center"/>
    </xf>
    <xf numFmtId="0" fontId="117" fillId="0" borderId="55" applyNumberFormat="0" applyFill="0" applyAlignment="0" applyProtection="0">
      <alignment vertical="center"/>
    </xf>
    <xf numFmtId="0" fontId="117" fillId="0" borderId="55" applyNumberFormat="0" applyFill="0" applyAlignment="0" applyProtection="0">
      <alignment vertical="center"/>
    </xf>
    <xf numFmtId="0" fontId="117" fillId="0" borderId="55" applyNumberFormat="0" applyFill="0" applyAlignment="0" applyProtection="0">
      <alignment vertical="center"/>
    </xf>
    <xf numFmtId="0" fontId="117" fillId="0" borderId="55" applyNumberFormat="0" applyFill="0" applyAlignment="0" applyProtection="0">
      <alignment vertical="center"/>
    </xf>
    <xf numFmtId="0" fontId="73" fillId="0" borderId="55" applyNumberFormat="0" applyFill="0" applyAlignment="0" applyProtection="0">
      <alignment vertical="center"/>
    </xf>
    <xf numFmtId="0" fontId="73" fillId="0" borderId="55" applyNumberFormat="0" applyFill="0" applyAlignment="0" applyProtection="0">
      <alignment vertical="center"/>
    </xf>
    <xf numFmtId="0" fontId="73" fillId="0" borderId="55" applyNumberFormat="0" applyFill="0" applyAlignment="0" applyProtection="0">
      <alignment vertical="center"/>
    </xf>
    <xf numFmtId="0" fontId="73" fillId="0" borderId="55" applyNumberFormat="0" applyFill="0" applyAlignment="0" applyProtection="0">
      <alignment vertical="center"/>
    </xf>
    <xf numFmtId="0" fontId="73" fillId="0" borderId="55" applyNumberFormat="0" applyFill="0" applyAlignment="0" applyProtection="0">
      <alignment vertical="center"/>
    </xf>
    <xf numFmtId="0" fontId="73" fillId="0" borderId="55" applyNumberFormat="0" applyFill="0" applyAlignment="0" applyProtection="0">
      <alignment vertical="center"/>
    </xf>
    <xf numFmtId="0" fontId="73" fillId="0" borderId="55" applyNumberFormat="0" applyFill="0" applyAlignment="0" applyProtection="0">
      <alignment vertical="center"/>
    </xf>
    <xf numFmtId="0" fontId="73" fillId="0" borderId="55" applyNumberFormat="0" applyFill="0" applyAlignment="0" applyProtection="0">
      <alignment vertical="center"/>
    </xf>
    <xf numFmtId="0" fontId="73" fillId="0" borderId="55" applyNumberFormat="0" applyFill="0" applyAlignment="0" applyProtection="0">
      <alignment vertical="center"/>
    </xf>
    <xf numFmtId="0" fontId="73" fillId="0" borderId="55" applyNumberFormat="0" applyFill="0" applyAlignment="0" applyProtection="0">
      <alignment vertical="center"/>
    </xf>
    <xf numFmtId="0" fontId="73" fillId="0" borderId="55" applyNumberFormat="0" applyFill="0" applyAlignment="0" applyProtection="0">
      <alignment vertical="center"/>
    </xf>
    <xf numFmtId="0" fontId="73" fillId="0" borderId="55" applyNumberFormat="0" applyFill="0" applyAlignment="0" applyProtection="0">
      <alignment vertical="center"/>
    </xf>
    <xf numFmtId="0" fontId="73" fillId="0" borderId="55" applyNumberFormat="0" applyFill="0" applyAlignment="0" applyProtection="0">
      <alignment vertical="center"/>
    </xf>
    <xf numFmtId="0" fontId="73" fillId="0" borderId="55" applyNumberFormat="0" applyFill="0" applyAlignment="0" applyProtection="0">
      <alignment vertical="center"/>
    </xf>
    <xf numFmtId="0" fontId="73" fillId="0" borderId="55" applyNumberFormat="0" applyFill="0" applyAlignment="0" applyProtection="0">
      <alignment vertical="center"/>
    </xf>
    <xf numFmtId="0" fontId="73" fillId="0" borderId="55" applyNumberFormat="0" applyFill="0" applyAlignment="0" applyProtection="0">
      <alignment vertical="center"/>
    </xf>
    <xf numFmtId="0" fontId="73" fillId="0" borderId="55" applyNumberFormat="0" applyFill="0" applyAlignment="0" applyProtection="0">
      <alignment vertical="center"/>
    </xf>
    <xf numFmtId="0" fontId="73" fillId="0" borderId="55" applyNumberFormat="0" applyFill="0" applyAlignment="0" applyProtection="0">
      <alignment vertical="center"/>
    </xf>
    <xf numFmtId="0" fontId="73" fillId="0" borderId="55" applyNumberFormat="0" applyFill="0" applyAlignment="0" applyProtection="0">
      <alignment vertical="center"/>
    </xf>
    <xf numFmtId="0" fontId="73" fillId="0" borderId="55" applyNumberFormat="0" applyFill="0" applyAlignment="0" applyProtection="0">
      <alignment vertical="center"/>
    </xf>
    <xf numFmtId="0" fontId="73" fillId="0" borderId="55" applyNumberFormat="0" applyFill="0" applyAlignment="0" applyProtection="0">
      <alignment vertical="center"/>
    </xf>
    <xf numFmtId="0" fontId="117" fillId="0" borderId="55" applyNumberFormat="0" applyFill="0" applyAlignment="0" applyProtection="0">
      <alignment vertical="center"/>
    </xf>
    <xf numFmtId="0" fontId="117" fillId="0" borderId="55" applyNumberFormat="0" applyFill="0" applyAlignment="0" applyProtection="0">
      <alignment vertical="center"/>
    </xf>
    <xf numFmtId="38" fontId="29" fillId="0" borderId="0" applyFont="0" applyFill="0" applyBorder="0" applyAlignment="0" applyProtection="0"/>
    <xf numFmtId="4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18" fillId="0" borderId="0"/>
    <xf numFmtId="41" fontId="108" fillId="0" borderId="0" applyFont="0" applyFill="0" applyBorder="0" applyAlignment="0" applyProtection="0"/>
    <xf numFmtId="43" fontId="108" fillId="0" borderId="0" applyFont="0" applyFill="0" applyBorder="0" applyAlignment="0" applyProtection="0"/>
    <xf numFmtId="226" fontId="108" fillId="0" borderId="0" applyFont="0" applyFill="0" applyBorder="0" applyAlignment="0" applyProtection="0"/>
    <xf numFmtId="227" fontId="108" fillId="0" borderId="0" applyFont="0" applyFill="0" applyBorder="0" applyAlignment="0" applyProtection="0"/>
    <xf numFmtId="228" fontId="13" fillId="0" borderId="0" applyFont="0" applyFill="0" applyBorder="0" applyAlignment="0" applyProtection="0"/>
    <xf numFmtId="229" fontId="13" fillId="0" borderId="0" applyFont="0" applyFill="0" applyBorder="0" applyAlignment="0" applyProtection="0"/>
    <xf numFmtId="0" fontId="31" fillId="0" borderId="0"/>
    <xf numFmtId="204" fontId="119" fillId="0" borderId="0" applyFont="0" applyFill="0" applyBorder="0" applyAlignment="0" applyProtection="0">
      <alignment vertical="center"/>
    </xf>
    <xf numFmtId="41" fontId="31" fillId="0" borderId="0" applyFont="0" applyFill="0" applyBorder="0" applyAlignment="0" applyProtection="0"/>
    <xf numFmtId="43" fontId="31" fillId="0" borderId="0" applyFont="0" applyFill="0" applyBorder="0" applyAlignment="0" applyProtection="0"/>
    <xf numFmtId="230" fontId="13" fillId="0" borderId="0" applyFont="0" applyFill="0" applyBorder="0" applyAlignment="0" applyProtection="0"/>
    <xf numFmtId="203" fontId="13" fillId="0" borderId="0" applyFont="0" applyFill="0" applyBorder="0" applyAlignment="0" applyProtection="0"/>
    <xf numFmtId="200" fontId="2"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2"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2"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2"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2"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204" fontId="2" fillId="0" borderId="0" applyFont="0" applyFill="0" applyBorder="0" applyAlignment="0" applyProtection="0">
      <alignment vertical="center"/>
    </xf>
    <xf numFmtId="38"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4" fontId="2" fillId="0" borderId="0" applyFont="0" applyFill="0" applyBorder="0" applyAlignment="0" applyProtection="0">
      <alignment vertical="center"/>
    </xf>
    <xf numFmtId="204" fontId="2" fillId="0" borderId="0" applyFont="0" applyFill="0" applyBorder="0" applyAlignment="0" applyProtection="0">
      <alignment vertical="center"/>
    </xf>
    <xf numFmtId="204" fontId="2" fillId="0" borderId="0" applyFont="0" applyFill="0" applyBorder="0" applyAlignment="0" applyProtection="0">
      <alignment vertical="center"/>
    </xf>
    <xf numFmtId="43" fontId="30" fillId="0" borderId="0" applyFont="0" applyFill="0" applyBorder="0" applyAlignment="0" applyProtection="0">
      <alignment vertical="center"/>
    </xf>
    <xf numFmtId="204" fontId="2" fillId="0" borderId="0" applyFont="0" applyFill="0" applyBorder="0" applyAlignment="0" applyProtection="0">
      <alignment vertical="center"/>
    </xf>
    <xf numFmtId="204" fontId="2" fillId="0" borderId="0" applyFont="0" applyFill="0" applyBorder="0" applyAlignment="0" applyProtection="0">
      <alignment vertical="center"/>
    </xf>
    <xf numFmtId="204" fontId="2" fillId="0" borderId="0" applyFont="0" applyFill="0" applyBorder="0" applyAlignment="0" applyProtection="0">
      <alignment vertical="center"/>
    </xf>
    <xf numFmtId="204" fontId="2" fillId="0" borderId="0" applyFont="0" applyFill="0" applyBorder="0" applyAlignment="0" applyProtection="0">
      <alignment vertical="center"/>
    </xf>
    <xf numFmtId="204" fontId="2" fillId="0" borderId="0" applyFont="0" applyFill="0" applyBorder="0" applyAlignment="0" applyProtection="0">
      <alignment vertical="center"/>
    </xf>
    <xf numFmtId="204" fontId="2" fillId="0" borderId="0" applyFont="0" applyFill="0" applyBorder="0" applyAlignment="0" applyProtection="0">
      <alignment vertical="center"/>
    </xf>
    <xf numFmtId="204" fontId="2" fillId="0" borderId="0" applyFont="0" applyFill="0" applyBorder="0" applyAlignment="0" applyProtection="0">
      <alignment vertical="center"/>
    </xf>
    <xf numFmtId="204" fontId="2" fillId="0" borderId="0" applyFont="0" applyFill="0" applyBorder="0" applyAlignment="0" applyProtection="0">
      <alignment vertical="center"/>
    </xf>
    <xf numFmtId="43" fontId="30" fillId="0" borderId="0" applyFont="0" applyFill="0" applyBorder="0" applyAlignment="0" applyProtection="0">
      <alignment vertical="center"/>
    </xf>
    <xf numFmtId="43" fontId="2" fillId="0" borderId="0" applyFont="0" applyFill="0" applyBorder="0" applyAlignment="0" applyProtection="0"/>
    <xf numFmtId="200" fontId="30" fillId="0" borderId="0" applyFont="0" applyFill="0" applyBorder="0" applyAlignment="0" applyProtection="0">
      <alignment vertical="center"/>
    </xf>
    <xf numFmtId="200" fontId="30" fillId="0" borderId="0" applyFont="0" applyFill="0" applyBorder="0" applyAlignment="0" applyProtection="0"/>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200"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alignment vertical="center"/>
    </xf>
    <xf numFmtId="200" fontId="30" fillId="0" borderId="0" applyFont="0" applyFill="0" applyBorder="0" applyAlignment="0" applyProtection="0">
      <alignment vertical="center"/>
    </xf>
    <xf numFmtId="200" fontId="30" fillId="0" borderId="0" applyFont="0" applyFill="0" applyBorder="0" applyAlignment="0" applyProtection="0">
      <alignment vertical="center"/>
    </xf>
    <xf numFmtId="200" fontId="2" fillId="0" borderId="0" applyFont="0" applyFill="0" applyBorder="0" applyAlignment="0" applyProtection="0"/>
    <xf numFmtId="200" fontId="30"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200"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2"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4" fontId="2" fillId="0" borderId="0" applyFont="0" applyFill="0" applyBorder="0" applyAlignment="0" applyProtection="0">
      <alignment vertical="center"/>
    </xf>
    <xf numFmtId="200"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4" fontId="2" fillId="0" borderId="0" applyFont="0" applyFill="0" applyBorder="0" applyAlignment="0" applyProtection="0">
      <alignment vertical="center"/>
    </xf>
    <xf numFmtId="204" fontId="2" fillId="0" borderId="0" applyFont="0" applyFill="0" applyBorder="0" applyAlignment="0" applyProtection="0">
      <alignment vertical="center"/>
    </xf>
    <xf numFmtId="204" fontId="2" fillId="0" borderId="0" applyFont="0" applyFill="0" applyBorder="0" applyAlignment="0" applyProtection="0">
      <alignment vertical="center"/>
    </xf>
    <xf numFmtId="200" fontId="2" fillId="0" borderId="0" applyFont="0" applyFill="0" applyBorder="0" applyAlignment="0" applyProtection="0"/>
    <xf numFmtId="200"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43" fontId="30" fillId="0" borderId="0" applyFont="0" applyFill="0" applyBorder="0" applyAlignment="0" applyProtection="0">
      <alignment vertical="center"/>
    </xf>
    <xf numFmtId="200"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43" fontId="30" fillId="0" borderId="0" applyFont="0" applyFill="0" applyBorder="0" applyAlignment="0" applyProtection="0">
      <alignment vertical="center"/>
    </xf>
    <xf numFmtId="200" fontId="2"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41" fontId="13" fillId="0" borderId="0" applyFont="0" applyFill="0" applyBorder="0" applyAlignment="0" applyProtection="0"/>
    <xf numFmtId="0" fontId="108" fillId="0" borderId="0"/>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120" fillId="28" borderId="0" applyNumberFormat="0" applyBorder="0" applyAlignment="0" applyProtection="0">
      <alignment vertical="center"/>
    </xf>
    <xf numFmtId="0" fontId="120" fillId="28" borderId="0" applyNumberFormat="0" applyBorder="0" applyAlignment="0" applyProtection="0">
      <alignment vertical="center"/>
    </xf>
    <xf numFmtId="0" fontId="120" fillId="28" borderId="0" applyNumberFormat="0" applyBorder="0" applyAlignment="0" applyProtection="0">
      <alignment vertical="center"/>
    </xf>
    <xf numFmtId="0" fontId="120" fillId="28" borderId="0" applyNumberFormat="0" applyBorder="0" applyAlignment="0" applyProtection="0">
      <alignment vertical="center"/>
    </xf>
    <xf numFmtId="0" fontId="120"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75" fillId="28" borderId="0" applyNumberFormat="0" applyBorder="0" applyAlignment="0" applyProtection="0">
      <alignment vertical="center"/>
    </xf>
    <xf numFmtId="0" fontId="120" fillId="28" borderId="0" applyNumberFormat="0" applyBorder="0" applyAlignment="0" applyProtection="0">
      <alignment vertical="center"/>
    </xf>
    <xf numFmtId="0" fontId="120" fillId="28" borderId="0" applyNumberFormat="0" applyBorder="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79"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1" fillId="22" borderId="59"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67"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22" fillId="8" borderId="48" applyNumberFormat="0" applyAlignment="0" applyProtection="0">
      <alignment vertical="center"/>
    </xf>
    <xf numFmtId="0" fontId="13" fillId="0" borderId="0"/>
    <xf numFmtId="0" fontId="13" fillId="0" borderId="0"/>
    <xf numFmtId="0" fontId="34" fillId="0" borderId="0"/>
    <xf numFmtId="0" fontId="2" fillId="0" borderId="0"/>
    <xf numFmtId="0" fontId="2" fillId="0" borderId="0"/>
    <xf numFmtId="0" fontId="2"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2" fillId="0" borderId="0"/>
    <xf numFmtId="0" fontId="2" fillId="0" borderId="0"/>
    <xf numFmtId="0" fontId="123" fillId="0" borderId="0"/>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30"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0" fontId="2" fillId="29" borderId="58" applyNumberFormat="0" applyFont="0" applyAlignment="0" applyProtection="0">
      <alignment vertical="center"/>
    </xf>
    <xf numFmtId="204" fontId="28" fillId="0" borderId="51" applyNumberFormat="0"/>
    <xf numFmtId="204" fontId="28" fillId="0" borderId="51" applyNumberFormat="0"/>
    <xf numFmtId="204" fontId="28" fillId="0" borderId="51" applyNumberFormat="0"/>
    <xf numFmtId="204" fontId="28" fillId="0" borderId="51" applyNumberFormat="0"/>
    <xf numFmtId="204" fontId="28" fillId="0" borderId="51" applyNumberFormat="0"/>
    <xf numFmtId="204" fontId="28" fillId="0" borderId="51" applyNumberFormat="0"/>
    <xf numFmtId="204" fontId="28" fillId="0" borderId="51" applyNumberFormat="0"/>
    <xf numFmtId="204" fontId="28" fillId="0" borderId="51" applyNumberFormat="0"/>
    <xf numFmtId="204" fontId="28" fillId="0" borderId="51" applyNumberFormat="0"/>
    <xf numFmtId="204" fontId="28" fillId="0" borderId="51" applyNumberFormat="0"/>
    <xf numFmtId="204" fontId="28" fillId="0" borderId="51" applyNumberFormat="0"/>
    <xf numFmtId="204" fontId="28" fillId="0" borderId="51" applyNumberFormat="0"/>
    <xf numFmtId="204" fontId="28" fillId="0" borderId="51" applyNumberFormat="0"/>
    <xf numFmtId="204"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0" fontId="28" fillId="0" borderId="51" applyNumberFormat="0"/>
    <xf numFmtId="204" fontId="28" fillId="0" borderId="51" applyNumberFormat="0"/>
    <xf numFmtId="204" fontId="28" fillId="0" borderId="51" applyNumberFormat="0"/>
    <xf numFmtId="204" fontId="28" fillId="0" borderId="51" applyNumberFormat="0"/>
    <xf numFmtId="204" fontId="28" fillId="0" borderId="51" applyNumberFormat="0"/>
    <xf numFmtId="204" fontId="28" fillId="0" borderId="51" applyNumberFormat="0"/>
    <xf numFmtId="204" fontId="28" fillId="0" borderId="51" applyNumberFormat="0"/>
    <xf numFmtId="204" fontId="28" fillId="0" borderId="51" applyNumberFormat="0"/>
    <xf numFmtId="204" fontId="28" fillId="0" borderId="51" applyNumberFormat="0"/>
    <xf numFmtId="204" fontId="28" fillId="0" borderId="51" applyNumberFormat="0"/>
    <xf numFmtId="204" fontId="28" fillId="0" borderId="51" applyNumberFormat="0"/>
    <xf numFmtId="204" fontId="28" fillId="0" borderId="51" applyNumberFormat="0"/>
    <xf numFmtId="204" fontId="28" fillId="0" borderId="51" applyNumberFormat="0"/>
    <xf numFmtId="204" fontId="28" fillId="0" borderId="51" applyNumberFormat="0"/>
    <xf numFmtId="204" fontId="28" fillId="0" borderId="51" applyNumberFormat="0"/>
    <xf numFmtId="204" fontId="28" fillId="0" borderId="51" applyNumberFormat="0"/>
    <xf numFmtId="204" fontId="28" fillId="0" borderId="51" applyNumberFormat="0"/>
    <xf numFmtId="0" fontId="13" fillId="0" borderId="0"/>
    <xf numFmtId="185" fontId="13" fillId="0" borderId="0" applyFont="0" applyFill="0" applyBorder="0" applyAlignment="0" applyProtection="0"/>
    <xf numFmtId="204" fontId="13" fillId="0" borderId="0" applyFont="0" applyFill="0" applyBorder="0" applyAlignment="0" applyProtection="0"/>
    <xf numFmtId="0" fontId="129" fillId="0" borderId="0">
      <alignment vertical="center"/>
    </xf>
    <xf numFmtId="43" fontId="133" fillId="0" borderId="0" applyFont="0" applyFill="0" applyBorder="0" applyAlignment="0" applyProtection="0">
      <alignment vertical="center"/>
    </xf>
    <xf numFmtId="0" fontId="2" fillId="0" borderId="0"/>
    <xf numFmtId="9" fontId="133" fillId="0" borderId="0" applyFont="0" applyFill="0" applyBorder="0" applyAlignment="0" applyProtection="0">
      <alignment vertical="center"/>
    </xf>
    <xf numFmtId="210" fontId="2" fillId="0" borderId="0">
      <alignment vertical="center"/>
    </xf>
    <xf numFmtId="0" fontId="2" fillId="0" borderId="0"/>
    <xf numFmtId="0" fontId="2" fillId="0" borderId="0"/>
    <xf numFmtId="0" fontId="13" fillId="0" borderId="0" applyNumberFormat="0" applyFill="0" applyBorder="0" applyAlignment="0" applyProtection="0"/>
  </cellStyleXfs>
  <cellXfs count="467">
    <xf numFmtId="0" fontId="0" fillId="0" borderId="0" xfId="0"/>
    <xf numFmtId="0" fontId="2" fillId="0" borderId="0" xfId="1"/>
    <xf numFmtId="0" fontId="6" fillId="0" borderId="0" xfId="1" applyFont="1"/>
    <xf numFmtId="0" fontId="6" fillId="0" borderId="0" xfId="1" applyFont="1" applyAlignment="1">
      <alignment horizontal="left" vertical="center"/>
    </xf>
    <xf numFmtId="0" fontId="6" fillId="0" borderId="0" xfId="1" applyFont="1" applyAlignment="1">
      <alignment vertical="center"/>
    </xf>
    <xf numFmtId="0" fontId="6" fillId="0" borderId="0" xfId="1" applyFont="1" applyAlignment="1">
      <alignment vertical="center" wrapText="1"/>
    </xf>
    <xf numFmtId="0" fontId="6" fillId="0" borderId="0" xfId="1" applyFont="1" applyAlignment="1">
      <alignment horizontal="center" vertical="center"/>
    </xf>
    <xf numFmtId="177" fontId="6" fillId="0" borderId="0" xfId="1" applyNumberFormat="1" applyFont="1" applyAlignment="1">
      <alignment vertical="center" shrinkToFit="1"/>
    </xf>
    <xf numFmtId="177" fontId="6" fillId="0" borderId="6" xfId="1" applyNumberFormat="1" applyFont="1" applyBorder="1" applyAlignment="1">
      <alignment horizontal="center" vertical="center" shrinkToFit="1"/>
    </xf>
    <xf numFmtId="0" fontId="6" fillId="0" borderId="6" xfId="1" applyFont="1" applyBorder="1" applyAlignment="1">
      <alignment vertical="center"/>
    </xf>
    <xf numFmtId="177" fontId="6" fillId="0" borderId="6" xfId="1" applyNumberFormat="1" applyFont="1" applyBorder="1" applyAlignment="1">
      <alignment vertical="center" shrinkToFit="1"/>
    </xf>
    <xf numFmtId="0" fontId="2" fillId="0" borderId="0" xfId="1" applyAlignment="1">
      <alignment horizontal="center"/>
    </xf>
    <xf numFmtId="0" fontId="2" fillId="0" borderId="0" xfId="1" applyAlignment="1">
      <alignment wrapText="1"/>
    </xf>
    <xf numFmtId="177" fontId="2" fillId="0" borderId="0" xfId="1" applyNumberFormat="1" applyAlignment="1">
      <alignment shrinkToFit="1"/>
    </xf>
    <xf numFmtId="0" fontId="6" fillId="0" borderId="6" xfId="2" applyFont="1" applyBorder="1" applyAlignment="1">
      <alignment horizontal="center" vertical="center"/>
    </xf>
    <xf numFmtId="0" fontId="6" fillId="0" borderId="6" xfId="2" applyFont="1" applyBorder="1" applyAlignment="1">
      <alignment vertical="center" wrapText="1"/>
    </xf>
    <xf numFmtId="0" fontId="8" fillId="0" borderId="0" xfId="3">
      <alignment vertical="center"/>
    </xf>
    <xf numFmtId="0" fontId="6" fillId="0" borderId="0" xfId="3" applyFont="1">
      <alignment vertical="center"/>
    </xf>
    <xf numFmtId="0" fontId="7" fillId="0" borderId="0" xfId="3" applyFont="1">
      <alignment vertical="center"/>
    </xf>
    <xf numFmtId="0" fontId="7" fillId="0" borderId="0" xfId="3" applyFont="1" applyAlignment="1">
      <alignment horizontal="center" vertical="center"/>
    </xf>
    <xf numFmtId="176" fontId="6" fillId="0" borderId="0" xfId="3" applyNumberFormat="1" applyFont="1" applyAlignment="1">
      <alignment horizontal="right" vertical="center"/>
    </xf>
    <xf numFmtId="176" fontId="6" fillId="0" borderId="1" xfId="3" applyNumberFormat="1" applyFont="1" applyBorder="1">
      <alignment vertical="center"/>
    </xf>
    <xf numFmtId="0" fontId="4" fillId="0" borderId="6" xfId="3" applyFont="1" applyBorder="1" applyAlignment="1">
      <alignment horizontal="center" vertical="center"/>
    </xf>
    <xf numFmtId="0" fontId="4" fillId="0" borderId="6" xfId="3" applyFont="1" applyBorder="1" applyAlignment="1">
      <alignment horizontal="center" vertical="center" wrapText="1"/>
    </xf>
    <xf numFmtId="0" fontId="4" fillId="0" borderId="4" xfId="3" applyFont="1" applyBorder="1" applyAlignment="1">
      <alignment horizontal="center" vertical="center"/>
    </xf>
    <xf numFmtId="0" fontId="4" fillId="0" borderId="4" xfId="3" applyFont="1" applyBorder="1" applyAlignment="1">
      <alignment horizontal="center" vertical="center" wrapText="1"/>
    </xf>
    <xf numFmtId="0" fontId="6" fillId="0" borderId="6" xfId="3" applyFont="1" applyBorder="1" applyAlignment="1">
      <alignment horizontal="center" vertical="center"/>
    </xf>
    <xf numFmtId="49" fontId="4" fillId="0" borderId="6" xfId="3" applyNumberFormat="1" applyFont="1" applyBorder="1" applyAlignment="1">
      <alignment horizontal="center" vertical="center" wrapText="1"/>
    </xf>
    <xf numFmtId="0" fontId="6" fillId="0" borderId="6" xfId="2" applyFont="1" applyBorder="1" applyAlignment="1">
      <alignment horizontal="left" vertical="center" wrapText="1"/>
    </xf>
    <xf numFmtId="0" fontId="6" fillId="0" borderId="6" xfId="2" applyFont="1" applyBorder="1" applyAlignment="1">
      <alignment horizontal="center" vertical="center" wrapText="1"/>
    </xf>
    <xf numFmtId="0" fontId="4" fillId="0" borderId="6" xfId="3" applyFont="1" applyBorder="1" applyAlignment="1">
      <alignment horizontal="left" vertical="center" wrapText="1"/>
    </xf>
    <xf numFmtId="49" fontId="11" fillId="0" borderId="6" xfId="3" applyNumberFormat="1" applyFont="1" applyBorder="1" applyAlignment="1">
      <alignment horizontal="left" vertical="center" wrapText="1"/>
    </xf>
    <xf numFmtId="14" fontId="11" fillId="0" borderId="6" xfId="3" applyNumberFormat="1" applyFont="1" applyBorder="1" applyAlignment="1">
      <alignment horizontal="center" vertical="center"/>
    </xf>
    <xf numFmtId="179" fontId="11" fillId="0" borderId="6" xfId="3" applyNumberFormat="1" applyFont="1" applyBorder="1" applyAlignment="1">
      <alignment vertical="center" shrinkToFit="1"/>
    </xf>
    <xf numFmtId="0" fontId="7" fillId="0" borderId="6" xfId="3" applyFont="1" applyBorder="1" applyAlignment="1">
      <alignment horizontal="center" vertical="center"/>
    </xf>
    <xf numFmtId="0" fontId="11" fillId="0" borderId="6" xfId="3" applyFont="1" applyBorder="1" applyAlignment="1">
      <alignment horizontal="center" vertical="center"/>
    </xf>
    <xf numFmtId="0" fontId="11" fillId="0" borderId="6" xfId="3" applyFont="1" applyBorder="1" applyAlignment="1">
      <alignment vertical="center" shrinkToFit="1"/>
    </xf>
    <xf numFmtId="179" fontId="4" fillId="0" borderId="6" xfId="3" applyNumberFormat="1" applyFont="1" applyBorder="1" applyAlignment="1">
      <alignment vertical="center" shrinkToFit="1"/>
    </xf>
    <xf numFmtId="0" fontId="8" fillId="0" borderId="6" xfId="3" applyBorder="1">
      <alignment vertical="center"/>
    </xf>
    <xf numFmtId="0" fontId="4" fillId="0" borderId="0" xfId="3" applyFont="1" applyAlignment="1">
      <alignment horizontal="center" vertical="center"/>
    </xf>
    <xf numFmtId="0" fontId="4" fillId="0" borderId="0" xfId="3" applyFont="1">
      <alignment vertical="center"/>
    </xf>
    <xf numFmtId="0" fontId="9" fillId="0" borderId="0" xfId="3" applyFont="1">
      <alignment vertical="center"/>
    </xf>
    <xf numFmtId="0" fontId="9" fillId="0" borderId="0" xfId="3" applyFont="1" applyAlignment="1">
      <alignment horizontal="center" vertical="center"/>
    </xf>
    <xf numFmtId="0" fontId="8" fillId="0" borderId="0" xfId="3" applyAlignment="1">
      <alignment horizontal="center" vertical="center"/>
    </xf>
    <xf numFmtId="0" fontId="6" fillId="0" borderId="1" xfId="1" applyFont="1" applyBorder="1" applyAlignment="1">
      <alignment vertical="center"/>
    </xf>
    <xf numFmtId="180" fontId="0" fillId="0" borderId="0" xfId="5" applyNumberFormat="1" applyFont="1" applyFill="1" applyAlignment="1"/>
    <xf numFmtId="180" fontId="14" fillId="0" borderId="6" xfId="5" applyNumberFormat="1" applyFont="1" applyFill="1" applyBorder="1" applyAlignment="1">
      <alignment horizontal="left"/>
    </xf>
    <xf numFmtId="180" fontId="6" fillId="0" borderId="7" xfId="5" applyNumberFormat="1" applyFont="1" applyFill="1" applyBorder="1" applyAlignment="1"/>
    <xf numFmtId="180" fontId="14" fillId="0" borderId="6" xfId="5" applyNumberFormat="1" applyFont="1" applyFill="1" applyBorder="1" applyAlignment="1"/>
    <xf numFmtId="180" fontId="6" fillId="0" borderId="1" xfId="5" applyNumberFormat="1" applyFont="1" applyFill="1" applyBorder="1" applyAlignment="1"/>
    <xf numFmtId="180" fontId="6" fillId="0" borderId="4" xfId="5" applyNumberFormat="1" applyFont="1" applyFill="1" applyBorder="1" applyAlignment="1"/>
    <xf numFmtId="180" fontId="6" fillId="0" borderId="3" xfId="5" applyNumberFormat="1" applyFont="1" applyFill="1" applyBorder="1" applyAlignment="1"/>
    <xf numFmtId="180" fontId="14" fillId="0" borderId="7" xfId="5" applyNumberFormat="1" applyFont="1" applyFill="1" applyBorder="1" applyAlignment="1"/>
    <xf numFmtId="180" fontId="6" fillId="0" borderId="7" xfId="5" applyNumberFormat="1" applyFont="1" applyFill="1" applyBorder="1" applyAlignment="1">
      <alignment horizontal="left" vertical="center"/>
    </xf>
    <xf numFmtId="180" fontId="14" fillId="0" borderId="3" xfId="5" applyNumberFormat="1" applyFont="1" applyFill="1" applyBorder="1" applyAlignment="1"/>
    <xf numFmtId="180" fontId="14" fillId="0" borderId="0" xfId="5" applyNumberFormat="1" applyFont="1" applyFill="1" applyBorder="1" applyAlignment="1"/>
    <xf numFmtId="180" fontId="6" fillId="0" borderId="0" xfId="5" applyNumberFormat="1" applyFont="1" applyFill="1" applyBorder="1" applyAlignment="1">
      <alignment horizontal="left" vertical="center"/>
    </xf>
    <xf numFmtId="180" fontId="6" fillId="0" borderId="14" xfId="5" applyNumberFormat="1" applyFont="1" applyFill="1" applyBorder="1" applyAlignment="1"/>
    <xf numFmtId="180" fontId="14" fillId="0" borderId="2" xfId="5" applyNumberFormat="1" applyFont="1" applyFill="1" applyBorder="1" applyAlignment="1"/>
    <xf numFmtId="180" fontId="15" fillId="0" borderId="7" xfId="5" applyNumberFormat="1" applyFont="1" applyFill="1" applyBorder="1" applyAlignment="1"/>
    <xf numFmtId="180" fontId="14" fillId="0" borderId="15" xfId="5" applyNumberFormat="1" applyFont="1" applyFill="1" applyBorder="1" applyAlignment="1"/>
    <xf numFmtId="180" fontId="0" fillId="0" borderId="9" xfId="5" applyNumberFormat="1" applyFont="1" applyFill="1" applyBorder="1" applyAlignment="1"/>
    <xf numFmtId="180" fontId="0" fillId="0" borderId="10" xfId="5" applyNumberFormat="1" applyFont="1" applyFill="1" applyBorder="1" applyAlignment="1"/>
    <xf numFmtId="180" fontId="0" fillId="0" borderId="11" xfId="5" applyNumberFormat="1" applyFont="1" applyFill="1" applyBorder="1" applyAlignment="1"/>
    <xf numFmtId="180" fontId="6" fillId="0" borderId="15" xfId="5" applyNumberFormat="1" applyFont="1" applyFill="1" applyBorder="1" applyAlignment="1"/>
    <xf numFmtId="180" fontId="0" fillId="0" borderId="0" xfId="5" applyNumberFormat="1" applyFont="1" applyFill="1" applyBorder="1" applyAlignment="1"/>
    <xf numFmtId="180" fontId="0" fillId="0" borderId="14" xfId="5" applyNumberFormat="1" applyFont="1" applyFill="1" applyBorder="1" applyAlignment="1"/>
    <xf numFmtId="180" fontId="0" fillId="0" borderId="15" xfId="5" applyNumberFormat="1" applyFont="1" applyFill="1" applyBorder="1" applyAlignment="1"/>
    <xf numFmtId="180" fontId="6" fillId="0" borderId="12" xfId="5" applyNumberFormat="1" applyFont="1" applyFill="1" applyBorder="1" applyAlignment="1"/>
    <xf numFmtId="180" fontId="0" fillId="0" borderId="1" xfId="5" applyNumberFormat="1" applyFont="1" applyFill="1" applyBorder="1" applyAlignment="1"/>
    <xf numFmtId="180" fontId="6" fillId="0" borderId="13" xfId="5" applyNumberFormat="1" applyFont="1" applyFill="1" applyBorder="1" applyAlignment="1">
      <alignment vertical="center"/>
    </xf>
    <xf numFmtId="180" fontId="6" fillId="0" borderId="13" xfId="5" applyNumberFormat="1" applyFont="1" applyFill="1" applyBorder="1" applyAlignment="1">
      <alignment horizontal="left" vertical="center"/>
    </xf>
    <xf numFmtId="180" fontId="6" fillId="0" borderId="9" xfId="5" applyNumberFormat="1" applyFont="1" applyFill="1" applyBorder="1" applyAlignment="1"/>
    <xf numFmtId="180" fontId="6" fillId="0" borderId="13" xfId="5" applyNumberFormat="1" applyFont="1" applyFill="1" applyBorder="1" applyAlignment="1"/>
    <xf numFmtId="180" fontId="14" fillId="0" borderId="6" xfId="5" applyNumberFormat="1" applyFont="1" applyFill="1" applyBorder="1" applyAlignment="1">
      <alignment horizontal="center" vertical="center"/>
    </xf>
    <xf numFmtId="180" fontId="6" fillId="0" borderId="6" xfId="5" applyNumberFormat="1" applyFont="1" applyFill="1" applyBorder="1" applyAlignment="1">
      <alignment horizontal="center" vertical="center"/>
    </xf>
    <xf numFmtId="180" fontId="6" fillId="0" borderId="7" xfId="5" applyNumberFormat="1" applyFont="1" applyFill="1" applyBorder="1" applyAlignment="1">
      <alignment horizontal="center" vertical="center"/>
    </xf>
    <xf numFmtId="180" fontId="6" fillId="0" borderId="6" xfId="5" applyNumberFormat="1" applyFont="1" applyFill="1" applyBorder="1" applyAlignment="1"/>
    <xf numFmtId="180" fontId="14" fillId="0" borderId="5" xfId="5" applyNumberFormat="1" applyFont="1" applyFill="1" applyBorder="1" applyAlignment="1">
      <alignment horizontal="center" vertical="center"/>
    </xf>
    <xf numFmtId="180" fontId="6" fillId="0" borderId="12" xfId="5" applyNumberFormat="1" applyFont="1" applyFill="1" applyBorder="1" applyAlignment="1">
      <alignment horizontal="center" vertical="center"/>
    </xf>
    <xf numFmtId="0" fontId="15" fillId="0" borderId="0" xfId="1" applyFont="1"/>
    <xf numFmtId="0" fontId="2" fillId="0" borderId="0" xfId="1" applyFont="1" applyBorder="1" applyAlignment="1">
      <alignment horizontal="left"/>
    </xf>
    <xf numFmtId="0" fontId="2" fillId="0" borderId="0" xfId="1" applyFont="1" applyBorder="1" applyAlignment="1">
      <alignment horizontal="center"/>
    </xf>
    <xf numFmtId="0" fontId="2" fillId="0" borderId="0" xfId="1" applyFont="1" applyAlignment="1">
      <alignment horizontal="right"/>
    </xf>
    <xf numFmtId="0" fontId="2" fillId="0" borderId="0" xfId="1" applyFont="1" applyAlignment="1"/>
    <xf numFmtId="0" fontId="16" fillId="0" borderId="0" xfId="1" applyFont="1"/>
    <xf numFmtId="0" fontId="16" fillId="0" borderId="6" xfId="1" applyFont="1" applyBorder="1" applyAlignment="1">
      <alignment vertical="center"/>
    </xf>
    <xf numFmtId="0" fontId="16" fillId="0" borderId="6" xfId="1" applyFont="1" applyBorder="1" applyAlignment="1">
      <alignment horizontal="center" vertical="center"/>
    </xf>
    <xf numFmtId="179" fontId="17" fillId="0" borderId="6" xfId="1" applyNumberFormat="1" applyFont="1" applyBorder="1" applyAlignment="1">
      <alignment horizontal="center" vertical="center"/>
    </xf>
    <xf numFmtId="0" fontId="17" fillId="0" borderId="6" xfId="1" applyFont="1" applyBorder="1" applyAlignment="1">
      <alignment horizontal="center" vertical="center"/>
    </xf>
    <xf numFmtId="180" fontId="16" fillId="0" borderId="0" xfId="1" applyNumberFormat="1" applyFont="1"/>
    <xf numFmtId="0" fontId="2" fillId="0" borderId="0" xfId="1" applyFont="1" applyAlignment="1">
      <alignment horizontal="center" vertical="center"/>
    </xf>
    <xf numFmtId="180" fontId="2" fillId="0" borderId="0" xfId="1" applyNumberFormat="1" applyFont="1" applyAlignment="1">
      <alignment horizontal="center" vertical="center"/>
    </xf>
    <xf numFmtId="0" fontId="6" fillId="0" borderId="0" xfId="1" applyFont="1" applyAlignment="1">
      <alignment horizontal="center"/>
    </xf>
    <xf numFmtId="179" fontId="6" fillId="0" borderId="0" xfId="1" applyNumberFormat="1" applyFont="1"/>
    <xf numFmtId="0" fontId="2" fillId="0" borderId="0" xfId="1" applyFont="1"/>
    <xf numFmtId="0" fontId="2" fillId="0" borderId="0" xfId="1" applyFont="1" applyAlignment="1">
      <alignment horizontal="center"/>
    </xf>
    <xf numFmtId="0" fontId="19" fillId="0" borderId="0" xfId="1" applyFont="1" applyAlignment="1">
      <alignment horizontal="center" vertical="center"/>
    </xf>
    <xf numFmtId="0" fontId="20" fillId="0" borderId="0" xfId="1" applyFont="1"/>
    <xf numFmtId="0" fontId="21" fillId="0" borderId="0" xfId="1" applyFont="1" applyAlignment="1">
      <alignment horizontal="center" vertical="center"/>
    </xf>
    <xf numFmtId="0" fontId="20" fillId="0" borderId="1" xfId="1" applyFont="1" applyBorder="1" applyAlignment="1"/>
    <xf numFmtId="0" fontId="20" fillId="0" borderId="0" xfId="1" applyFont="1" applyBorder="1" applyAlignment="1">
      <alignment horizontal="right" wrapText="1"/>
    </xf>
    <xf numFmtId="0" fontId="20" fillId="0" borderId="0" xfId="1" applyFont="1" applyAlignment="1"/>
    <xf numFmtId="0" fontId="21" fillId="0" borderId="6"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0" xfId="1" applyFont="1" applyAlignment="1"/>
    <xf numFmtId="182" fontId="22" fillId="0" borderId="6" xfId="1" applyNumberFormat="1" applyFont="1" applyBorder="1" applyAlignment="1">
      <alignment horizontal="center" vertical="center" wrapText="1"/>
    </xf>
    <xf numFmtId="0" fontId="21" fillId="0" borderId="6" xfId="6" applyFont="1" applyBorder="1" applyAlignment="1">
      <alignment horizontal="center" vertical="center" wrapText="1"/>
    </xf>
    <xf numFmtId="0" fontId="21" fillId="0" borderId="0" xfId="6" applyFont="1" applyBorder="1" applyAlignment="1">
      <alignment horizontal="center" vertical="center" wrapText="1"/>
    </xf>
    <xf numFmtId="0" fontId="21" fillId="0" borderId="0" xfId="1" applyFont="1"/>
    <xf numFmtId="0" fontId="22" fillId="0" borderId="6" xfId="1" applyFont="1" applyBorder="1" applyAlignment="1">
      <alignment horizontal="center" vertical="center" wrapText="1"/>
    </xf>
    <xf numFmtId="0" fontId="21" fillId="0" borderId="6" xfId="7" applyFont="1" applyFill="1" applyBorder="1" applyAlignment="1">
      <alignment horizontal="center" vertical="center" wrapText="1"/>
    </xf>
    <xf numFmtId="0" fontId="22" fillId="0" borderId="6" xfId="1" applyFont="1" applyBorder="1" applyAlignment="1">
      <alignment horizontal="center" vertical="center"/>
    </xf>
    <xf numFmtId="179" fontId="22" fillId="0" borderId="6" xfId="1" applyNumberFormat="1" applyFont="1" applyBorder="1" applyAlignment="1">
      <alignment horizontal="center" vertical="center" wrapText="1"/>
    </xf>
    <xf numFmtId="0" fontId="21" fillId="0" borderId="0" xfId="1" applyFont="1" applyAlignment="1">
      <alignment horizontal="justify"/>
    </xf>
    <xf numFmtId="0" fontId="22" fillId="2" borderId="6" xfId="1" applyFont="1" applyFill="1" applyBorder="1" applyAlignment="1">
      <alignment horizontal="center" vertical="center"/>
    </xf>
    <xf numFmtId="0" fontId="22" fillId="2" borderId="0" xfId="1" applyFont="1" applyFill="1" applyBorder="1" applyAlignment="1">
      <alignment horizontal="center" vertical="center"/>
    </xf>
    <xf numFmtId="0" fontId="20" fillId="0" borderId="0" xfId="1" applyFont="1" applyAlignment="1">
      <alignment horizontal="center"/>
    </xf>
    <xf numFmtId="0" fontId="20" fillId="0" borderId="0" xfId="1" applyFont="1" applyBorder="1" applyAlignment="1">
      <alignment horizontal="right"/>
    </xf>
    <xf numFmtId="0" fontId="20" fillId="0" borderId="0" xfId="1" applyFont="1" applyAlignment="1">
      <alignment horizontal="center" vertical="center"/>
    </xf>
    <xf numFmtId="0" fontId="24" fillId="0" borderId="0" xfId="1" applyFont="1"/>
    <xf numFmtId="0" fontId="20" fillId="0" borderId="1" xfId="1" applyFont="1" applyBorder="1" applyAlignment="1">
      <alignment horizontal="center"/>
    </xf>
    <xf numFmtId="0" fontId="24" fillId="0" borderId="0" xfId="1" applyFont="1" applyBorder="1" applyAlignment="1">
      <alignment horizontal="center" vertical="center" wrapText="1"/>
    </xf>
    <xf numFmtId="0" fontId="24" fillId="0" borderId="0" xfId="1" applyFont="1" applyAlignment="1"/>
    <xf numFmtId="179" fontId="24" fillId="0" borderId="6" xfId="1" applyNumberFormat="1" applyFont="1" applyBorder="1" applyAlignment="1">
      <alignment horizontal="center" vertical="center" wrapText="1"/>
    </xf>
    <xf numFmtId="0" fontId="24" fillId="0" borderId="6" xfId="1" applyFont="1" applyBorder="1" applyAlignment="1">
      <alignment horizontal="center" vertical="center" wrapText="1"/>
    </xf>
    <xf numFmtId="179" fontId="24" fillId="0" borderId="6" xfId="1" applyNumberFormat="1" applyFont="1" applyBorder="1" applyAlignment="1">
      <alignment horizontal="center" vertical="center"/>
    </xf>
    <xf numFmtId="0" fontId="25" fillId="0" borderId="6" xfId="1" applyFont="1" applyBorder="1" applyAlignment="1">
      <alignment horizontal="center" vertical="center" wrapText="1"/>
    </xf>
    <xf numFmtId="0" fontId="24" fillId="0" borderId="6" xfId="7" applyFont="1" applyFill="1" applyBorder="1" applyAlignment="1">
      <alignment horizontal="center" vertical="center" wrapText="1"/>
    </xf>
    <xf numFmtId="0" fontId="6" fillId="0" borderId="6" xfId="1" applyFont="1" applyFill="1" applyBorder="1" applyAlignment="1">
      <alignment horizontal="center" vertical="center" wrapText="1"/>
    </xf>
    <xf numFmtId="0" fontId="25" fillId="0" borderId="6" xfId="1" applyFont="1" applyBorder="1" applyAlignment="1">
      <alignment horizontal="center" vertical="center"/>
    </xf>
    <xf numFmtId="0" fontId="6" fillId="0" borderId="6" xfId="1" applyFont="1" applyFill="1" applyBorder="1" applyAlignment="1">
      <alignment horizontal="center" vertical="center"/>
    </xf>
    <xf numFmtId="181" fontId="24" fillId="0" borderId="6" xfId="8" applyNumberFormat="1" applyFont="1" applyFill="1" applyBorder="1" applyAlignment="1">
      <alignment horizontal="center" vertical="center"/>
    </xf>
    <xf numFmtId="179" fontId="25" fillId="0" borderId="6" xfId="1" applyNumberFormat="1" applyFont="1" applyBorder="1" applyAlignment="1">
      <alignment horizontal="center" vertical="center" wrapText="1"/>
    </xf>
    <xf numFmtId="9" fontId="25" fillId="0" borderId="6" xfId="9" applyNumberFormat="1" applyFont="1" applyFill="1" applyBorder="1" applyAlignment="1">
      <alignment horizontal="center" vertical="center"/>
    </xf>
    <xf numFmtId="0" fontId="24" fillId="0" borderId="6" xfId="6" applyFont="1" applyBorder="1" applyAlignment="1">
      <alignment horizontal="center" vertical="center" wrapText="1"/>
    </xf>
    <xf numFmtId="0" fontId="24" fillId="0" borderId="0" xfId="6" applyFont="1" applyBorder="1" applyAlignment="1">
      <alignment horizontal="center" vertical="center" wrapText="1"/>
    </xf>
    <xf numFmtId="14" fontId="25" fillId="0" borderId="6" xfId="1" applyNumberFormat="1" applyFont="1" applyBorder="1" applyAlignment="1">
      <alignment horizontal="center" vertical="center"/>
    </xf>
    <xf numFmtId="0" fontId="25" fillId="2" borderId="6" xfId="1" applyFont="1" applyFill="1" applyBorder="1" applyAlignment="1">
      <alignment horizontal="center" vertical="center"/>
    </xf>
    <xf numFmtId="0" fontId="25" fillId="2" borderId="0" xfId="1" applyFont="1" applyFill="1" applyBorder="1" applyAlignment="1">
      <alignment horizontal="center" vertical="center"/>
    </xf>
    <xf numFmtId="0" fontId="20" fillId="0" borderId="0" xfId="1" applyFont="1" applyAlignment="1">
      <alignment horizontal="right" vertical="center"/>
    </xf>
    <xf numFmtId="0" fontId="2" fillId="0" borderId="0" xfId="15" applyFont="1"/>
    <xf numFmtId="0" fontId="6" fillId="0" borderId="17" xfId="15" applyFont="1" applyBorder="1" applyAlignment="1">
      <alignment horizontal="center" vertical="center"/>
    </xf>
    <xf numFmtId="0" fontId="2" fillId="0" borderId="0" xfId="15" applyFont="1" applyAlignment="1">
      <alignment horizontal="center"/>
    </xf>
    <xf numFmtId="0" fontId="6" fillId="0" borderId="6" xfId="15" applyFont="1" applyBorder="1" applyAlignment="1">
      <alignment horizontal="center" vertical="center"/>
    </xf>
    <xf numFmtId="0" fontId="6" fillId="0" borderId="6" xfId="15" applyFont="1" applyBorder="1" applyAlignment="1">
      <alignment horizontal="center" vertical="center" wrapText="1"/>
    </xf>
    <xf numFmtId="183" fontId="6" fillId="0" borderId="6" xfId="15" applyNumberFormat="1" applyFont="1" applyBorder="1" applyAlignment="1">
      <alignment horizontal="center" vertical="center"/>
    </xf>
    <xf numFmtId="179" fontId="6" fillId="0" borderId="6" xfId="15" applyNumberFormat="1" applyFont="1" applyBorder="1" applyAlignment="1">
      <alignment horizontal="center" vertical="center"/>
    </xf>
    <xf numFmtId="9" fontId="6" fillId="0" borderId="6" xfId="15" applyNumberFormat="1" applyFont="1" applyBorder="1" applyAlignment="1">
      <alignment horizontal="center" vertical="center"/>
    </xf>
    <xf numFmtId="43" fontId="6" fillId="0" borderId="6" xfId="16" applyFont="1" applyBorder="1" applyAlignment="1">
      <alignment horizontal="left" vertical="center"/>
    </xf>
    <xf numFmtId="0" fontId="6" fillId="0" borderId="19" xfId="15" applyFont="1" applyBorder="1" applyAlignment="1">
      <alignment horizontal="center" vertical="center"/>
    </xf>
    <xf numFmtId="179" fontId="6" fillId="0" borderId="19" xfId="15" applyNumberFormat="1" applyFont="1" applyBorder="1" applyAlignment="1">
      <alignment horizontal="center" vertical="center"/>
    </xf>
    <xf numFmtId="31" fontId="6" fillId="0" borderId="23" xfId="15" applyNumberFormat="1" applyFont="1" applyBorder="1" applyAlignment="1">
      <alignment horizontal="center" vertical="center" wrapText="1"/>
    </xf>
    <xf numFmtId="0" fontId="6" fillId="0" borderId="25" xfId="15" applyFont="1" applyBorder="1" applyAlignment="1">
      <alignment horizontal="center" vertical="center" wrapText="1"/>
    </xf>
    <xf numFmtId="179" fontId="6" fillId="0" borderId="25" xfId="15" applyNumberFormat="1" applyFont="1" applyBorder="1" applyAlignment="1">
      <alignment horizontal="center" vertical="center"/>
    </xf>
    <xf numFmtId="0" fontId="6" fillId="0" borderId="25" xfId="15" applyFont="1" applyBorder="1" applyAlignment="1">
      <alignment horizontal="center" vertical="center"/>
    </xf>
    <xf numFmtId="0" fontId="6" fillId="0" borderId="29" xfId="15" applyFont="1" applyBorder="1" applyAlignment="1">
      <alignment horizontal="center" vertical="center"/>
    </xf>
    <xf numFmtId="181" fontId="6" fillId="0" borderId="23" xfId="15" applyNumberFormat="1" applyFont="1" applyBorder="1" applyAlignment="1">
      <alignment horizontal="center" vertical="center" wrapText="1"/>
    </xf>
    <xf numFmtId="0" fontId="6" fillId="0" borderId="25" xfId="15" applyFont="1" applyFill="1" applyBorder="1" applyAlignment="1">
      <alignment horizontal="center" vertical="center" wrapText="1"/>
    </xf>
    <xf numFmtId="0" fontId="6" fillId="0" borderId="25" xfId="15" applyFont="1" applyFill="1" applyBorder="1" applyAlignment="1">
      <alignment horizontal="center" vertical="center"/>
    </xf>
    <xf numFmtId="0" fontId="6" fillId="0" borderId="32" xfId="15" applyFont="1" applyFill="1" applyBorder="1" applyAlignment="1">
      <alignment horizontal="center" vertical="center"/>
    </xf>
    <xf numFmtId="179" fontId="6" fillId="0" borderId="32" xfId="15" applyNumberFormat="1" applyFont="1" applyBorder="1" applyAlignment="1">
      <alignment horizontal="center" vertical="center"/>
    </xf>
    <xf numFmtId="0" fontId="6" fillId="0" borderId="39" xfId="15" applyFont="1" applyBorder="1" applyAlignment="1">
      <alignment horizontal="center" vertical="center"/>
    </xf>
    <xf numFmtId="179" fontId="6" fillId="0" borderId="39" xfId="15" applyNumberFormat="1" applyFont="1" applyBorder="1" applyAlignment="1">
      <alignment horizontal="center" vertical="center"/>
    </xf>
    <xf numFmtId="0" fontId="6" fillId="0" borderId="40" xfId="15" applyFont="1" applyBorder="1" applyAlignment="1">
      <alignment horizontal="center" vertical="center"/>
    </xf>
    <xf numFmtId="0" fontId="6" fillId="0" borderId="29" xfId="15" applyFont="1" applyBorder="1"/>
    <xf numFmtId="0" fontId="6" fillId="0" borderId="29" xfId="15" applyFont="1" applyBorder="1" applyAlignment="1">
      <alignment shrinkToFit="1"/>
    </xf>
    <xf numFmtId="10" fontId="2" fillId="0" borderId="0" xfId="15" applyNumberFormat="1" applyFont="1"/>
    <xf numFmtId="0" fontId="125" fillId="0" borderId="6" xfId="1" applyFont="1" applyBorder="1" applyAlignment="1">
      <alignment horizontal="center" vertical="center"/>
    </xf>
    <xf numFmtId="0" fontId="4" fillId="0" borderId="6" xfId="1" applyFont="1" applyBorder="1" applyAlignment="1">
      <alignment horizontal="center" vertical="center"/>
    </xf>
    <xf numFmtId="0" fontId="4" fillId="0" borderId="6" xfId="1" applyFont="1" applyBorder="1" applyAlignment="1">
      <alignment vertical="center"/>
    </xf>
    <xf numFmtId="0" fontId="124" fillId="0" borderId="6" xfId="7"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6" xfId="1" applyFont="1" applyFill="1" applyBorder="1" applyAlignment="1">
      <alignment horizontal="center" vertical="center"/>
    </xf>
    <xf numFmtId="181" fontId="125" fillId="0" borderId="6" xfId="1" applyNumberFormat="1" applyFont="1" applyBorder="1" applyAlignment="1">
      <alignment horizontal="center" vertical="center" wrapText="1"/>
    </xf>
    <xf numFmtId="177" fontId="4" fillId="0" borderId="6" xfId="1" applyNumberFormat="1" applyFont="1" applyBorder="1" applyAlignment="1">
      <alignment vertical="center" shrinkToFit="1"/>
    </xf>
    <xf numFmtId="178" fontId="4" fillId="0" borderId="6" xfId="1" applyNumberFormat="1" applyFont="1" applyBorder="1" applyAlignment="1">
      <alignment vertical="center"/>
    </xf>
    <xf numFmtId="0" fontId="21" fillId="0" borderId="2" xfId="1" applyFont="1" applyBorder="1" applyAlignment="1">
      <alignment horizontal="center" vertical="center" wrapText="1"/>
    </xf>
    <xf numFmtId="0" fontId="130" fillId="0" borderId="6" xfId="0" applyFont="1" applyFill="1" applyBorder="1" applyAlignment="1">
      <alignment horizontal="center"/>
    </xf>
    <xf numFmtId="0" fontId="0" fillId="0" borderId="0" xfId="0" applyFill="1"/>
    <xf numFmtId="0" fontId="131" fillId="0" borderId="6" xfId="0" applyFont="1" applyFill="1" applyBorder="1"/>
    <xf numFmtId="0" fontId="132" fillId="0" borderId="6" xfId="0" applyFont="1" applyFill="1" applyBorder="1"/>
    <xf numFmtId="0" fontId="126" fillId="0" borderId="0" xfId="0" applyFont="1" applyFill="1"/>
    <xf numFmtId="4" fontId="127" fillId="0" borderId="0" xfId="0" applyNumberFormat="1" applyFont="1" applyFill="1"/>
    <xf numFmtId="0" fontId="128" fillId="0" borderId="0" xfId="0" applyFont="1" applyFill="1"/>
    <xf numFmtId="0" fontId="130" fillId="0" borderId="8" xfId="0" applyFont="1" applyFill="1" applyBorder="1" applyAlignment="1">
      <alignment horizontal="center"/>
    </xf>
    <xf numFmtId="49" fontId="0" fillId="0" borderId="6" xfId="0" applyNumberFormat="1" applyFont="1" applyFill="1" applyBorder="1"/>
    <xf numFmtId="43" fontId="0" fillId="0" borderId="6" xfId="10642" applyFont="1" applyFill="1" applyBorder="1" applyAlignment="1"/>
    <xf numFmtId="0" fontId="134" fillId="0" borderId="6" xfId="0" applyFont="1" applyFill="1" applyBorder="1"/>
    <xf numFmtId="0" fontId="126" fillId="0" borderId="0" xfId="0" applyFont="1" applyFill="1" applyAlignment="1">
      <alignment horizontal="justify" vertical="center"/>
    </xf>
    <xf numFmtId="0" fontId="135" fillId="0" borderId="0" xfId="0" applyFont="1" applyFill="1"/>
    <xf numFmtId="231" fontId="0" fillId="0" borderId="6" xfId="0" applyNumberFormat="1" applyFont="1" applyFill="1" applyBorder="1"/>
    <xf numFmtId="0" fontId="2" fillId="0" borderId="0" xfId="10643"/>
    <xf numFmtId="0" fontId="2" fillId="0" borderId="0" xfId="10643" applyAlignment="1">
      <alignment horizontal="center"/>
    </xf>
    <xf numFmtId="0" fontId="2" fillId="0" borderId="0" xfId="10643" applyAlignment="1">
      <alignment horizontal="right"/>
    </xf>
    <xf numFmtId="176" fontId="2" fillId="0" borderId="0" xfId="10643" applyNumberFormat="1"/>
    <xf numFmtId="0" fontId="13" fillId="0" borderId="0" xfId="10643" applyFont="1"/>
    <xf numFmtId="0" fontId="2" fillId="0" borderId="3" xfId="10643" applyBorder="1" applyAlignment="1">
      <alignment horizontal="right" vertical="center"/>
    </xf>
    <xf numFmtId="0" fontId="2" fillId="0" borderId="4" xfId="10643" applyBorder="1" applyAlignment="1">
      <alignment horizontal="left" vertical="center"/>
    </xf>
    <xf numFmtId="0" fontId="2" fillId="0" borderId="3" xfId="10643" applyBorder="1"/>
    <xf numFmtId="0" fontId="2" fillId="0" borderId="7" xfId="10643" applyBorder="1" applyAlignment="1">
      <alignment horizontal="right"/>
    </xf>
    <xf numFmtId="0" fontId="2" fillId="0" borderId="7" xfId="10643" applyBorder="1"/>
    <xf numFmtId="0" fontId="2" fillId="0" borderId="4" xfId="10643" applyBorder="1"/>
    <xf numFmtId="0" fontId="2" fillId="0" borderId="10" xfId="10643" applyBorder="1"/>
    <xf numFmtId="0" fontId="2" fillId="0" borderId="11" xfId="10643" applyBorder="1"/>
    <xf numFmtId="0" fontId="2" fillId="0" borderId="9" xfId="10643" applyBorder="1"/>
    <xf numFmtId="0" fontId="2" fillId="0" borderId="10" xfId="10643" applyBorder="1" applyAlignment="1">
      <alignment horizontal="right"/>
    </xf>
    <xf numFmtId="0" fontId="2" fillId="0" borderId="12" xfId="10643" applyBorder="1"/>
    <xf numFmtId="0" fontId="2" fillId="0" borderId="1" xfId="10643" applyBorder="1"/>
    <xf numFmtId="0" fontId="2" fillId="0" borderId="13" xfId="10643" applyBorder="1"/>
    <xf numFmtId="0" fontId="2" fillId="0" borderId="3" xfId="10643" applyBorder="1" applyAlignment="1">
      <alignment vertical="center"/>
    </xf>
    <xf numFmtId="0" fontId="2" fillId="0" borderId="7" xfId="10643" applyBorder="1" applyAlignment="1">
      <alignment vertical="center"/>
    </xf>
    <xf numFmtId="0" fontId="2" fillId="0" borderId="4" xfId="10643" applyBorder="1" applyAlignment="1">
      <alignment vertical="center"/>
    </xf>
    <xf numFmtId="0" fontId="4" fillId="0" borderId="4" xfId="3" applyFont="1" applyBorder="1" applyAlignment="1">
      <alignment horizontal="center" vertical="center"/>
    </xf>
    <xf numFmtId="0" fontId="125" fillId="0" borderId="6" xfId="1" applyNumberFormat="1" applyFont="1" applyBorder="1" applyAlignment="1">
      <alignment horizontal="center" vertical="center" wrapText="1"/>
    </xf>
    <xf numFmtId="0" fontId="2" fillId="0" borderId="6" xfId="10643" applyBorder="1" applyAlignment="1">
      <alignment horizontal="center" vertical="center"/>
    </xf>
    <xf numFmtId="0" fontId="2" fillId="0" borderId="6" xfId="10643" applyBorder="1" applyAlignment="1">
      <alignment horizontal="center" vertical="center"/>
    </xf>
    <xf numFmtId="0" fontId="6" fillId="0" borderId="41" xfId="15" applyNumberFormat="1" applyFont="1" applyBorder="1" applyAlignment="1">
      <alignment vertical="center" wrapText="1"/>
    </xf>
    <xf numFmtId="0" fontId="6" fillId="0" borderId="42" xfId="15" applyNumberFormat="1" applyFont="1" applyBorder="1" applyAlignment="1">
      <alignment vertical="center" wrapText="1"/>
    </xf>
    <xf numFmtId="0" fontId="6" fillId="0" borderId="43" xfId="15" applyNumberFormat="1" applyFont="1" applyBorder="1" applyAlignment="1">
      <alignment vertical="center" wrapText="1"/>
    </xf>
    <xf numFmtId="179" fontId="6" fillId="0" borderId="41" xfId="15" applyNumberFormat="1" applyFont="1" applyBorder="1" applyAlignment="1">
      <alignment vertical="center"/>
    </xf>
    <xf numFmtId="179" fontId="6" fillId="0" borderId="42" xfId="15" applyNumberFormat="1" applyFont="1" applyBorder="1" applyAlignment="1">
      <alignment vertical="center"/>
    </xf>
    <xf numFmtId="179" fontId="6" fillId="0" borderId="43" xfId="15" applyNumberFormat="1" applyFont="1" applyBorder="1" applyAlignment="1">
      <alignment vertical="center"/>
    </xf>
    <xf numFmtId="0" fontId="2" fillId="0" borderId="6" xfId="10643" applyBorder="1" applyAlignment="1">
      <alignment vertical="center" wrapText="1"/>
    </xf>
    <xf numFmtId="0" fontId="13" fillId="0" borderId="8" xfId="10643" applyFont="1" applyBorder="1" applyAlignment="1">
      <alignment vertical="center"/>
    </xf>
    <xf numFmtId="0" fontId="13" fillId="0" borderId="5" xfId="10643" applyFont="1" applyBorder="1" applyAlignment="1">
      <alignment vertical="center"/>
    </xf>
    <xf numFmtId="0" fontId="2" fillId="0" borderId="6" xfId="10643" applyBorder="1" applyAlignment="1">
      <alignment vertical="center"/>
    </xf>
    <xf numFmtId="0" fontId="12" fillId="0" borderId="0" xfId="10643" applyFont="1" applyAlignment="1"/>
    <xf numFmtId="0" fontId="2" fillId="0" borderId="6" xfId="10643" applyBorder="1"/>
    <xf numFmtId="0" fontId="2" fillId="0" borderId="6" xfId="10643" applyBorder="1" applyAlignment="1"/>
    <xf numFmtId="0" fontId="136" fillId="0" borderId="0" xfId="0" applyFont="1" applyAlignment="1">
      <alignment horizontal="left" vertical="center" wrapText="1"/>
    </xf>
    <xf numFmtId="0" fontId="136" fillId="0" borderId="0" xfId="0" applyFont="1" applyAlignment="1">
      <alignment vertical="center" wrapText="1"/>
    </xf>
    <xf numFmtId="0" fontId="2" fillId="0" borderId="6" xfId="10643" applyBorder="1" applyAlignment="1">
      <alignment horizontal="left" vertical="center"/>
    </xf>
    <xf numFmtId="0" fontId="0" fillId="25" borderId="0" xfId="0" applyFill="1"/>
    <xf numFmtId="0" fontId="2" fillId="0" borderId="15" xfId="10643" applyBorder="1"/>
    <xf numFmtId="0" fontId="2" fillId="0" borderId="0" xfId="10643" applyBorder="1"/>
    <xf numFmtId="0" fontId="2" fillId="0" borderId="0" xfId="10643" applyBorder="1" applyAlignment="1">
      <alignment horizontal="right"/>
    </xf>
    <xf numFmtId="0" fontId="2" fillId="0" borderId="0" xfId="10643" applyBorder="1" applyAlignment="1">
      <alignment horizontal="center"/>
    </xf>
    <xf numFmtId="0" fontId="2" fillId="0" borderId="14" xfId="10643" applyBorder="1"/>
    <xf numFmtId="0" fontId="2" fillId="0" borderId="6" xfId="10643" applyBorder="1" applyAlignment="1">
      <alignment horizontal="left" vertical="center" wrapText="1"/>
    </xf>
    <xf numFmtId="43" fontId="2" fillId="0" borderId="6" xfId="10642" applyFont="1" applyBorder="1" applyAlignment="1">
      <alignment horizontal="left" vertical="center"/>
    </xf>
    <xf numFmtId="0" fontId="2" fillId="0" borderId="0" xfId="10643" applyAlignment="1">
      <alignment horizontal="left" vertical="center"/>
    </xf>
    <xf numFmtId="31" fontId="2" fillId="0" borderId="6" xfId="10643" applyNumberFormat="1" applyBorder="1" applyAlignment="1">
      <alignment horizontal="left" vertical="center"/>
    </xf>
    <xf numFmtId="9" fontId="2" fillId="0" borderId="6" xfId="10644" applyFont="1" applyBorder="1" applyAlignment="1">
      <alignment horizontal="left" vertical="center"/>
    </xf>
    <xf numFmtId="0" fontId="137" fillId="0" borderId="6" xfId="10643" applyFont="1" applyBorder="1" applyAlignment="1">
      <alignment horizontal="center"/>
    </xf>
    <xf numFmtId="0" fontId="2" fillId="0" borderId="0" xfId="10643" applyAlignment="1">
      <alignment vertical="center"/>
    </xf>
    <xf numFmtId="0" fontId="24" fillId="0" borderId="2" xfId="7" applyFont="1" applyFill="1" applyBorder="1" applyAlignment="1">
      <alignment horizontal="center" vertical="center" wrapText="1"/>
    </xf>
    <xf numFmtId="0" fontId="131" fillId="0" borderId="8" xfId="0" applyFont="1" applyFill="1" applyBorder="1"/>
    <xf numFmtId="176" fontId="6" fillId="0" borderId="7" xfId="5" applyNumberFormat="1" applyFont="1" applyFill="1" applyBorder="1" applyAlignment="1"/>
    <xf numFmtId="179" fontId="25" fillId="0" borderId="6" xfId="1" applyNumberFormat="1" applyFont="1" applyBorder="1" applyAlignment="1">
      <alignment horizontal="center" vertical="center" shrinkToFit="1"/>
    </xf>
    <xf numFmtId="9" fontId="25" fillId="0" borderId="6" xfId="9" applyNumberFormat="1" applyFont="1" applyFill="1" applyBorder="1" applyAlignment="1">
      <alignment horizontal="center" vertical="center" shrinkToFit="1"/>
    </xf>
    <xf numFmtId="182" fontId="25" fillId="0" borderId="6" xfId="1" applyNumberFormat="1" applyFont="1" applyBorder="1" applyAlignment="1">
      <alignment horizontal="center" vertical="center" shrinkToFit="1"/>
    </xf>
    <xf numFmtId="9" fontId="25" fillId="0" borderId="6" xfId="1" applyNumberFormat="1" applyFont="1" applyBorder="1" applyAlignment="1">
      <alignment horizontal="center" vertical="center" shrinkToFit="1"/>
    </xf>
    <xf numFmtId="0" fontId="2" fillId="0" borderId="0" xfId="3867">
      <alignment vertical="center"/>
    </xf>
    <xf numFmtId="0" fontId="2" fillId="0" borderId="0" xfId="3867" applyProtection="1">
      <alignment vertical="center"/>
      <protection locked="0"/>
    </xf>
    <xf numFmtId="0" fontId="139" fillId="0" borderId="6" xfId="3867" applyFont="1" applyBorder="1" applyAlignment="1">
      <alignment horizontal="center" vertical="center" wrapText="1"/>
    </xf>
    <xf numFmtId="0" fontId="139" fillId="0" borderId="0" xfId="3867" applyFont="1">
      <alignment vertical="center"/>
    </xf>
    <xf numFmtId="0" fontId="139" fillId="0" borderId="6" xfId="3867" applyFont="1" applyBorder="1" applyAlignment="1">
      <alignment horizontal="center" vertical="center"/>
    </xf>
    <xf numFmtId="43" fontId="139" fillId="0" borderId="6" xfId="3867" applyNumberFormat="1" applyFont="1" applyBorder="1" applyAlignment="1" applyProtection="1">
      <alignment horizontal="center" vertical="center" wrapText="1"/>
      <protection locked="0"/>
    </xf>
    <xf numFmtId="0" fontId="139" fillId="0" borderId="6" xfId="3867" applyFont="1" applyBorder="1" applyAlignment="1" applyProtection="1">
      <alignment horizontal="center" vertical="center" wrapText="1"/>
      <protection locked="0"/>
    </xf>
    <xf numFmtId="10" fontId="139" fillId="0" borderId="6" xfId="3867" applyNumberFormat="1" applyFont="1" applyBorder="1" applyAlignment="1" applyProtection="1">
      <alignment horizontal="center" vertical="center" wrapText="1"/>
      <protection locked="0"/>
    </xf>
    <xf numFmtId="179" fontId="17" fillId="0" borderId="0" xfId="10645" applyNumberFormat="1" applyFont="1" applyAlignment="1">
      <alignment horizontal="center" vertical="center" wrapText="1"/>
    </xf>
    <xf numFmtId="0" fontId="139" fillId="0" borderId="6" xfId="3867" applyFont="1" applyBorder="1" applyAlignment="1">
      <alignment horizontal="right" vertical="center"/>
    </xf>
    <xf numFmtId="0" fontId="139" fillId="0" borderId="6" xfId="3867" applyFont="1" applyBorder="1" applyAlignment="1" applyProtection="1">
      <alignment horizontal="left" vertical="center" wrapText="1"/>
      <protection locked="0"/>
    </xf>
    <xf numFmtId="0" fontId="143" fillId="0" borderId="6" xfId="3867" applyFont="1" applyBorder="1" applyAlignment="1">
      <alignment horizontal="center" vertical="center"/>
    </xf>
    <xf numFmtId="0" fontId="139" fillId="0" borderId="6" xfId="3867" applyFont="1" applyBorder="1" applyAlignment="1" applyProtection="1">
      <alignment horizontal="center" vertical="center"/>
      <protection locked="0"/>
    </xf>
    <xf numFmtId="179" fontId="17" fillId="0" borderId="6" xfId="10646" applyNumberFormat="1" applyFont="1" applyBorder="1" applyAlignment="1">
      <alignment horizontal="center" vertical="center"/>
    </xf>
    <xf numFmtId="179" fontId="26" fillId="0" borderId="6" xfId="10647" applyNumberFormat="1" applyFont="1" applyBorder="1" applyAlignment="1">
      <alignment horizontal="center" vertical="center" wrapText="1"/>
    </xf>
    <xf numFmtId="43" fontId="144" fillId="0" borderId="0" xfId="10648" applyNumberFormat="1" applyFont="1" applyBorder="1" applyAlignment="1">
      <alignment horizontal="right" vertical="center"/>
    </xf>
    <xf numFmtId="0" fontId="142" fillId="0" borderId="0" xfId="3867" applyFont="1" applyAlignment="1" applyProtection="1">
      <alignment horizontal="center" vertical="center"/>
      <protection locked="0"/>
    </xf>
    <xf numFmtId="0" fontId="141" fillId="0" borderId="0" xfId="3867" applyFont="1" applyAlignment="1" applyProtection="1">
      <alignment horizontal="center" vertical="center"/>
      <protection locked="0"/>
    </xf>
    <xf numFmtId="0" fontId="139" fillId="0" borderId="0" xfId="3867" applyFont="1" applyAlignment="1" applyProtection="1">
      <alignment horizontal="center" vertical="center"/>
      <protection locked="0"/>
    </xf>
    <xf numFmtId="0" fontId="139" fillId="0" borderId="0" xfId="3867" applyFont="1" applyAlignment="1" applyProtection="1">
      <alignment horizontal="left" vertical="center"/>
      <protection locked="0"/>
    </xf>
    <xf numFmtId="0" fontId="139" fillId="0" borderId="0" xfId="3867" applyFont="1" applyAlignment="1" applyProtection="1">
      <alignment horizontal="right" vertical="center"/>
      <protection locked="0"/>
    </xf>
    <xf numFmtId="179" fontId="139" fillId="0" borderId="0" xfId="3867" applyNumberFormat="1" applyFont="1" applyAlignment="1">
      <alignment horizontal="right" vertical="center"/>
    </xf>
    <xf numFmtId="0" fontId="139" fillId="0" borderId="0" xfId="3867" applyFont="1" applyProtection="1">
      <alignment vertical="center"/>
      <protection locked="0"/>
    </xf>
    <xf numFmtId="0" fontId="143" fillId="0" borderId="0" xfId="3867" applyFont="1" applyAlignment="1" applyProtection="1">
      <alignment horizontal="right" vertical="center"/>
      <protection locked="0"/>
    </xf>
    <xf numFmtId="179" fontId="2" fillId="0" borderId="0" xfId="3867" applyNumberFormat="1">
      <alignment vertical="center"/>
    </xf>
    <xf numFmtId="176" fontId="6" fillId="32" borderId="3" xfId="5" applyNumberFormat="1" applyFont="1" applyFill="1" applyBorder="1" applyAlignment="1"/>
    <xf numFmtId="9" fontId="2" fillId="0" borderId="3" xfId="10643" applyNumberFormat="1" applyBorder="1" applyAlignment="1">
      <alignment horizontal="center" vertical="center"/>
    </xf>
    <xf numFmtId="9" fontId="2" fillId="0" borderId="4" xfId="10643" applyNumberFormat="1" applyBorder="1" applyAlignment="1">
      <alignment horizontal="center" vertical="center"/>
    </xf>
    <xf numFmtId="0" fontId="2" fillId="0" borderId="3" xfId="10643" applyBorder="1" applyAlignment="1">
      <alignment horizontal="center" vertical="center"/>
    </xf>
    <xf numFmtId="0" fontId="2" fillId="0" borderId="4" xfId="10643" applyBorder="1" applyAlignment="1">
      <alignment horizontal="center" vertical="center"/>
    </xf>
    <xf numFmtId="0" fontId="2" fillId="0" borderId="9" xfId="10643" applyBorder="1" applyAlignment="1">
      <alignment horizontal="center" vertical="center"/>
    </xf>
    <xf numFmtId="0" fontId="2" fillId="0" borderId="10" xfId="10643" applyBorder="1" applyAlignment="1">
      <alignment horizontal="center" vertical="center"/>
    </xf>
    <xf numFmtId="0" fontId="2" fillId="0" borderId="11" xfId="10643" applyBorder="1" applyAlignment="1">
      <alignment horizontal="center" vertical="center"/>
    </xf>
    <xf numFmtId="0" fontId="2" fillId="0" borderId="0" xfId="10643" applyAlignment="1">
      <alignment horizontal="left"/>
    </xf>
    <xf numFmtId="0" fontId="2" fillId="0" borderId="14" xfId="10643" applyBorder="1" applyAlignment="1">
      <alignment horizontal="left"/>
    </xf>
    <xf numFmtId="0" fontId="2" fillId="0" borderId="9" xfId="10643" applyBorder="1" applyAlignment="1">
      <alignment horizontal="center" vertical="center" wrapText="1"/>
    </xf>
    <xf numFmtId="0" fontId="2" fillId="0" borderId="10" xfId="10643" applyBorder="1" applyAlignment="1">
      <alignment horizontal="center" vertical="center" wrapText="1"/>
    </xf>
    <xf numFmtId="0" fontId="2" fillId="0" borderId="15" xfId="10643" applyBorder="1" applyAlignment="1">
      <alignment horizontal="center" vertical="center" wrapText="1"/>
    </xf>
    <xf numFmtId="0" fontId="2" fillId="0" borderId="0" xfId="10643" applyBorder="1" applyAlignment="1">
      <alignment horizontal="center" vertical="center" wrapText="1"/>
    </xf>
    <xf numFmtId="0" fontId="2" fillId="0" borderId="12" xfId="10643" applyBorder="1" applyAlignment="1">
      <alignment horizontal="center" vertical="center" wrapText="1"/>
    </xf>
    <xf numFmtId="0" fontId="2" fillId="0" borderId="1" xfId="10643" applyBorder="1" applyAlignment="1">
      <alignment horizontal="center" vertical="center" wrapText="1"/>
    </xf>
    <xf numFmtId="0" fontId="2" fillId="0" borderId="10" xfId="10643" applyBorder="1" applyAlignment="1">
      <alignment horizontal="center"/>
    </xf>
    <xf numFmtId="0" fontId="2" fillId="0" borderId="1" xfId="10643" applyBorder="1" applyAlignment="1">
      <alignment horizontal="center"/>
    </xf>
    <xf numFmtId="0" fontId="2" fillId="0" borderId="11" xfId="10643" applyBorder="1" applyAlignment="1">
      <alignment horizontal="center" vertical="center" wrapText="1"/>
    </xf>
    <xf numFmtId="0" fontId="2" fillId="0" borderId="13" xfId="10643" applyBorder="1" applyAlignment="1">
      <alignment horizontal="center" vertical="center" wrapText="1"/>
    </xf>
    <xf numFmtId="0" fontId="2" fillId="0" borderId="12" xfId="10643" applyBorder="1" applyAlignment="1">
      <alignment horizontal="center" vertical="center"/>
    </xf>
    <xf numFmtId="0" fontId="2" fillId="0" borderId="1" xfId="10643" applyBorder="1" applyAlignment="1">
      <alignment horizontal="center" vertical="center"/>
    </xf>
    <xf numFmtId="0" fontId="2" fillId="0" borderId="13" xfId="10643" applyBorder="1" applyAlignment="1">
      <alignment horizontal="center" vertical="center"/>
    </xf>
    <xf numFmtId="0" fontId="2" fillId="0" borderId="7" xfId="10643" applyBorder="1" applyAlignment="1">
      <alignment horizontal="center" vertical="center"/>
    </xf>
    <xf numFmtId="0" fontId="2" fillId="0" borderId="3" xfId="10643" applyBorder="1" applyAlignment="1">
      <alignment horizontal="center"/>
    </xf>
    <xf numFmtId="0" fontId="2" fillId="0" borderId="4" xfId="10643" applyBorder="1" applyAlignment="1">
      <alignment horizontal="center"/>
    </xf>
    <xf numFmtId="0" fontId="2" fillId="0" borderId="6" xfId="10643" applyBorder="1" applyAlignment="1">
      <alignment horizontal="center" vertical="center"/>
    </xf>
    <xf numFmtId="0" fontId="2" fillId="0" borderId="2" xfId="10643" applyBorder="1" applyAlignment="1">
      <alignment horizontal="center" vertical="center"/>
    </xf>
    <xf numFmtId="0" fontId="2" fillId="0" borderId="5" xfId="10643" applyBorder="1" applyAlignment="1">
      <alignment horizontal="center" vertical="center"/>
    </xf>
    <xf numFmtId="0" fontId="2" fillId="0" borderId="3" xfId="10643" applyBorder="1" applyAlignment="1">
      <alignment horizontal="center" vertical="center" wrapText="1"/>
    </xf>
    <xf numFmtId="0" fontId="2" fillId="0" borderId="7" xfId="10643" applyBorder="1" applyAlignment="1">
      <alignment horizontal="center" vertical="center" wrapText="1"/>
    </xf>
    <xf numFmtId="0" fontId="2" fillId="0" borderId="4" xfId="10643" applyBorder="1" applyAlignment="1">
      <alignment horizontal="center" vertical="center" wrapText="1"/>
    </xf>
    <xf numFmtId="0" fontId="2" fillId="0" borderId="7" xfId="10643" applyBorder="1" applyAlignment="1">
      <alignment horizontal="center"/>
    </xf>
    <xf numFmtId="0" fontId="2" fillId="0" borderId="8" xfId="10643" applyBorder="1" applyAlignment="1">
      <alignment horizontal="center" vertical="center"/>
    </xf>
    <xf numFmtId="176" fontId="2" fillId="0" borderId="3" xfId="10643" applyNumberFormat="1" applyBorder="1" applyAlignment="1">
      <alignment horizontal="center" vertical="center"/>
    </xf>
    <xf numFmtId="176" fontId="2" fillId="0" borderId="4" xfId="10643" applyNumberFormat="1" applyBorder="1" applyAlignment="1">
      <alignment horizontal="center" vertical="center"/>
    </xf>
    <xf numFmtId="0" fontId="2" fillId="0" borderId="6" xfId="10643" applyBorder="1" applyAlignment="1">
      <alignment horizontal="center" vertical="center" wrapText="1"/>
    </xf>
    <xf numFmtId="0" fontId="2" fillId="0" borderId="9" xfId="10643" applyBorder="1" applyAlignment="1">
      <alignment horizontal="center"/>
    </xf>
    <xf numFmtId="0" fontId="2" fillId="0" borderId="11" xfId="10643" applyBorder="1" applyAlignment="1">
      <alignment horizontal="center"/>
    </xf>
    <xf numFmtId="0" fontId="2" fillId="0" borderId="12" xfId="10643" applyBorder="1" applyAlignment="1">
      <alignment horizontal="center"/>
    </xf>
    <xf numFmtId="0" fontId="2" fillId="0" borderId="13" xfId="10643" applyBorder="1" applyAlignment="1">
      <alignment horizontal="center"/>
    </xf>
    <xf numFmtId="0" fontId="2" fillId="0" borderId="14" xfId="10643" applyBorder="1" applyAlignment="1">
      <alignment horizontal="center" vertical="center" wrapText="1"/>
    </xf>
    <xf numFmtId="0" fontId="2" fillId="0" borderId="15" xfId="10643" applyBorder="1" applyAlignment="1">
      <alignment horizontal="center" vertical="center"/>
    </xf>
    <xf numFmtId="0" fontId="2" fillId="0" borderId="0" xfId="10643" applyAlignment="1">
      <alignment horizontal="center" vertical="center"/>
    </xf>
    <xf numFmtId="0" fontId="2" fillId="0" borderId="14" xfId="10643" applyBorder="1" applyAlignment="1">
      <alignment horizontal="center" vertical="center"/>
    </xf>
    <xf numFmtId="0" fontId="26" fillId="0" borderId="6" xfId="1" applyFont="1" applyBorder="1" applyAlignment="1">
      <alignment horizontal="center" vertical="center"/>
    </xf>
    <xf numFmtId="0" fontId="20" fillId="0" borderId="10" xfId="1" applyFont="1" applyBorder="1" applyAlignment="1">
      <alignment horizontal="right"/>
    </xf>
    <xf numFmtId="0" fontId="24" fillId="0" borderId="2" xfId="7" applyFont="1" applyFill="1" applyBorder="1" applyAlignment="1">
      <alignment horizontal="center" vertical="center" wrapText="1"/>
    </xf>
    <xf numFmtId="0" fontId="24" fillId="0" borderId="5" xfId="7" applyFont="1" applyFill="1" applyBorder="1" applyAlignment="1">
      <alignment horizontal="center" vertical="center" wrapText="1"/>
    </xf>
    <xf numFmtId="179" fontId="24" fillId="0" borderId="6" xfId="1" applyNumberFormat="1" applyFont="1" applyBorder="1" applyAlignment="1">
      <alignment horizontal="center" vertical="center"/>
    </xf>
    <xf numFmtId="0" fontId="24" fillId="0" borderId="3" xfId="7" applyFont="1" applyFill="1" applyBorder="1" applyAlignment="1">
      <alignment horizontal="center" vertical="center" wrapText="1"/>
    </xf>
    <xf numFmtId="0" fontId="24" fillId="0" borderId="4" xfId="7" applyFont="1" applyFill="1" applyBorder="1" applyAlignment="1">
      <alignment horizontal="center" vertical="center" wrapText="1"/>
    </xf>
    <xf numFmtId="0" fontId="18" fillId="0" borderId="0" xfId="1" applyFont="1" applyAlignment="1">
      <alignment horizontal="center" vertical="center"/>
    </xf>
    <xf numFmtId="0" fontId="21" fillId="0" borderId="0" xfId="1" applyFont="1" applyAlignment="1">
      <alignment horizontal="center" vertical="center"/>
    </xf>
    <xf numFmtId="0" fontId="20" fillId="0" borderId="1" xfId="1" applyFont="1" applyBorder="1" applyAlignment="1">
      <alignment horizontal="right" wrapText="1"/>
    </xf>
    <xf numFmtId="0" fontId="24" fillId="0" borderId="6" xfId="1" applyFont="1" applyBorder="1" applyAlignment="1">
      <alignment horizontal="center" vertical="center" wrapText="1"/>
    </xf>
    <xf numFmtId="179" fontId="24" fillId="0" borderId="2" xfId="1" applyNumberFormat="1" applyFont="1" applyBorder="1" applyAlignment="1">
      <alignment horizontal="center" vertical="center" wrapText="1"/>
    </xf>
    <xf numFmtId="179" fontId="24" fillId="0" borderId="5" xfId="1" applyNumberFormat="1" applyFont="1" applyBorder="1" applyAlignment="1">
      <alignment horizontal="center" vertical="center" wrapText="1"/>
    </xf>
    <xf numFmtId="0" fontId="6" fillId="0" borderId="2" xfId="1" applyFont="1" applyBorder="1" applyAlignment="1">
      <alignment horizontal="center" vertical="center" wrapText="1"/>
    </xf>
    <xf numFmtId="0" fontId="6" fillId="0" borderId="5" xfId="1" applyFont="1" applyBorder="1" applyAlignment="1">
      <alignment horizontal="center" vertical="center" wrapText="1"/>
    </xf>
    <xf numFmtId="0" fontId="6" fillId="0" borderId="3" xfId="1" applyFont="1" applyBorder="1" applyAlignment="1">
      <alignment horizontal="center" vertical="center"/>
    </xf>
    <xf numFmtId="0" fontId="6" fillId="0" borderId="7" xfId="1" applyFont="1" applyBorder="1" applyAlignment="1">
      <alignment horizontal="center" vertical="center"/>
    </xf>
    <xf numFmtId="0" fontId="6" fillId="0" borderId="53" xfId="1" applyFont="1" applyBorder="1" applyAlignment="1">
      <alignment horizontal="center" vertical="center"/>
    </xf>
    <xf numFmtId="0" fontId="6" fillId="0" borderId="4" xfId="1" applyFont="1" applyBorder="1" applyAlignment="1">
      <alignment horizontal="center" vertical="center"/>
    </xf>
    <xf numFmtId="0" fontId="6" fillId="0" borderId="0" xfId="1" applyFont="1" applyAlignment="1">
      <alignment horizontal="center" vertical="center"/>
    </xf>
    <xf numFmtId="0" fontId="3" fillId="0" borderId="0" xfId="1" applyFont="1" applyAlignment="1">
      <alignment horizontal="center" vertical="top"/>
    </xf>
    <xf numFmtId="0" fontId="5" fillId="0" borderId="0" xfId="1" applyFont="1" applyAlignment="1">
      <alignment horizontal="center" vertical="top"/>
    </xf>
    <xf numFmtId="0" fontId="6" fillId="0" borderId="2" xfId="1" applyFont="1" applyBorder="1" applyAlignment="1">
      <alignment horizontal="center" vertical="center"/>
    </xf>
    <xf numFmtId="0" fontId="6" fillId="0" borderId="5" xfId="1" applyFont="1" applyBorder="1" applyAlignment="1">
      <alignment horizontal="center" vertical="center"/>
    </xf>
    <xf numFmtId="0" fontId="6" fillId="0" borderId="50" xfId="1" applyFont="1" applyBorder="1" applyAlignment="1">
      <alignment horizontal="center" vertical="center" wrapText="1"/>
    </xf>
    <xf numFmtId="177" fontId="6" fillId="0" borderId="3" xfId="1" applyNumberFormat="1" applyFont="1" applyBorder="1" applyAlignment="1">
      <alignment horizontal="center" vertical="center" shrinkToFit="1"/>
    </xf>
    <xf numFmtId="177" fontId="6" fillId="0" borderId="4" xfId="1" applyNumberFormat="1" applyFont="1" applyBorder="1" applyAlignment="1">
      <alignment horizontal="center" vertical="center" shrinkToFit="1"/>
    </xf>
    <xf numFmtId="0" fontId="5" fillId="0" borderId="0" xfId="3" applyFont="1" applyAlignment="1">
      <alignment horizontal="center" vertical="center"/>
    </xf>
    <xf numFmtId="0" fontId="10" fillId="0" borderId="0" xfId="3" applyFont="1" applyAlignment="1">
      <alignment horizontal="center" vertical="center"/>
    </xf>
    <xf numFmtId="0" fontId="4" fillId="0" borderId="3" xfId="3" applyFont="1" applyBorder="1" applyAlignment="1">
      <alignment horizontal="center" vertical="center"/>
    </xf>
    <xf numFmtId="0" fontId="4" fillId="0" borderId="7" xfId="3" applyFont="1" applyBorder="1" applyAlignment="1">
      <alignment horizontal="center" vertical="center"/>
    </xf>
    <xf numFmtId="0" fontId="4" fillId="0" borderId="4" xfId="3" applyFont="1" applyBorder="1" applyAlignment="1">
      <alignment horizontal="center" vertical="center"/>
    </xf>
    <xf numFmtId="0" fontId="12" fillId="0" borderId="0" xfId="10643" applyFont="1" applyAlignment="1">
      <alignment horizontal="center"/>
    </xf>
    <xf numFmtId="176" fontId="2" fillId="0" borderId="0" xfId="10643" applyNumberFormat="1" applyAlignment="1">
      <alignment horizontal="left"/>
    </xf>
    <xf numFmtId="0" fontId="13" fillId="0" borderId="2" xfId="10643" applyFont="1" applyBorder="1" applyAlignment="1">
      <alignment horizontal="center" vertical="center"/>
    </xf>
    <xf numFmtId="0" fontId="13" fillId="0" borderId="8" xfId="10643" applyFont="1" applyBorder="1" applyAlignment="1">
      <alignment horizontal="center" vertical="center"/>
    </xf>
    <xf numFmtId="0" fontId="13" fillId="0" borderId="5" xfId="10643" applyFont="1" applyBorder="1" applyAlignment="1">
      <alignment horizontal="center" vertical="center"/>
    </xf>
    <xf numFmtId="0" fontId="6" fillId="0" borderId="45" xfId="15" applyFont="1" applyBorder="1" applyAlignment="1">
      <alignment horizontal="left" vertical="center"/>
    </xf>
    <xf numFmtId="0" fontId="6" fillId="0" borderId="46" xfId="15" applyFont="1" applyBorder="1" applyAlignment="1">
      <alignment horizontal="left" vertical="center"/>
    </xf>
    <xf numFmtId="0" fontId="6" fillId="0" borderId="47" xfId="15" applyFont="1" applyBorder="1" applyAlignment="1">
      <alignment horizontal="left" vertical="center"/>
    </xf>
    <xf numFmtId="0" fontId="6" fillId="0" borderId="24" xfId="15" applyFont="1" applyBorder="1" applyAlignment="1">
      <alignment horizontal="center" vertical="center"/>
    </xf>
    <xf numFmtId="0" fontId="6" fillId="0" borderId="25" xfId="15" applyFont="1" applyBorder="1" applyAlignment="1">
      <alignment horizontal="center" vertical="center"/>
    </xf>
    <xf numFmtId="0" fontId="6" fillId="0" borderId="44" xfId="15" applyFont="1" applyBorder="1" applyAlignment="1">
      <alignment horizontal="center" vertical="center" wrapText="1"/>
    </xf>
    <xf numFmtId="0" fontId="6" fillId="0" borderId="28" xfId="15" applyFont="1" applyBorder="1" applyAlignment="1">
      <alignment horizontal="center" vertical="center" wrapText="1"/>
    </xf>
    <xf numFmtId="9" fontId="6" fillId="0" borderId="26" xfId="15" applyNumberFormat="1" applyFont="1" applyBorder="1" applyAlignment="1">
      <alignment horizontal="center" vertical="center"/>
    </xf>
    <xf numFmtId="0" fontId="6" fillId="0" borderId="27" xfId="15" applyFont="1" applyBorder="1" applyAlignment="1">
      <alignment horizontal="center" vertical="center"/>
    </xf>
    <xf numFmtId="0" fontId="6" fillId="0" borderId="28" xfId="15" applyFont="1" applyBorder="1" applyAlignment="1">
      <alignment horizontal="center" vertical="center"/>
    </xf>
    <xf numFmtId="9" fontId="14" fillId="0" borderId="41" xfId="15" applyNumberFormat="1" applyFont="1" applyBorder="1" applyAlignment="1">
      <alignment horizontal="center" vertical="center"/>
    </xf>
    <xf numFmtId="0" fontId="14" fillId="0" borderId="42" xfId="15" applyFont="1" applyBorder="1" applyAlignment="1">
      <alignment horizontal="center" vertical="center"/>
    </xf>
    <xf numFmtId="0" fontId="14" fillId="0" borderId="43" xfId="15" applyFont="1" applyBorder="1" applyAlignment="1">
      <alignment horizontal="center" vertical="center"/>
    </xf>
    <xf numFmtId="0" fontId="6" fillId="0" borderId="44" xfId="15" applyFont="1" applyBorder="1" applyAlignment="1">
      <alignment horizontal="center" vertical="center"/>
    </xf>
    <xf numFmtId="0" fontId="6" fillId="0" borderId="26" xfId="15" applyFont="1" applyBorder="1" applyAlignment="1">
      <alignment horizontal="center" vertical="center"/>
    </xf>
    <xf numFmtId="0" fontId="6" fillId="0" borderId="33" xfId="15" applyFont="1" applyBorder="1" applyAlignment="1">
      <alignment horizontal="center" vertical="center"/>
    </xf>
    <xf numFmtId="0" fontId="6" fillId="0" borderId="34" xfId="15" applyFont="1" applyBorder="1" applyAlignment="1">
      <alignment horizontal="center" vertical="center"/>
    </xf>
    <xf numFmtId="0" fontId="6" fillId="0" borderId="35" xfId="15" applyFont="1" applyBorder="1" applyAlignment="1">
      <alignment horizontal="center" vertical="center"/>
    </xf>
    <xf numFmtId="31" fontId="6" fillId="0" borderId="32" xfId="15" applyNumberFormat="1" applyFont="1" applyBorder="1" applyAlignment="1">
      <alignment horizontal="center" vertical="center"/>
    </xf>
    <xf numFmtId="0" fontId="6" fillId="0" borderId="32" xfId="15" applyFont="1" applyBorder="1" applyAlignment="1">
      <alignment horizontal="center" vertical="center"/>
    </xf>
    <xf numFmtId="176" fontId="6" fillId="0" borderId="32" xfId="15" applyNumberFormat="1" applyFont="1" applyBorder="1" applyAlignment="1">
      <alignment horizontal="center" vertical="center"/>
    </xf>
    <xf numFmtId="0" fontId="6" fillId="0" borderId="37" xfId="15" applyFont="1" applyBorder="1" applyAlignment="1">
      <alignment horizontal="center" vertical="center"/>
    </xf>
    <xf numFmtId="0" fontId="6" fillId="0" borderId="38" xfId="15" applyFont="1" applyBorder="1" applyAlignment="1">
      <alignment horizontal="center" vertical="center" wrapText="1"/>
    </xf>
    <xf numFmtId="0" fontId="6" fillId="0" borderId="39" xfId="15" applyFont="1" applyBorder="1" applyAlignment="1">
      <alignment horizontal="center" vertical="center"/>
    </xf>
    <xf numFmtId="179" fontId="14" fillId="0" borderId="25" xfId="15" applyNumberFormat="1" applyFont="1" applyBorder="1" applyAlignment="1">
      <alignment horizontal="center" vertical="center"/>
    </xf>
    <xf numFmtId="0" fontId="14" fillId="0" borderId="25" xfId="15" applyFont="1" applyBorder="1" applyAlignment="1">
      <alignment horizontal="center" vertical="center"/>
    </xf>
    <xf numFmtId="0" fontId="17" fillId="0" borderId="26" xfId="15" applyFont="1" applyBorder="1" applyAlignment="1">
      <alignment horizontal="center" vertical="center" wrapText="1"/>
    </xf>
    <xf numFmtId="0" fontId="17" fillId="0" borderId="27" xfId="15" applyFont="1" applyBorder="1" applyAlignment="1">
      <alignment horizontal="center" vertical="center" wrapText="1"/>
    </xf>
    <xf numFmtId="0" fontId="17" fillId="0" borderId="28" xfId="15" applyFont="1" applyBorder="1" applyAlignment="1">
      <alignment horizontal="center" vertical="center" wrapText="1"/>
    </xf>
    <xf numFmtId="0" fontId="6" fillId="0" borderId="29" xfId="15" applyFont="1" applyBorder="1" applyAlignment="1">
      <alignment horizontal="center" vertical="center"/>
    </xf>
    <xf numFmtId="0" fontId="12" fillId="0" borderId="0" xfId="15" applyFont="1" applyBorder="1" applyAlignment="1">
      <alignment horizontal="center" vertical="center"/>
    </xf>
    <xf numFmtId="176" fontId="6" fillId="0" borderId="16" xfId="15" applyNumberFormat="1" applyFont="1" applyBorder="1" applyAlignment="1">
      <alignment horizontal="center" vertical="center"/>
    </xf>
    <xf numFmtId="0" fontId="6" fillId="0" borderId="18" xfId="15" applyFont="1" applyBorder="1" applyAlignment="1">
      <alignment horizontal="center" vertical="center" wrapText="1"/>
    </xf>
    <xf numFmtId="0" fontId="6" fillId="0" borderId="31" xfId="15" applyFont="1" applyBorder="1" applyAlignment="1">
      <alignment horizontal="center" vertical="center"/>
    </xf>
    <xf numFmtId="0" fontId="6" fillId="0" borderId="36" xfId="15" applyFont="1" applyBorder="1" applyAlignment="1">
      <alignment horizontal="center" vertical="center"/>
    </xf>
    <xf numFmtId="0" fontId="6" fillId="0" borderId="20" xfId="15" applyFont="1" applyBorder="1" applyAlignment="1">
      <alignment horizontal="center" vertical="center" wrapText="1"/>
    </xf>
    <xf numFmtId="0" fontId="6" fillId="0" borderId="21" xfId="15" applyFont="1" applyBorder="1" applyAlignment="1">
      <alignment horizontal="center" vertical="center" wrapText="1"/>
    </xf>
    <xf numFmtId="0" fontId="6" fillId="0" borderId="22" xfId="15" applyFont="1" applyBorder="1" applyAlignment="1">
      <alignment horizontal="center" vertical="center" wrapText="1"/>
    </xf>
    <xf numFmtId="0" fontId="6" fillId="0" borderId="26" xfId="15" applyFont="1" applyBorder="1" applyAlignment="1">
      <alignment horizontal="left" vertical="center" wrapText="1"/>
    </xf>
    <xf numFmtId="0" fontId="6" fillId="0" borderId="27" xfId="15" applyFont="1" applyBorder="1" applyAlignment="1">
      <alignment horizontal="left" vertical="center" wrapText="1"/>
    </xf>
    <xf numFmtId="0" fontId="6" fillId="0" borderId="28" xfId="15" applyFont="1" applyBorder="1" applyAlignment="1">
      <alignment horizontal="left" vertical="center" wrapText="1"/>
    </xf>
    <xf numFmtId="0" fontId="6" fillId="0" borderId="25" xfId="15" applyFont="1" applyFill="1" applyBorder="1" applyAlignment="1">
      <alignment horizontal="center" vertical="center"/>
    </xf>
    <xf numFmtId="0" fontId="6" fillId="0" borderId="25" xfId="15" applyFont="1" applyBorder="1" applyAlignment="1">
      <alignment horizontal="center" vertical="center" wrapText="1"/>
    </xf>
    <xf numFmtId="0" fontId="6" fillId="0" borderId="26" xfId="15" applyFont="1" applyBorder="1" applyAlignment="1">
      <alignment horizontal="center" vertical="center" wrapText="1"/>
    </xf>
    <xf numFmtId="0" fontId="6" fillId="0" borderId="30" xfId="15" applyFont="1" applyBorder="1" applyAlignment="1">
      <alignment horizontal="center" vertical="center" wrapText="1"/>
    </xf>
    <xf numFmtId="180" fontId="14" fillId="0" borderId="2" xfId="5" applyNumberFormat="1" applyFont="1" applyFill="1" applyBorder="1" applyAlignment="1">
      <alignment horizontal="center" vertical="center"/>
    </xf>
    <xf numFmtId="180" fontId="14" fillId="0" borderId="5" xfId="5" applyNumberFormat="1" applyFont="1" applyFill="1" applyBorder="1" applyAlignment="1">
      <alignment horizontal="center" vertical="center"/>
    </xf>
    <xf numFmtId="180" fontId="6" fillId="0" borderId="9" xfId="5" applyNumberFormat="1" applyFont="1" applyFill="1" applyBorder="1" applyAlignment="1">
      <alignment horizontal="center" vertical="center"/>
    </xf>
    <xf numFmtId="180" fontId="6" fillId="0" borderId="12" xfId="5" applyNumberFormat="1" applyFont="1" applyFill="1" applyBorder="1" applyAlignment="1">
      <alignment horizontal="center" vertical="center"/>
    </xf>
    <xf numFmtId="180" fontId="6" fillId="0" borderId="9" xfId="5" applyNumberFormat="1" applyFont="1" applyFill="1" applyBorder="1" applyAlignment="1">
      <alignment horizontal="right" vertical="center"/>
    </xf>
    <xf numFmtId="180" fontId="6" fillId="0" borderId="11" xfId="5" applyNumberFormat="1" applyFont="1" applyFill="1" applyBorder="1" applyAlignment="1">
      <alignment horizontal="right" vertical="center"/>
    </xf>
    <xf numFmtId="180" fontId="6" fillId="0" borderId="12" xfId="5" applyNumberFormat="1" applyFont="1" applyFill="1" applyBorder="1" applyAlignment="1">
      <alignment horizontal="right" vertical="center"/>
    </xf>
    <xf numFmtId="180" fontId="6" fillId="0" borderId="13" xfId="5" applyNumberFormat="1" applyFont="1" applyFill="1" applyBorder="1" applyAlignment="1">
      <alignment horizontal="right" vertical="center"/>
    </xf>
    <xf numFmtId="180" fontId="6" fillId="0" borderId="3" xfId="5" applyNumberFormat="1" applyFont="1" applyFill="1" applyBorder="1" applyAlignment="1">
      <alignment horizontal="center" vertical="center"/>
    </xf>
    <xf numFmtId="180" fontId="6" fillId="0" borderId="4" xfId="5" applyNumberFormat="1" applyFont="1" applyFill="1" applyBorder="1" applyAlignment="1">
      <alignment horizontal="center" vertical="center"/>
    </xf>
    <xf numFmtId="180" fontId="14" fillId="0" borderId="8" xfId="5" applyNumberFormat="1" applyFont="1" applyFill="1" applyBorder="1" applyAlignment="1">
      <alignment horizontal="center" vertical="center"/>
    </xf>
    <xf numFmtId="180" fontId="6" fillId="0" borderId="3" xfId="5" applyNumberFormat="1" applyFont="1" applyFill="1" applyBorder="1" applyAlignment="1">
      <alignment horizontal="left" vertical="center"/>
    </xf>
    <xf numFmtId="180" fontId="6" fillId="0" borderId="7" xfId="5" applyNumberFormat="1" applyFont="1" applyFill="1" applyBorder="1" applyAlignment="1">
      <alignment horizontal="left" vertical="center"/>
    </xf>
    <xf numFmtId="180" fontId="6" fillId="0" borderId="4" xfId="5" applyNumberFormat="1" applyFont="1" applyFill="1" applyBorder="1" applyAlignment="1">
      <alignment horizontal="left" vertical="center"/>
    </xf>
    <xf numFmtId="180" fontId="0" fillId="0" borderId="3" xfId="5" applyNumberFormat="1" applyFont="1" applyFill="1" applyBorder="1" applyAlignment="1">
      <alignment horizontal="center" vertical="center"/>
    </xf>
    <xf numFmtId="180" fontId="0" fillId="0" borderId="7" xfId="5" applyNumberFormat="1" applyFont="1" applyFill="1" applyBorder="1" applyAlignment="1">
      <alignment horizontal="center" vertical="center"/>
    </xf>
    <xf numFmtId="180" fontId="0" fillId="0" borderId="4" xfId="5" applyNumberFormat="1" applyFont="1" applyFill="1" applyBorder="1" applyAlignment="1">
      <alignment horizontal="center" vertical="center"/>
    </xf>
    <xf numFmtId="180" fontId="3" fillId="0" borderId="0" xfId="5" applyNumberFormat="1" applyFont="1" applyFill="1" applyAlignment="1">
      <alignment horizontal="center" vertical="center"/>
    </xf>
    <xf numFmtId="180" fontId="3" fillId="0" borderId="1" xfId="5" applyNumberFormat="1" applyFont="1" applyFill="1" applyBorder="1" applyAlignment="1">
      <alignment horizontal="center" vertical="center"/>
    </xf>
    <xf numFmtId="180" fontId="6" fillId="0" borderId="3" xfId="5" applyNumberFormat="1" applyFont="1" applyFill="1" applyBorder="1" applyAlignment="1">
      <alignment horizontal="left"/>
    </xf>
    <xf numFmtId="180" fontId="6" fillId="0" borderId="7" xfId="5" applyNumberFormat="1" applyFont="1" applyFill="1" applyBorder="1" applyAlignment="1">
      <alignment horizontal="left"/>
    </xf>
    <xf numFmtId="176" fontId="6" fillId="0" borderId="3" xfId="5" applyNumberFormat="1" applyFont="1" applyFill="1" applyBorder="1" applyAlignment="1">
      <alignment horizontal="left"/>
    </xf>
    <xf numFmtId="176" fontId="6" fillId="0" borderId="7" xfId="5" applyNumberFormat="1" applyFont="1" applyFill="1" applyBorder="1" applyAlignment="1">
      <alignment horizontal="left"/>
    </xf>
    <xf numFmtId="180" fontId="15" fillId="0" borderId="3" xfId="5" applyNumberFormat="1" applyFont="1" applyFill="1" applyBorder="1" applyAlignment="1">
      <alignment horizontal="center" vertical="center"/>
    </xf>
    <xf numFmtId="180" fontId="15" fillId="0" borderId="7" xfId="5" applyNumberFormat="1" applyFont="1" applyFill="1" applyBorder="1" applyAlignment="1">
      <alignment horizontal="center" vertical="center"/>
    </xf>
    <xf numFmtId="180" fontId="15" fillId="0" borderId="4" xfId="5" applyNumberFormat="1" applyFont="1" applyFill="1" applyBorder="1" applyAlignment="1">
      <alignment horizontal="center" vertical="center"/>
    </xf>
    <xf numFmtId="180" fontId="6" fillId="0" borderId="15" xfId="5" applyNumberFormat="1" applyFont="1" applyFill="1" applyBorder="1" applyAlignment="1">
      <alignment horizontal="left" vertical="center" wrapText="1"/>
    </xf>
    <xf numFmtId="180" fontId="6" fillId="0" borderId="12" xfId="5" applyNumberFormat="1" applyFont="1" applyFill="1" applyBorder="1" applyAlignment="1">
      <alignment horizontal="left" vertical="center" wrapText="1"/>
    </xf>
    <xf numFmtId="180" fontId="2" fillId="0" borderId="0" xfId="1" applyNumberFormat="1" applyFont="1" applyAlignment="1">
      <alignment horizontal="center"/>
    </xf>
    <xf numFmtId="0" fontId="12" fillId="0" borderId="0" xfId="1" applyFont="1" applyAlignment="1">
      <alignment horizontal="center" vertical="center"/>
    </xf>
    <xf numFmtId="0" fontId="16" fillId="0" borderId="0" xfId="1" applyFont="1" applyAlignment="1">
      <alignment horizontal="center" vertical="center"/>
    </xf>
    <xf numFmtId="0" fontId="2" fillId="0" borderId="1" xfId="1" applyFont="1" applyBorder="1" applyAlignment="1">
      <alignment horizontal="left"/>
    </xf>
    <xf numFmtId="0" fontId="16" fillId="0" borderId="9" xfId="1" applyFont="1" applyBorder="1" applyAlignment="1">
      <alignment horizontal="center" vertical="center"/>
    </xf>
    <xf numFmtId="0" fontId="16" fillId="0" borderId="11" xfId="1" applyFont="1" applyBorder="1" applyAlignment="1">
      <alignment horizontal="center" vertical="center"/>
    </xf>
    <xf numFmtId="0" fontId="16" fillId="0" borderId="12" xfId="1" applyFont="1" applyBorder="1" applyAlignment="1">
      <alignment horizontal="center" vertical="center"/>
    </xf>
    <xf numFmtId="0" fontId="16" fillId="0" borderId="13" xfId="1" applyFont="1" applyBorder="1" applyAlignment="1">
      <alignment horizontal="center" vertical="center"/>
    </xf>
    <xf numFmtId="0" fontId="16" fillId="0" borderId="2" xfId="1" applyFont="1" applyBorder="1" applyAlignment="1">
      <alignment horizontal="center" vertical="center"/>
    </xf>
    <xf numFmtId="0" fontId="16" fillId="0" borderId="5" xfId="1" applyFont="1" applyBorder="1" applyAlignment="1">
      <alignment horizontal="center" vertical="center"/>
    </xf>
    <xf numFmtId="0" fontId="2" fillId="0" borderId="10" xfId="1" applyFont="1" applyBorder="1" applyAlignment="1">
      <alignment horizontal="left" vertical="center"/>
    </xf>
    <xf numFmtId="0" fontId="2" fillId="0" borderId="10" xfId="1" applyFont="1" applyBorder="1" applyAlignment="1">
      <alignment horizontal="right" vertical="center" wrapText="1"/>
    </xf>
    <xf numFmtId="0" fontId="2" fillId="0" borderId="0" xfId="1" applyFont="1" applyBorder="1" applyAlignment="1">
      <alignment horizontal="right" vertical="center" wrapText="1"/>
    </xf>
    <xf numFmtId="0" fontId="2" fillId="0" borderId="0" xfId="1" applyFont="1" applyAlignment="1">
      <alignment horizontal="left" vertical="center"/>
    </xf>
    <xf numFmtId="0" fontId="23" fillId="0" borderId="6" xfId="1" applyFont="1" applyBorder="1" applyAlignment="1">
      <alignment horizontal="center" vertical="center"/>
    </xf>
    <xf numFmtId="0" fontId="139" fillId="0" borderId="0" xfId="3867" applyFont="1" applyAlignment="1">
      <alignment horizontal="right" vertical="center"/>
    </xf>
    <xf numFmtId="0" fontId="139" fillId="0" borderId="0" xfId="3867" applyFont="1" applyAlignment="1">
      <alignment horizontal="left" vertical="center"/>
    </xf>
    <xf numFmtId="176" fontId="139" fillId="0" borderId="0" xfId="3867" applyNumberFormat="1" applyFont="1" applyAlignment="1" applyProtection="1">
      <alignment horizontal="center" vertical="center"/>
      <protection locked="0"/>
    </xf>
    <xf numFmtId="0" fontId="139" fillId="0" borderId="0" xfId="3867" applyFont="1" applyAlignment="1" applyProtection="1">
      <alignment horizontal="right" vertical="center"/>
      <protection locked="0"/>
    </xf>
    <xf numFmtId="0" fontId="139" fillId="0" borderId="0" xfId="3867" applyFont="1" applyAlignment="1">
      <alignment horizontal="center" vertical="center"/>
    </xf>
    <xf numFmtId="0" fontId="139" fillId="0" borderId="0" xfId="3867" applyFont="1" applyAlignment="1">
      <alignment horizontal="right" vertical="center" wrapText="1"/>
    </xf>
    <xf numFmtId="0" fontId="139" fillId="0" borderId="6" xfId="3867" applyFont="1" applyBorder="1" applyAlignment="1">
      <alignment horizontal="center" vertical="center"/>
    </xf>
    <xf numFmtId="0" fontId="138" fillId="0" borderId="0" xfId="3867" applyFont="1" applyAlignment="1" applyProtection="1">
      <alignment horizontal="center" vertical="center"/>
      <protection locked="0"/>
    </xf>
    <xf numFmtId="0" fontId="140" fillId="0" borderId="6" xfId="3867" applyFont="1" applyBorder="1" applyAlignment="1" applyProtection="1">
      <alignment horizontal="center" vertical="center"/>
      <protection locked="0"/>
    </xf>
    <xf numFmtId="0" fontId="15" fillId="0" borderId="6" xfId="3867" applyFont="1" applyBorder="1" applyAlignment="1" applyProtection="1">
      <alignment horizontal="center" vertical="center"/>
      <protection locked="0"/>
    </xf>
    <xf numFmtId="0" fontId="141" fillId="0" borderId="6" xfId="3867" applyFont="1" applyBorder="1" applyAlignment="1" applyProtection="1">
      <alignment horizontal="center" vertical="center"/>
      <protection locked="0"/>
    </xf>
    <xf numFmtId="0" fontId="139" fillId="0" borderId="6" xfId="3867" applyFont="1" applyBorder="1" applyAlignment="1" applyProtection="1">
      <alignment horizontal="center" vertical="center"/>
      <protection locked="0"/>
    </xf>
    <xf numFmtId="0" fontId="6" fillId="0" borderId="6" xfId="3867" applyFont="1" applyBorder="1" applyAlignment="1" applyProtection="1">
      <alignment horizontal="center" vertical="center"/>
      <protection locked="0"/>
    </xf>
    <xf numFmtId="0" fontId="142" fillId="0" borderId="6" xfId="3867" applyFont="1" applyBorder="1" applyAlignment="1" applyProtection="1">
      <alignment horizontal="center" vertical="center"/>
      <protection locked="0"/>
    </xf>
    <xf numFmtId="43" fontId="139" fillId="0" borderId="6" xfId="3867" applyNumberFormat="1" applyFont="1" applyBorder="1" applyAlignment="1" applyProtection="1">
      <alignment horizontal="center" vertical="center" wrapText="1"/>
      <protection locked="0"/>
    </xf>
    <xf numFmtId="0" fontId="139" fillId="0" borderId="6" xfId="3867" applyFont="1" applyBorder="1" applyAlignment="1" applyProtection="1">
      <alignment horizontal="center" vertical="center" wrapText="1"/>
      <protection locked="0"/>
    </xf>
    <xf numFmtId="0" fontId="139" fillId="32" borderId="6" xfId="3867" applyNumberFormat="1" applyFont="1" applyFill="1" applyBorder="1" applyAlignment="1" applyProtection="1">
      <alignment horizontal="left" vertical="center"/>
      <protection locked="0"/>
    </xf>
    <xf numFmtId="0" fontId="139" fillId="0" borderId="6" xfId="3867" applyFont="1" applyBorder="1" applyAlignment="1">
      <alignment horizontal="left" vertical="center" wrapText="1"/>
    </xf>
    <xf numFmtId="0" fontId="139" fillId="0" borderId="6" xfId="3867" applyFont="1" applyBorder="1" applyAlignment="1">
      <alignment horizontal="center" vertical="center" wrapText="1"/>
    </xf>
  </cellXfs>
  <cellStyles count="10649">
    <cellStyle name=" 3]_x000d__x000a_Zoomed=1_x000d__x000a_Row=128_x000d__x000a_Column=101_x000d__x000a_Height=300_x000d__x000a_Width=301_x000d__x000a_FontName=System_x000d__x000a_FontStyle=1_x000d__x000a_FontSize=12_x000d__x000a_PrtFontNa" xfId="17" xr:uid="{00000000-0005-0000-0000-000000000000}"/>
    <cellStyle name="_x000a_386grabber=V" xfId="18" xr:uid="{00000000-0005-0000-0000-000001000000}"/>
    <cellStyle name="?" xfId="19" xr:uid="{00000000-0005-0000-0000-000002000000}"/>
    <cellStyle name="??" xfId="20" xr:uid="{00000000-0005-0000-0000-000003000000}"/>
    <cellStyle name="?? [0.00]_Analysis of Loans" xfId="21" xr:uid="{00000000-0005-0000-0000-000004000000}"/>
    <cellStyle name="?? [0]" xfId="22" xr:uid="{00000000-0005-0000-0000-000005000000}"/>
    <cellStyle name="?? [0] 2" xfId="23" xr:uid="{00000000-0005-0000-0000-000006000000}"/>
    <cellStyle name="?? [0] 3" xfId="24" xr:uid="{00000000-0005-0000-0000-000007000000}"/>
    <cellStyle name="?? [0] 4" xfId="25" xr:uid="{00000000-0005-0000-0000-000008000000}"/>
    <cellStyle name="?? [0] 5" xfId="26" xr:uid="{00000000-0005-0000-0000-000009000000}"/>
    <cellStyle name="?? [0] 6" xfId="27" xr:uid="{00000000-0005-0000-0000-00000A000000}"/>
    <cellStyle name="?? [0]_Template format" xfId="28" xr:uid="{00000000-0005-0000-0000-00000B000000}"/>
    <cellStyle name="?? 2" xfId="29" xr:uid="{00000000-0005-0000-0000-00000C000000}"/>
    <cellStyle name="?? 3" xfId="30" xr:uid="{00000000-0005-0000-0000-00000D000000}"/>
    <cellStyle name="?? 4" xfId="31" xr:uid="{00000000-0005-0000-0000-00000E000000}"/>
    <cellStyle name="?? 5" xfId="32" xr:uid="{00000000-0005-0000-0000-00000F000000}"/>
    <cellStyle name="?? 6" xfId="33" xr:uid="{00000000-0005-0000-0000-000010000000}"/>
    <cellStyle name="?? 7" xfId="34" xr:uid="{00000000-0005-0000-0000-000011000000}"/>
    <cellStyle name="???? [0.00]_Analysis of Loans" xfId="35" xr:uid="{00000000-0005-0000-0000-000012000000}"/>
    <cellStyle name="????_Analysis of Loans" xfId="36" xr:uid="{00000000-0005-0000-0000-000013000000}"/>
    <cellStyle name="??_????????" xfId="37" xr:uid="{00000000-0005-0000-0000-000014000000}"/>
    <cellStyle name="?鹎%U龡&amp;H?_x0008__x001c__x001c_?_x0007__x0001__x0001_" xfId="38" xr:uid="{00000000-0005-0000-0000-000015000000}"/>
    <cellStyle name="@_text" xfId="39" xr:uid="{00000000-0005-0000-0000-000016000000}"/>
    <cellStyle name="@_text 2" xfId="40" xr:uid="{00000000-0005-0000-0000-000017000000}"/>
    <cellStyle name="@_text_莱宝 评估明细表" xfId="41" xr:uid="{00000000-0005-0000-0000-000018000000}"/>
    <cellStyle name="@_text_莱宝 评估明细表 2" xfId="42" xr:uid="{00000000-0005-0000-0000-000019000000}"/>
    <cellStyle name="_(中企华)审计评估联合申报明细表.V1" xfId="43" xr:uid="{00000000-0005-0000-0000-00001A000000}"/>
    <cellStyle name="_(中企华)审计评估联合申报明细表.V1 2" xfId="44" xr:uid="{00000000-0005-0000-0000-00001B000000}"/>
    <cellStyle name="_(中企华)审计评估联合申报明细表.V1_莱宝 评估明细表" xfId="45" xr:uid="{00000000-0005-0000-0000-00001C000000}"/>
    <cellStyle name="_(中企华)审计评估联合申报明细表.V1_莱宝 评估明细表 2" xfId="46" xr:uid="{00000000-0005-0000-0000-00001D000000}"/>
    <cellStyle name="_03电话安装评估明细表" xfId="47" xr:uid="{00000000-0005-0000-0000-00001E000000}"/>
    <cellStyle name="_07审计底稿(策略)" xfId="48" xr:uid="{00000000-0005-0000-0000-00001F000000}"/>
    <cellStyle name="_CBRE明细表" xfId="49" xr:uid="{00000000-0005-0000-0000-000020000000}"/>
    <cellStyle name="_CBRE明细表 2" xfId="50" xr:uid="{00000000-0005-0000-0000-000021000000}"/>
    <cellStyle name="_CBRE明细表_莱宝 评估明细表" xfId="51" xr:uid="{00000000-0005-0000-0000-000022000000}"/>
    <cellStyle name="_CBRE明细表_莱宝 评估明细表 2" xfId="52" xr:uid="{00000000-0005-0000-0000-000023000000}"/>
    <cellStyle name="_ET_STYLE_NoName_00_" xfId="53" xr:uid="{00000000-0005-0000-0000-000024000000}"/>
    <cellStyle name="_ET_STYLE_NoName_00_ 2" xfId="54" xr:uid="{00000000-0005-0000-0000-000025000000}"/>
    <cellStyle name="_ET_STYLE_NoName_00__莱宝 评估明细表" xfId="55" xr:uid="{00000000-0005-0000-0000-000026000000}"/>
    <cellStyle name="_ET_STYLE_NoName_00__莱宝 评估明细表 2" xfId="56" xr:uid="{00000000-0005-0000-0000-000027000000}"/>
    <cellStyle name="_KPMG original version" xfId="57" xr:uid="{00000000-0005-0000-0000-000028000000}"/>
    <cellStyle name="_KPMG original version 2" xfId="58" xr:uid="{00000000-0005-0000-0000-000029000000}"/>
    <cellStyle name="_KPMG original version_(中企华)审计评估联合申报明细表.V1" xfId="59" xr:uid="{00000000-0005-0000-0000-00002A000000}"/>
    <cellStyle name="_KPMG original version_(中企华)审计评估联合申报明细表.V1 2" xfId="60" xr:uid="{00000000-0005-0000-0000-00002B000000}"/>
    <cellStyle name="_KPMG original version_(中企华)审计评估联合申报明细表.V1_莱宝 评估明细表" xfId="61" xr:uid="{00000000-0005-0000-0000-00002C000000}"/>
    <cellStyle name="_KPMG original version_(中企华)审计评估联合申报明细表.V1_莱宝 评估明细表 2" xfId="62" xr:uid="{00000000-0005-0000-0000-00002D000000}"/>
    <cellStyle name="_KPMG original version_附件1：审计评估联合申报明细表" xfId="63" xr:uid="{00000000-0005-0000-0000-00002E000000}"/>
    <cellStyle name="_KPMG original version_附件1：审计评估联合申报明细表 2" xfId="64" xr:uid="{00000000-0005-0000-0000-00002F000000}"/>
    <cellStyle name="_KPMG original version_附件1：审计评估联合申报明细表_莱宝 评估明细表" xfId="65" xr:uid="{00000000-0005-0000-0000-000030000000}"/>
    <cellStyle name="_KPMG original version_附件1：审计评估联合申报明细表_莱宝 评估明细表 2" xfId="66" xr:uid="{00000000-0005-0000-0000-000031000000}"/>
    <cellStyle name="_KPMG original version_莱宝 评估明细表" xfId="67" xr:uid="{00000000-0005-0000-0000-000032000000}"/>
    <cellStyle name="_KPMG original version_莱宝 评估明细表 2" xfId="68" xr:uid="{00000000-0005-0000-0000-000033000000}"/>
    <cellStyle name="_long term loan - others 300504" xfId="69" xr:uid="{00000000-0005-0000-0000-000034000000}"/>
    <cellStyle name="_long term loan - others 300504 2" xfId="70" xr:uid="{00000000-0005-0000-0000-000035000000}"/>
    <cellStyle name="_long term loan - others 300504_(中企华)审计评估联合申报明细表.V1" xfId="71" xr:uid="{00000000-0005-0000-0000-000036000000}"/>
    <cellStyle name="_long term loan - others 300504_(中企华)审计评估联合申报明细表.V1 2" xfId="72" xr:uid="{00000000-0005-0000-0000-000037000000}"/>
    <cellStyle name="_long term loan - others 300504_(中企华)审计评估联合申报明细表.V1_莱宝 评估明细表" xfId="73" xr:uid="{00000000-0005-0000-0000-000038000000}"/>
    <cellStyle name="_long term loan - others 300504_(中企华)审计评估联合申报明细表.V1_莱宝 评估明细表 2" xfId="74" xr:uid="{00000000-0005-0000-0000-000039000000}"/>
    <cellStyle name="_long term loan - others 300504_KPMG original version" xfId="75" xr:uid="{00000000-0005-0000-0000-00003A000000}"/>
    <cellStyle name="_long term loan - others 300504_KPMG original version 2" xfId="76" xr:uid="{00000000-0005-0000-0000-00003B000000}"/>
    <cellStyle name="_long term loan - others 300504_KPMG original version_(中企华)审计评估联合申报明细表.V1" xfId="77" xr:uid="{00000000-0005-0000-0000-00003C000000}"/>
    <cellStyle name="_long term loan - others 300504_KPMG original version_(中企华)审计评估联合申报明细表.V1 2" xfId="78" xr:uid="{00000000-0005-0000-0000-00003D000000}"/>
    <cellStyle name="_long term loan - others 300504_KPMG original version_(中企华)审计评估联合申报明细表.V1_莱宝 评估明细表" xfId="79" xr:uid="{00000000-0005-0000-0000-00003E000000}"/>
    <cellStyle name="_long term loan - others 300504_KPMG original version_(中企华)审计评估联合申报明细表.V1_莱宝 评估明细表 2" xfId="80" xr:uid="{00000000-0005-0000-0000-00003F000000}"/>
    <cellStyle name="_long term loan - others 300504_KPMG original version_附件1：审计评估联合申报明细表" xfId="81" xr:uid="{00000000-0005-0000-0000-000040000000}"/>
    <cellStyle name="_long term loan - others 300504_KPMG original version_附件1：审计评估联合申报明细表 2" xfId="82" xr:uid="{00000000-0005-0000-0000-000041000000}"/>
    <cellStyle name="_long term loan - others 300504_KPMG original version_附件1：审计评估联合申报明细表_莱宝 评估明细表" xfId="83" xr:uid="{00000000-0005-0000-0000-000042000000}"/>
    <cellStyle name="_long term loan - others 300504_KPMG original version_附件1：审计评估联合申报明细表_莱宝 评估明细表 2" xfId="84" xr:uid="{00000000-0005-0000-0000-000043000000}"/>
    <cellStyle name="_long term loan - others 300504_KPMG original version_莱宝 评估明细表" xfId="85" xr:uid="{00000000-0005-0000-0000-000044000000}"/>
    <cellStyle name="_long term loan - others 300504_KPMG original version_莱宝 评估明细表 2" xfId="86" xr:uid="{00000000-0005-0000-0000-000045000000}"/>
    <cellStyle name="_long term loan - others 300504_Shenhua PBC package 050530" xfId="87" xr:uid="{00000000-0005-0000-0000-000046000000}"/>
    <cellStyle name="_long term loan - others 300504_Shenhua PBC package 050530 2" xfId="88" xr:uid="{00000000-0005-0000-0000-000047000000}"/>
    <cellStyle name="_long term loan - others 300504_Shenhua PBC package 050530_(中企华)审计评估联合申报明细表.V1" xfId="89" xr:uid="{00000000-0005-0000-0000-000048000000}"/>
    <cellStyle name="_long term loan - others 300504_Shenhua PBC package 050530_(中企华)审计评估联合申报明细表.V1 2" xfId="90" xr:uid="{00000000-0005-0000-0000-000049000000}"/>
    <cellStyle name="_long term loan - others 300504_Shenhua PBC package 050530_(中企华)审计评估联合申报明细表.V1_莱宝 评估明细表" xfId="91" xr:uid="{00000000-0005-0000-0000-00004A000000}"/>
    <cellStyle name="_long term loan - others 300504_Shenhua PBC package 050530_(中企华)审计评估联合申报明细表.V1_莱宝 评估明细表 2" xfId="92" xr:uid="{00000000-0005-0000-0000-00004B000000}"/>
    <cellStyle name="_long term loan - others 300504_Shenhua PBC package 050530_附件1：审计评估联合申报明细表" xfId="93" xr:uid="{00000000-0005-0000-0000-00004C000000}"/>
    <cellStyle name="_long term loan - others 300504_Shenhua PBC package 050530_附件1：审计评估联合申报明细表 2" xfId="94" xr:uid="{00000000-0005-0000-0000-00004D000000}"/>
    <cellStyle name="_long term loan - others 300504_Shenhua PBC package 050530_附件1：审计评估联合申报明细表_莱宝 评估明细表" xfId="95" xr:uid="{00000000-0005-0000-0000-00004E000000}"/>
    <cellStyle name="_long term loan - others 300504_Shenhua PBC package 050530_附件1：审计评估联合申报明细表_莱宝 评估明细表 2" xfId="96" xr:uid="{00000000-0005-0000-0000-00004F000000}"/>
    <cellStyle name="_long term loan - others 300504_Shenhua PBC package 050530_莱宝 评估明细表" xfId="97" xr:uid="{00000000-0005-0000-0000-000050000000}"/>
    <cellStyle name="_long term loan - others 300504_Shenhua PBC package 050530_莱宝 评估明细表 2" xfId="98" xr:uid="{00000000-0005-0000-0000-000051000000}"/>
    <cellStyle name="_long term loan - others 300504_附件1：审计评估联合申报明细表" xfId="99" xr:uid="{00000000-0005-0000-0000-000052000000}"/>
    <cellStyle name="_long term loan - others 300504_附件1：审计评估联合申报明细表 2" xfId="100" xr:uid="{00000000-0005-0000-0000-000053000000}"/>
    <cellStyle name="_long term loan - others 300504_附件1：审计评估联合申报明细表_莱宝 评估明细表" xfId="101" xr:uid="{00000000-0005-0000-0000-000054000000}"/>
    <cellStyle name="_long term loan - others 300504_附件1：审计评估联合申报明细表_莱宝 评估明细表 2" xfId="102" xr:uid="{00000000-0005-0000-0000-000055000000}"/>
    <cellStyle name="_long term loan - others 300504_莱宝 评估明细表" xfId="103" xr:uid="{00000000-0005-0000-0000-000056000000}"/>
    <cellStyle name="_long term loan - others 300504_莱宝 评估明细表 2" xfId="104" xr:uid="{00000000-0005-0000-0000-000057000000}"/>
    <cellStyle name="_long term loan - others 300504_审计调查表.V3" xfId="105" xr:uid="{00000000-0005-0000-0000-000058000000}"/>
    <cellStyle name="_long term loan - others 300504_审计调查表.V3 2" xfId="106" xr:uid="{00000000-0005-0000-0000-000059000000}"/>
    <cellStyle name="_long term loan - others 300504_审计调查表.V3_莱宝 评估明细表" xfId="107" xr:uid="{00000000-0005-0000-0000-00005A000000}"/>
    <cellStyle name="_long term loan - others 300504_审计调查表.V3_莱宝 评估明细表 2" xfId="108" xr:uid="{00000000-0005-0000-0000-00005B000000}"/>
    <cellStyle name="_Part III.200406.Loan and Liabilities details.(Site Name)" xfId="109" xr:uid="{00000000-0005-0000-0000-00005C000000}"/>
    <cellStyle name="_Part III.200406.Loan and Liabilities details.(Site Name) 2" xfId="110" xr:uid="{00000000-0005-0000-0000-00005D000000}"/>
    <cellStyle name="_Part III.200406.Loan and Liabilities details.(Site Name)_(中企华)审计评估联合申报明细表.V1" xfId="111" xr:uid="{00000000-0005-0000-0000-00005E000000}"/>
    <cellStyle name="_Part III.200406.Loan and Liabilities details.(Site Name)_(中企华)审计评估联合申报明细表.V1 2" xfId="112" xr:uid="{00000000-0005-0000-0000-00005F000000}"/>
    <cellStyle name="_Part III.200406.Loan and Liabilities details.(Site Name)_(中企华)审计评估联合申报明细表.V1_莱宝 评估明细表" xfId="113" xr:uid="{00000000-0005-0000-0000-000060000000}"/>
    <cellStyle name="_Part III.200406.Loan and Liabilities details.(Site Name)_(中企华)审计评估联合申报明细表.V1_莱宝 评估明细表 2" xfId="114" xr:uid="{00000000-0005-0000-0000-000061000000}"/>
    <cellStyle name="_Part III.200406.Loan and Liabilities details.(Site Name)_KPMG original version" xfId="115" xr:uid="{00000000-0005-0000-0000-000062000000}"/>
    <cellStyle name="_Part III.200406.Loan and Liabilities details.(Site Name)_KPMG original version 2" xfId="116" xr:uid="{00000000-0005-0000-0000-000063000000}"/>
    <cellStyle name="_Part III.200406.Loan and Liabilities details.(Site Name)_KPMG original version_(中企华)审计评估联合申报明细表.V1" xfId="117" xr:uid="{00000000-0005-0000-0000-000064000000}"/>
    <cellStyle name="_Part III.200406.Loan and Liabilities details.(Site Name)_KPMG original version_(中企华)审计评估联合申报明细表.V1 2" xfId="118" xr:uid="{00000000-0005-0000-0000-000065000000}"/>
    <cellStyle name="_Part III.200406.Loan and Liabilities details.(Site Name)_KPMG original version_(中企华)审计评估联合申报明细表.V1_莱宝 评估明细表" xfId="119" xr:uid="{00000000-0005-0000-0000-000066000000}"/>
    <cellStyle name="_Part III.200406.Loan and Liabilities details.(Site Name)_KPMG original version_(中企华)审计评估联合申报明细表.V1_莱宝 评估明细表 2" xfId="120" xr:uid="{00000000-0005-0000-0000-000067000000}"/>
    <cellStyle name="_Part III.200406.Loan and Liabilities details.(Site Name)_KPMG original version_附件1：审计评估联合申报明细表" xfId="121" xr:uid="{00000000-0005-0000-0000-000068000000}"/>
    <cellStyle name="_Part III.200406.Loan and Liabilities details.(Site Name)_KPMG original version_附件1：审计评估联合申报明细表 2" xfId="122" xr:uid="{00000000-0005-0000-0000-000069000000}"/>
    <cellStyle name="_Part III.200406.Loan and Liabilities details.(Site Name)_KPMG original version_附件1：审计评估联合申报明细表_莱宝 评估明细表" xfId="123" xr:uid="{00000000-0005-0000-0000-00006A000000}"/>
    <cellStyle name="_Part III.200406.Loan and Liabilities details.(Site Name)_KPMG original version_附件1：审计评估联合申报明细表_莱宝 评估明细表 2" xfId="124" xr:uid="{00000000-0005-0000-0000-00006B000000}"/>
    <cellStyle name="_Part III.200406.Loan and Liabilities details.(Site Name)_KPMG original version_莱宝 评估明细表" xfId="125" xr:uid="{00000000-0005-0000-0000-00006C000000}"/>
    <cellStyle name="_Part III.200406.Loan and Liabilities details.(Site Name)_KPMG original version_莱宝 评估明细表 2" xfId="126" xr:uid="{00000000-0005-0000-0000-00006D000000}"/>
    <cellStyle name="_Part III.200406.Loan and Liabilities details.(Site Name)_Shenhua PBC package 050530" xfId="127" xr:uid="{00000000-0005-0000-0000-00006E000000}"/>
    <cellStyle name="_Part III.200406.Loan and Liabilities details.(Site Name)_Shenhua PBC package 050530 2" xfId="128" xr:uid="{00000000-0005-0000-0000-00006F000000}"/>
    <cellStyle name="_Part III.200406.Loan and Liabilities details.(Site Name)_Shenhua PBC package 050530_(中企华)审计评估联合申报明细表.V1" xfId="129" xr:uid="{00000000-0005-0000-0000-000070000000}"/>
    <cellStyle name="_Part III.200406.Loan and Liabilities details.(Site Name)_Shenhua PBC package 050530_(中企华)审计评估联合申报明细表.V1 2" xfId="130" xr:uid="{00000000-0005-0000-0000-000071000000}"/>
    <cellStyle name="_Part III.200406.Loan and Liabilities details.(Site Name)_Shenhua PBC package 050530_(中企华)审计评估联合申报明细表.V1_莱宝 评估明细表" xfId="131" xr:uid="{00000000-0005-0000-0000-000072000000}"/>
    <cellStyle name="_Part III.200406.Loan and Liabilities details.(Site Name)_Shenhua PBC package 050530_(中企华)审计评估联合申报明细表.V1_莱宝 评估明细表 2" xfId="132" xr:uid="{00000000-0005-0000-0000-000073000000}"/>
    <cellStyle name="_Part III.200406.Loan and Liabilities details.(Site Name)_Shenhua PBC package 050530_附件1：审计评估联合申报明细表" xfId="133" xr:uid="{00000000-0005-0000-0000-000074000000}"/>
    <cellStyle name="_Part III.200406.Loan and Liabilities details.(Site Name)_Shenhua PBC package 050530_附件1：审计评估联合申报明细表 2" xfId="134" xr:uid="{00000000-0005-0000-0000-000075000000}"/>
    <cellStyle name="_Part III.200406.Loan and Liabilities details.(Site Name)_Shenhua PBC package 050530_附件1：审计评估联合申报明细表_莱宝 评估明细表" xfId="135" xr:uid="{00000000-0005-0000-0000-000076000000}"/>
    <cellStyle name="_Part III.200406.Loan and Liabilities details.(Site Name)_Shenhua PBC package 050530_附件1：审计评估联合申报明细表_莱宝 评估明细表 2" xfId="136" xr:uid="{00000000-0005-0000-0000-000077000000}"/>
    <cellStyle name="_Part III.200406.Loan and Liabilities details.(Site Name)_Shenhua PBC package 050530_莱宝 评估明细表" xfId="137" xr:uid="{00000000-0005-0000-0000-000078000000}"/>
    <cellStyle name="_Part III.200406.Loan and Liabilities details.(Site Name)_Shenhua PBC package 050530_莱宝 评估明细表 2" xfId="138" xr:uid="{00000000-0005-0000-0000-000079000000}"/>
    <cellStyle name="_Part III.200406.Loan and Liabilities details.(Site Name)_附件1：审计评估联合申报明细表" xfId="139" xr:uid="{00000000-0005-0000-0000-00007A000000}"/>
    <cellStyle name="_Part III.200406.Loan and Liabilities details.(Site Name)_附件1：审计评估联合申报明细表 2" xfId="140" xr:uid="{00000000-0005-0000-0000-00007B000000}"/>
    <cellStyle name="_Part III.200406.Loan and Liabilities details.(Site Name)_附件1：审计评估联合申报明细表_莱宝 评估明细表" xfId="141" xr:uid="{00000000-0005-0000-0000-00007C000000}"/>
    <cellStyle name="_Part III.200406.Loan and Liabilities details.(Site Name)_附件1：审计评估联合申报明细表_莱宝 评估明细表 2" xfId="142" xr:uid="{00000000-0005-0000-0000-00007D000000}"/>
    <cellStyle name="_Part III.200406.Loan and Liabilities details.(Site Name)_莱宝 评估明细表" xfId="143" xr:uid="{00000000-0005-0000-0000-00007E000000}"/>
    <cellStyle name="_Part III.200406.Loan and Liabilities details.(Site Name)_莱宝 评估明细表 2" xfId="144" xr:uid="{00000000-0005-0000-0000-00007F000000}"/>
    <cellStyle name="_Part III.200406.Loan and Liabilities details.(Site Name)_审计调查表.V3" xfId="145" xr:uid="{00000000-0005-0000-0000-000080000000}"/>
    <cellStyle name="_Part III.200406.Loan and Liabilities details.(Site Name)_审计调查表.V3 2" xfId="146" xr:uid="{00000000-0005-0000-0000-000081000000}"/>
    <cellStyle name="_Part III.200406.Loan and Liabilities details.(Site Name)_审计调查表.V3_莱宝 评估明细表" xfId="147" xr:uid="{00000000-0005-0000-0000-000082000000}"/>
    <cellStyle name="_Part III.200406.Loan and Liabilities details.(Site Name)_审计调查表.V3_莱宝 评估明细表 2" xfId="148" xr:uid="{00000000-0005-0000-0000-000083000000}"/>
    <cellStyle name="_Shenhua PBC package 050530" xfId="149" xr:uid="{00000000-0005-0000-0000-000084000000}"/>
    <cellStyle name="_Shenhua PBC package 050530 2" xfId="150" xr:uid="{00000000-0005-0000-0000-000085000000}"/>
    <cellStyle name="_Shenhua PBC package 050530_(中企华)审计评估联合申报明细表.V1" xfId="151" xr:uid="{00000000-0005-0000-0000-000086000000}"/>
    <cellStyle name="_Shenhua PBC package 050530_(中企华)审计评估联合申报明细表.V1 2" xfId="152" xr:uid="{00000000-0005-0000-0000-000087000000}"/>
    <cellStyle name="_Shenhua PBC package 050530_(中企华)审计评估联合申报明细表.V1_莱宝 评估明细表" xfId="153" xr:uid="{00000000-0005-0000-0000-000088000000}"/>
    <cellStyle name="_Shenhua PBC package 050530_(中企华)审计评估联合申报明细表.V1_莱宝 评估明细表 2" xfId="154" xr:uid="{00000000-0005-0000-0000-000089000000}"/>
    <cellStyle name="_Shenhua PBC package 050530_附件1：审计评估联合申报明细表" xfId="155" xr:uid="{00000000-0005-0000-0000-00008A000000}"/>
    <cellStyle name="_Shenhua PBC package 050530_附件1：审计评估联合申报明细表 2" xfId="156" xr:uid="{00000000-0005-0000-0000-00008B000000}"/>
    <cellStyle name="_Shenhua PBC package 050530_附件1：审计评估联合申报明细表_莱宝 评估明细表" xfId="157" xr:uid="{00000000-0005-0000-0000-00008C000000}"/>
    <cellStyle name="_Shenhua PBC package 050530_附件1：审计评估联合申报明细表_莱宝 评估明细表 2" xfId="158" xr:uid="{00000000-0005-0000-0000-00008D000000}"/>
    <cellStyle name="_Shenhua PBC package 050530_莱宝 评估明细表" xfId="159" xr:uid="{00000000-0005-0000-0000-00008E000000}"/>
    <cellStyle name="_Shenhua PBC package 050530_莱宝 评估明细表 2" xfId="160" xr:uid="{00000000-0005-0000-0000-00008F000000}"/>
    <cellStyle name="_房屋建筑评估申报表" xfId="161" xr:uid="{00000000-0005-0000-0000-000090000000}"/>
    <cellStyle name="_房屋建筑评估申报表 2" xfId="162" xr:uid="{00000000-0005-0000-0000-000091000000}"/>
    <cellStyle name="_房屋建筑评估申报表_莱宝 评估明细表" xfId="163" xr:uid="{00000000-0005-0000-0000-000092000000}"/>
    <cellStyle name="_房屋建筑评估申报表_莱宝 评估明细表 2" xfId="164" xr:uid="{00000000-0005-0000-0000-000093000000}"/>
    <cellStyle name="_附件1：审计评估联合申报明细表" xfId="165" xr:uid="{00000000-0005-0000-0000-000094000000}"/>
    <cellStyle name="_附件1：审计评估联合申报明细表 2" xfId="166" xr:uid="{00000000-0005-0000-0000-000095000000}"/>
    <cellStyle name="_附件1：审计评估联合申报明细表_莱宝 评估明细表" xfId="167" xr:uid="{00000000-0005-0000-0000-000096000000}"/>
    <cellStyle name="_附件1：审计评估联合申报明细表_莱宝 评估明细表 2" xfId="168" xr:uid="{00000000-0005-0000-0000-000097000000}"/>
    <cellStyle name="_供应商应付对账单格式" xfId="169" xr:uid="{00000000-0005-0000-0000-000098000000}"/>
    <cellStyle name="_供应商应付对账单格式 2" xfId="170" xr:uid="{00000000-0005-0000-0000-000099000000}"/>
    <cellStyle name="_供应商应付对账单格式_201207月待摊费，设备" xfId="171" xr:uid="{00000000-0005-0000-0000-00009A000000}"/>
    <cellStyle name="_供应商应付对账单格式_201207月待摊费，设备 2" xfId="172" xr:uid="{00000000-0005-0000-0000-00009B000000}"/>
    <cellStyle name="_供应商应付对账单格式_2012年内外比较" xfId="173" xr:uid="{00000000-0005-0000-0000-00009C000000}"/>
    <cellStyle name="_供应商应付对账单格式_2012年内外比较 2" xfId="174" xr:uid="{00000000-0005-0000-0000-00009D000000}"/>
    <cellStyle name="_供应商应付对账单格式_设备201203月(更正）" xfId="175" xr:uid="{00000000-0005-0000-0000-00009E000000}"/>
    <cellStyle name="_供应商应付对账单格式_设备201203月(更正） 2" xfId="176" xr:uid="{00000000-0005-0000-0000-00009F000000}"/>
    <cellStyle name="_沟通和报告相关工作底稿（非北注协）" xfId="177" xr:uid="{00000000-0005-0000-0000-0000A0000000}"/>
    <cellStyle name="_固定资产清单（其利）" xfId="178" xr:uid="{00000000-0005-0000-0000-0000A1000000}"/>
    <cellStyle name="_审计底稿2007－泰硕" xfId="179" xr:uid="{00000000-0005-0000-0000-0000A2000000}"/>
    <cellStyle name="_审计调查表.V3" xfId="180" xr:uid="{00000000-0005-0000-0000-0000A3000000}"/>
    <cellStyle name="_审计调查表.V3 2" xfId="181" xr:uid="{00000000-0005-0000-0000-0000A4000000}"/>
    <cellStyle name="_审计调查表.V3_莱宝 评估明细表" xfId="182" xr:uid="{00000000-0005-0000-0000-0000A5000000}"/>
    <cellStyle name="_审计调查表.V3_莱宝 评估明细表 2" xfId="183" xr:uid="{00000000-0005-0000-0000-0000A6000000}"/>
    <cellStyle name="_税审报表-万贸通代表处" xfId="184" xr:uid="{00000000-0005-0000-0000-0000A7000000}"/>
    <cellStyle name="_文函专递0211-施工企业调查表（附件）" xfId="185" xr:uid="{00000000-0005-0000-0000-0000A8000000}"/>
    <cellStyle name="_文函专递0211-施工企业调查表（附件） 2" xfId="186" xr:uid="{00000000-0005-0000-0000-0000A9000000}"/>
    <cellStyle name="_文函专递0211-施工企业调查表（附件）_莱宝 评估明细表" xfId="187" xr:uid="{00000000-0005-0000-0000-0000AA000000}"/>
    <cellStyle name="_文函专递0211-施工企业调查表（附件）_莱宝 评估明细表 2" xfId="188" xr:uid="{00000000-0005-0000-0000-0000AB000000}"/>
    <cellStyle name="_新旭会计报表07" xfId="189" xr:uid="{00000000-0005-0000-0000-0000AC000000}"/>
    <cellStyle name="_正量-存貨計價測試" xfId="190" xr:uid="{00000000-0005-0000-0000-0000AD000000}"/>
    <cellStyle name="{Comma [0]}" xfId="191" xr:uid="{00000000-0005-0000-0000-0000AE000000}"/>
    <cellStyle name="{Comma [0]} 2" xfId="192" xr:uid="{00000000-0005-0000-0000-0000AF000000}"/>
    <cellStyle name="{Comma}" xfId="193" xr:uid="{00000000-0005-0000-0000-0000B0000000}"/>
    <cellStyle name="{Comma} 2" xfId="194" xr:uid="{00000000-0005-0000-0000-0000B1000000}"/>
    <cellStyle name="{Date}" xfId="195" xr:uid="{00000000-0005-0000-0000-0000B2000000}"/>
    <cellStyle name="{Date} 2" xfId="196" xr:uid="{00000000-0005-0000-0000-0000B3000000}"/>
    <cellStyle name="{Month}" xfId="197" xr:uid="{00000000-0005-0000-0000-0000B4000000}"/>
    <cellStyle name="{Month} 2" xfId="198" xr:uid="{00000000-0005-0000-0000-0000B5000000}"/>
    <cellStyle name="{Percent}" xfId="199" xr:uid="{00000000-0005-0000-0000-0000B6000000}"/>
    <cellStyle name="{Percent} 2" xfId="200" xr:uid="{00000000-0005-0000-0000-0000B7000000}"/>
    <cellStyle name="{Thousand [0]}" xfId="201" xr:uid="{00000000-0005-0000-0000-0000B8000000}"/>
    <cellStyle name="{Thousand [0]} 2" xfId="202" xr:uid="{00000000-0005-0000-0000-0000B9000000}"/>
    <cellStyle name="{Thousand}" xfId="203" xr:uid="{00000000-0005-0000-0000-0000BA000000}"/>
    <cellStyle name="{Thousand} 2" xfId="204" xr:uid="{00000000-0005-0000-0000-0000BB000000}"/>
    <cellStyle name="{Z'0000(1 dec)}" xfId="205" xr:uid="{00000000-0005-0000-0000-0000BC000000}"/>
    <cellStyle name="{Z'0000(1 dec)} 2" xfId="206" xr:uid="{00000000-0005-0000-0000-0000BD000000}"/>
    <cellStyle name="{Z'0000(4 dec)}" xfId="207" xr:uid="{00000000-0005-0000-0000-0000BE000000}"/>
    <cellStyle name="{Z'0000(4 dec)} 2" xfId="208" xr:uid="{00000000-0005-0000-0000-0000BF000000}"/>
    <cellStyle name="0,0_x000d__x000a_NA_x000d__x000a_" xfId="209" xr:uid="{00000000-0005-0000-0000-0000C0000000}"/>
    <cellStyle name="0,0_x000d__x000a_NA_x000d__x000a_ 2" xfId="210" xr:uid="{00000000-0005-0000-0000-0000C1000000}"/>
    <cellStyle name="20% - Accent1" xfId="211" xr:uid="{00000000-0005-0000-0000-0000C2000000}"/>
    <cellStyle name="20% - Accent1 2" xfId="212" xr:uid="{00000000-0005-0000-0000-0000C3000000}"/>
    <cellStyle name="20% - Accent1 3" xfId="213" xr:uid="{00000000-0005-0000-0000-0000C4000000}"/>
    <cellStyle name="20% - Accent1 4" xfId="214" xr:uid="{00000000-0005-0000-0000-0000C5000000}"/>
    <cellStyle name="20% - Accent2" xfId="215" xr:uid="{00000000-0005-0000-0000-0000C6000000}"/>
    <cellStyle name="20% - Accent2 2" xfId="216" xr:uid="{00000000-0005-0000-0000-0000C7000000}"/>
    <cellStyle name="20% - Accent2 3" xfId="217" xr:uid="{00000000-0005-0000-0000-0000C8000000}"/>
    <cellStyle name="20% - Accent2 4" xfId="218" xr:uid="{00000000-0005-0000-0000-0000C9000000}"/>
    <cellStyle name="20% - Accent3" xfId="219" xr:uid="{00000000-0005-0000-0000-0000CA000000}"/>
    <cellStyle name="20% - Accent3 2" xfId="220" xr:uid="{00000000-0005-0000-0000-0000CB000000}"/>
    <cellStyle name="20% - Accent3 3" xfId="221" xr:uid="{00000000-0005-0000-0000-0000CC000000}"/>
    <cellStyle name="20% - Accent3 4" xfId="222" xr:uid="{00000000-0005-0000-0000-0000CD000000}"/>
    <cellStyle name="20% - Accent4" xfId="223" xr:uid="{00000000-0005-0000-0000-0000CE000000}"/>
    <cellStyle name="20% - Accent4 2" xfId="224" xr:uid="{00000000-0005-0000-0000-0000CF000000}"/>
    <cellStyle name="20% - Accent4 3" xfId="225" xr:uid="{00000000-0005-0000-0000-0000D0000000}"/>
    <cellStyle name="20% - Accent4 4" xfId="226" xr:uid="{00000000-0005-0000-0000-0000D1000000}"/>
    <cellStyle name="20% - Accent5" xfId="227" xr:uid="{00000000-0005-0000-0000-0000D2000000}"/>
    <cellStyle name="20% - Accent5 2" xfId="228" xr:uid="{00000000-0005-0000-0000-0000D3000000}"/>
    <cellStyle name="20% - Accent5 3" xfId="229" xr:uid="{00000000-0005-0000-0000-0000D4000000}"/>
    <cellStyle name="20% - Accent5 4" xfId="230" xr:uid="{00000000-0005-0000-0000-0000D5000000}"/>
    <cellStyle name="20% - Accent6" xfId="231" xr:uid="{00000000-0005-0000-0000-0000D6000000}"/>
    <cellStyle name="20% - Accent6 2" xfId="232" xr:uid="{00000000-0005-0000-0000-0000D7000000}"/>
    <cellStyle name="20% - Accent6 3" xfId="233" xr:uid="{00000000-0005-0000-0000-0000D8000000}"/>
    <cellStyle name="20% - Accent6 4" xfId="234" xr:uid="{00000000-0005-0000-0000-0000D9000000}"/>
    <cellStyle name="20% - 强调文字颜色 1 10" xfId="235" xr:uid="{00000000-0005-0000-0000-0000DA000000}"/>
    <cellStyle name="20% - 强调文字颜色 1 11" xfId="236" xr:uid="{00000000-0005-0000-0000-0000DB000000}"/>
    <cellStyle name="20% - 强调文字颜色 1 11 2" xfId="237" xr:uid="{00000000-0005-0000-0000-0000DC000000}"/>
    <cellStyle name="20% - 强调文字颜色 1 12" xfId="238" xr:uid="{00000000-0005-0000-0000-0000DD000000}"/>
    <cellStyle name="20% - 强调文字颜色 1 13" xfId="239" xr:uid="{00000000-0005-0000-0000-0000DE000000}"/>
    <cellStyle name="20% - 强调文字颜色 1 2" xfId="240" xr:uid="{00000000-0005-0000-0000-0000DF000000}"/>
    <cellStyle name="20% - 强调文字颜色 1 2 2" xfId="241" xr:uid="{00000000-0005-0000-0000-0000E0000000}"/>
    <cellStyle name="20% - 强调文字颜色 1 2 3" xfId="242" xr:uid="{00000000-0005-0000-0000-0000E1000000}"/>
    <cellStyle name="20% - 强调文字颜色 1 2 4" xfId="243" xr:uid="{00000000-0005-0000-0000-0000E2000000}"/>
    <cellStyle name="20% - 强调文字颜色 1 3" xfId="244" xr:uid="{00000000-0005-0000-0000-0000E3000000}"/>
    <cellStyle name="20% - 强调文字颜色 1 3 2" xfId="245" xr:uid="{00000000-0005-0000-0000-0000E4000000}"/>
    <cellStyle name="20% - 强调文字颜色 1 3 3" xfId="246" xr:uid="{00000000-0005-0000-0000-0000E5000000}"/>
    <cellStyle name="20% - 强调文字颜色 1 3 4" xfId="247" xr:uid="{00000000-0005-0000-0000-0000E6000000}"/>
    <cellStyle name="20% - 强调文字颜色 1 4" xfId="248" xr:uid="{00000000-0005-0000-0000-0000E7000000}"/>
    <cellStyle name="20% - 强调文字颜色 1 4 2" xfId="249" xr:uid="{00000000-0005-0000-0000-0000E8000000}"/>
    <cellStyle name="20% - 强调文字颜色 1 4 3" xfId="250" xr:uid="{00000000-0005-0000-0000-0000E9000000}"/>
    <cellStyle name="20% - 强调文字颜色 1 4 4" xfId="251" xr:uid="{00000000-0005-0000-0000-0000EA000000}"/>
    <cellStyle name="20% - 强调文字颜色 1 5" xfId="252" xr:uid="{00000000-0005-0000-0000-0000EB000000}"/>
    <cellStyle name="20% - 强调文字颜色 1 5 2" xfId="253" xr:uid="{00000000-0005-0000-0000-0000EC000000}"/>
    <cellStyle name="20% - 强调文字颜色 1 5 3" xfId="254" xr:uid="{00000000-0005-0000-0000-0000ED000000}"/>
    <cellStyle name="20% - 强调文字颜色 1 5 4" xfId="255" xr:uid="{00000000-0005-0000-0000-0000EE000000}"/>
    <cellStyle name="20% - 强调文字颜色 1 6" xfId="256" xr:uid="{00000000-0005-0000-0000-0000EF000000}"/>
    <cellStyle name="20% - 强调文字颜色 1 6 2" xfId="257" xr:uid="{00000000-0005-0000-0000-0000F0000000}"/>
    <cellStyle name="20% - 强调文字颜色 1 6 3" xfId="258" xr:uid="{00000000-0005-0000-0000-0000F1000000}"/>
    <cellStyle name="20% - 强调文字颜色 1 6 4" xfId="259" xr:uid="{00000000-0005-0000-0000-0000F2000000}"/>
    <cellStyle name="20% - 强调文字颜色 1 7" xfId="260" xr:uid="{00000000-0005-0000-0000-0000F3000000}"/>
    <cellStyle name="20% - 强调文字颜色 1 7 2" xfId="261" xr:uid="{00000000-0005-0000-0000-0000F4000000}"/>
    <cellStyle name="20% - 强调文字颜色 1 7 3" xfId="262" xr:uid="{00000000-0005-0000-0000-0000F5000000}"/>
    <cellStyle name="20% - 强调文字颜色 1 7 4" xfId="263" xr:uid="{00000000-0005-0000-0000-0000F6000000}"/>
    <cellStyle name="20% - 强调文字颜色 1 8" xfId="264" xr:uid="{00000000-0005-0000-0000-0000F7000000}"/>
    <cellStyle name="20% - 强调文字颜色 1 9" xfId="265" xr:uid="{00000000-0005-0000-0000-0000F8000000}"/>
    <cellStyle name="20% - 强调文字颜色 2 10" xfId="266" xr:uid="{00000000-0005-0000-0000-0000F9000000}"/>
    <cellStyle name="20% - 强调文字颜色 2 11" xfId="267" xr:uid="{00000000-0005-0000-0000-0000FA000000}"/>
    <cellStyle name="20% - 强调文字颜色 2 11 2" xfId="268" xr:uid="{00000000-0005-0000-0000-0000FB000000}"/>
    <cellStyle name="20% - 强调文字颜色 2 12" xfId="269" xr:uid="{00000000-0005-0000-0000-0000FC000000}"/>
    <cellStyle name="20% - 强调文字颜色 2 13" xfId="270" xr:uid="{00000000-0005-0000-0000-0000FD000000}"/>
    <cellStyle name="20% - 强调文字颜色 2 2" xfId="271" xr:uid="{00000000-0005-0000-0000-0000FE000000}"/>
    <cellStyle name="20% - 强调文字颜色 2 2 2" xfId="272" xr:uid="{00000000-0005-0000-0000-0000FF000000}"/>
    <cellStyle name="20% - 强调文字颜色 2 2 3" xfId="273" xr:uid="{00000000-0005-0000-0000-000000010000}"/>
    <cellStyle name="20% - 强调文字颜色 2 2 4" xfId="274" xr:uid="{00000000-0005-0000-0000-000001010000}"/>
    <cellStyle name="20% - 强调文字颜色 2 3" xfId="275" xr:uid="{00000000-0005-0000-0000-000002010000}"/>
    <cellStyle name="20% - 强调文字颜色 2 3 2" xfId="276" xr:uid="{00000000-0005-0000-0000-000003010000}"/>
    <cellStyle name="20% - 强调文字颜色 2 3 3" xfId="277" xr:uid="{00000000-0005-0000-0000-000004010000}"/>
    <cellStyle name="20% - 强调文字颜色 2 3 4" xfId="278" xr:uid="{00000000-0005-0000-0000-000005010000}"/>
    <cellStyle name="20% - 强调文字颜色 2 4" xfId="279" xr:uid="{00000000-0005-0000-0000-000006010000}"/>
    <cellStyle name="20% - 强调文字颜色 2 4 2" xfId="280" xr:uid="{00000000-0005-0000-0000-000007010000}"/>
    <cellStyle name="20% - 强调文字颜色 2 4 3" xfId="281" xr:uid="{00000000-0005-0000-0000-000008010000}"/>
    <cellStyle name="20% - 强调文字颜色 2 4 4" xfId="282" xr:uid="{00000000-0005-0000-0000-000009010000}"/>
    <cellStyle name="20% - 强调文字颜色 2 5" xfId="283" xr:uid="{00000000-0005-0000-0000-00000A010000}"/>
    <cellStyle name="20% - 强调文字颜色 2 5 2" xfId="284" xr:uid="{00000000-0005-0000-0000-00000B010000}"/>
    <cellStyle name="20% - 强调文字颜色 2 5 3" xfId="285" xr:uid="{00000000-0005-0000-0000-00000C010000}"/>
    <cellStyle name="20% - 强调文字颜色 2 5 4" xfId="286" xr:uid="{00000000-0005-0000-0000-00000D010000}"/>
    <cellStyle name="20% - 强调文字颜色 2 6" xfId="287" xr:uid="{00000000-0005-0000-0000-00000E010000}"/>
    <cellStyle name="20% - 强调文字颜色 2 6 2" xfId="288" xr:uid="{00000000-0005-0000-0000-00000F010000}"/>
    <cellStyle name="20% - 强调文字颜色 2 6 3" xfId="289" xr:uid="{00000000-0005-0000-0000-000010010000}"/>
    <cellStyle name="20% - 强调文字颜色 2 6 4" xfId="290" xr:uid="{00000000-0005-0000-0000-000011010000}"/>
    <cellStyle name="20% - 强调文字颜色 2 7" xfId="291" xr:uid="{00000000-0005-0000-0000-000012010000}"/>
    <cellStyle name="20% - 强调文字颜色 2 7 2" xfId="292" xr:uid="{00000000-0005-0000-0000-000013010000}"/>
    <cellStyle name="20% - 强调文字颜色 2 7 3" xfId="293" xr:uid="{00000000-0005-0000-0000-000014010000}"/>
    <cellStyle name="20% - 强调文字颜色 2 7 4" xfId="294" xr:uid="{00000000-0005-0000-0000-000015010000}"/>
    <cellStyle name="20% - 强调文字颜色 2 8" xfId="295" xr:uid="{00000000-0005-0000-0000-000016010000}"/>
    <cellStyle name="20% - 强调文字颜色 2 9" xfId="296" xr:uid="{00000000-0005-0000-0000-000017010000}"/>
    <cellStyle name="20% - 强调文字颜色 3 10" xfId="297" xr:uid="{00000000-0005-0000-0000-000018010000}"/>
    <cellStyle name="20% - 强调文字颜色 3 11" xfId="298" xr:uid="{00000000-0005-0000-0000-000019010000}"/>
    <cellStyle name="20% - 强调文字颜色 3 11 2" xfId="299" xr:uid="{00000000-0005-0000-0000-00001A010000}"/>
    <cellStyle name="20% - 强调文字颜色 3 12" xfId="300" xr:uid="{00000000-0005-0000-0000-00001B010000}"/>
    <cellStyle name="20% - 强调文字颜色 3 13" xfId="301" xr:uid="{00000000-0005-0000-0000-00001C010000}"/>
    <cellStyle name="20% - 强调文字颜色 3 2" xfId="302" xr:uid="{00000000-0005-0000-0000-00001D010000}"/>
    <cellStyle name="20% - 强调文字颜色 3 2 2" xfId="303" xr:uid="{00000000-0005-0000-0000-00001E010000}"/>
    <cellStyle name="20% - 强调文字颜色 3 2 3" xfId="304" xr:uid="{00000000-0005-0000-0000-00001F010000}"/>
    <cellStyle name="20% - 强调文字颜色 3 2 4" xfId="305" xr:uid="{00000000-0005-0000-0000-000020010000}"/>
    <cellStyle name="20% - 强调文字颜色 3 3" xfId="306" xr:uid="{00000000-0005-0000-0000-000021010000}"/>
    <cellStyle name="20% - 强调文字颜色 3 3 2" xfId="307" xr:uid="{00000000-0005-0000-0000-000022010000}"/>
    <cellStyle name="20% - 强调文字颜色 3 3 3" xfId="308" xr:uid="{00000000-0005-0000-0000-000023010000}"/>
    <cellStyle name="20% - 强调文字颜色 3 3 4" xfId="309" xr:uid="{00000000-0005-0000-0000-000024010000}"/>
    <cellStyle name="20% - 强调文字颜色 3 4" xfId="310" xr:uid="{00000000-0005-0000-0000-000025010000}"/>
    <cellStyle name="20% - 强调文字颜色 3 4 2" xfId="311" xr:uid="{00000000-0005-0000-0000-000026010000}"/>
    <cellStyle name="20% - 强调文字颜色 3 4 3" xfId="312" xr:uid="{00000000-0005-0000-0000-000027010000}"/>
    <cellStyle name="20% - 强调文字颜色 3 4 4" xfId="313" xr:uid="{00000000-0005-0000-0000-000028010000}"/>
    <cellStyle name="20% - 强调文字颜色 3 5" xfId="314" xr:uid="{00000000-0005-0000-0000-000029010000}"/>
    <cellStyle name="20% - 强调文字颜色 3 5 2" xfId="315" xr:uid="{00000000-0005-0000-0000-00002A010000}"/>
    <cellStyle name="20% - 强调文字颜色 3 5 3" xfId="316" xr:uid="{00000000-0005-0000-0000-00002B010000}"/>
    <cellStyle name="20% - 强调文字颜色 3 5 4" xfId="317" xr:uid="{00000000-0005-0000-0000-00002C010000}"/>
    <cellStyle name="20% - 强调文字颜色 3 6" xfId="318" xr:uid="{00000000-0005-0000-0000-00002D010000}"/>
    <cellStyle name="20% - 强调文字颜色 3 6 2" xfId="319" xr:uid="{00000000-0005-0000-0000-00002E010000}"/>
    <cellStyle name="20% - 强调文字颜色 3 6 3" xfId="320" xr:uid="{00000000-0005-0000-0000-00002F010000}"/>
    <cellStyle name="20% - 强调文字颜色 3 6 4" xfId="321" xr:uid="{00000000-0005-0000-0000-000030010000}"/>
    <cellStyle name="20% - 强调文字颜色 3 7" xfId="322" xr:uid="{00000000-0005-0000-0000-000031010000}"/>
    <cellStyle name="20% - 强调文字颜色 3 7 2" xfId="323" xr:uid="{00000000-0005-0000-0000-000032010000}"/>
    <cellStyle name="20% - 强调文字颜色 3 7 3" xfId="324" xr:uid="{00000000-0005-0000-0000-000033010000}"/>
    <cellStyle name="20% - 强调文字颜色 3 7 4" xfId="325" xr:uid="{00000000-0005-0000-0000-000034010000}"/>
    <cellStyle name="20% - 强调文字颜色 3 8" xfId="326" xr:uid="{00000000-0005-0000-0000-000035010000}"/>
    <cellStyle name="20% - 强调文字颜色 3 9" xfId="327" xr:uid="{00000000-0005-0000-0000-000036010000}"/>
    <cellStyle name="20% - 强调文字颜色 4 10" xfId="328" xr:uid="{00000000-0005-0000-0000-000037010000}"/>
    <cellStyle name="20% - 强调文字颜色 4 11" xfId="329" xr:uid="{00000000-0005-0000-0000-000038010000}"/>
    <cellStyle name="20% - 强调文字颜色 4 11 2" xfId="330" xr:uid="{00000000-0005-0000-0000-000039010000}"/>
    <cellStyle name="20% - 强调文字颜色 4 12" xfId="331" xr:uid="{00000000-0005-0000-0000-00003A010000}"/>
    <cellStyle name="20% - 强调文字颜色 4 13" xfId="332" xr:uid="{00000000-0005-0000-0000-00003B010000}"/>
    <cellStyle name="20% - 强调文字颜色 4 2" xfId="333" xr:uid="{00000000-0005-0000-0000-00003C010000}"/>
    <cellStyle name="20% - 强调文字颜色 4 2 2" xfId="334" xr:uid="{00000000-0005-0000-0000-00003D010000}"/>
    <cellStyle name="20% - 强调文字颜色 4 2 3" xfId="335" xr:uid="{00000000-0005-0000-0000-00003E010000}"/>
    <cellStyle name="20% - 强调文字颜色 4 2 4" xfId="336" xr:uid="{00000000-0005-0000-0000-00003F010000}"/>
    <cellStyle name="20% - 强调文字颜色 4 3" xfId="337" xr:uid="{00000000-0005-0000-0000-000040010000}"/>
    <cellStyle name="20% - 强调文字颜色 4 3 2" xfId="338" xr:uid="{00000000-0005-0000-0000-000041010000}"/>
    <cellStyle name="20% - 强调文字颜色 4 3 3" xfId="339" xr:uid="{00000000-0005-0000-0000-000042010000}"/>
    <cellStyle name="20% - 强调文字颜色 4 3 4" xfId="340" xr:uid="{00000000-0005-0000-0000-000043010000}"/>
    <cellStyle name="20% - 强调文字颜色 4 4" xfId="341" xr:uid="{00000000-0005-0000-0000-000044010000}"/>
    <cellStyle name="20% - 强调文字颜色 4 4 2" xfId="342" xr:uid="{00000000-0005-0000-0000-000045010000}"/>
    <cellStyle name="20% - 强调文字颜色 4 4 3" xfId="343" xr:uid="{00000000-0005-0000-0000-000046010000}"/>
    <cellStyle name="20% - 强调文字颜色 4 4 4" xfId="344" xr:uid="{00000000-0005-0000-0000-000047010000}"/>
    <cellStyle name="20% - 强调文字颜色 4 5" xfId="345" xr:uid="{00000000-0005-0000-0000-000048010000}"/>
    <cellStyle name="20% - 强调文字颜色 4 5 2" xfId="346" xr:uid="{00000000-0005-0000-0000-000049010000}"/>
    <cellStyle name="20% - 强调文字颜色 4 5 3" xfId="347" xr:uid="{00000000-0005-0000-0000-00004A010000}"/>
    <cellStyle name="20% - 强调文字颜色 4 5 4" xfId="348" xr:uid="{00000000-0005-0000-0000-00004B010000}"/>
    <cellStyle name="20% - 强调文字颜色 4 6" xfId="349" xr:uid="{00000000-0005-0000-0000-00004C010000}"/>
    <cellStyle name="20% - 强调文字颜色 4 6 2" xfId="350" xr:uid="{00000000-0005-0000-0000-00004D010000}"/>
    <cellStyle name="20% - 强调文字颜色 4 6 3" xfId="351" xr:uid="{00000000-0005-0000-0000-00004E010000}"/>
    <cellStyle name="20% - 强调文字颜色 4 6 4" xfId="352" xr:uid="{00000000-0005-0000-0000-00004F010000}"/>
    <cellStyle name="20% - 强调文字颜色 4 7" xfId="353" xr:uid="{00000000-0005-0000-0000-000050010000}"/>
    <cellStyle name="20% - 强调文字颜色 4 7 2" xfId="354" xr:uid="{00000000-0005-0000-0000-000051010000}"/>
    <cellStyle name="20% - 强调文字颜色 4 7 3" xfId="355" xr:uid="{00000000-0005-0000-0000-000052010000}"/>
    <cellStyle name="20% - 强调文字颜色 4 7 4" xfId="356" xr:uid="{00000000-0005-0000-0000-000053010000}"/>
    <cellStyle name="20% - 强调文字颜色 4 8" xfId="357" xr:uid="{00000000-0005-0000-0000-000054010000}"/>
    <cellStyle name="20% - 强调文字颜色 4 9" xfId="358" xr:uid="{00000000-0005-0000-0000-000055010000}"/>
    <cellStyle name="20% - 强调文字颜色 5 10" xfId="359" xr:uid="{00000000-0005-0000-0000-000056010000}"/>
    <cellStyle name="20% - 强调文字颜色 5 11" xfId="360" xr:uid="{00000000-0005-0000-0000-000057010000}"/>
    <cellStyle name="20% - 强调文字颜色 5 11 2" xfId="361" xr:uid="{00000000-0005-0000-0000-000058010000}"/>
    <cellStyle name="20% - 强调文字颜色 5 12" xfId="362" xr:uid="{00000000-0005-0000-0000-000059010000}"/>
    <cellStyle name="20% - 强调文字颜色 5 13" xfId="363" xr:uid="{00000000-0005-0000-0000-00005A010000}"/>
    <cellStyle name="20% - 强调文字颜色 5 2" xfId="364" xr:uid="{00000000-0005-0000-0000-00005B010000}"/>
    <cellStyle name="20% - 强调文字颜色 5 2 2" xfId="365" xr:uid="{00000000-0005-0000-0000-00005C010000}"/>
    <cellStyle name="20% - 强调文字颜色 5 2 3" xfId="366" xr:uid="{00000000-0005-0000-0000-00005D010000}"/>
    <cellStyle name="20% - 强调文字颜色 5 2 4" xfId="367" xr:uid="{00000000-0005-0000-0000-00005E010000}"/>
    <cellStyle name="20% - 强调文字颜色 5 3" xfId="368" xr:uid="{00000000-0005-0000-0000-00005F010000}"/>
    <cellStyle name="20% - 强调文字颜色 5 3 2" xfId="369" xr:uid="{00000000-0005-0000-0000-000060010000}"/>
    <cellStyle name="20% - 强调文字颜色 5 3 3" xfId="370" xr:uid="{00000000-0005-0000-0000-000061010000}"/>
    <cellStyle name="20% - 强调文字颜色 5 3 4" xfId="371" xr:uid="{00000000-0005-0000-0000-000062010000}"/>
    <cellStyle name="20% - 强调文字颜色 5 4" xfId="372" xr:uid="{00000000-0005-0000-0000-000063010000}"/>
    <cellStyle name="20% - 强调文字颜色 5 4 2" xfId="373" xr:uid="{00000000-0005-0000-0000-000064010000}"/>
    <cellStyle name="20% - 强调文字颜色 5 4 3" xfId="374" xr:uid="{00000000-0005-0000-0000-000065010000}"/>
    <cellStyle name="20% - 强调文字颜色 5 4 4" xfId="375" xr:uid="{00000000-0005-0000-0000-000066010000}"/>
    <cellStyle name="20% - 强调文字颜色 5 5" xfId="376" xr:uid="{00000000-0005-0000-0000-000067010000}"/>
    <cellStyle name="20% - 强调文字颜色 5 5 2" xfId="377" xr:uid="{00000000-0005-0000-0000-000068010000}"/>
    <cellStyle name="20% - 强调文字颜色 5 5 3" xfId="378" xr:uid="{00000000-0005-0000-0000-000069010000}"/>
    <cellStyle name="20% - 强调文字颜色 5 5 4" xfId="379" xr:uid="{00000000-0005-0000-0000-00006A010000}"/>
    <cellStyle name="20% - 强调文字颜色 5 6" xfId="380" xr:uid="{00000000-0005-0000-0000-00006B010000}"/>
    <cellStyle name="20% - 强调文字颜色 5 6 2" xfId="381" xr:uid="{00000000-0005-0000-0000-00006C010000}"/>
    <cellStyle name="20% - 强调文字颜色 5 6 3" xfId="382" xr:uid="{00000000-0005-0000-0000-00006D010000}"/>
    <cellStyle name="20% - 强调文字颜色 5 6 4" xfId="383" xr:uid="{00000000-0005-0000-0000-00006E010000}"/>
    <cellStyle name="20% - 强调文字颜色 5 7" xfId="384" xr:uid="{00000000-0005-0000-0000-00006F010000}"/>
    <cellStyle name="20% - 强调文字颜色 5 7 2" xfId="385" xr:uid="{00000000-0005-0000-0000-000070010000}"/>
    <cellStyle name="20% - 强调文字颜色 5 7 3" xfId="386" xr:uid="{00000000-0005-0000-0000-000071010000}"/>
    <cellStyle name="20% - 强调文字颜色 5 7 4" xfId="387" xr:uid="{00000000-0005-0000-0000-000072010000}"/>
    <cellStyle name="20% - 强调文字颜色 5 8" xfId="388" xr:uid="{00000000-0005-0000-0000-000073010000}"/>
    <cellStyle name="20% - 强调文字颜色 5 9" xfId="389" xr:uid="{00000000-0005-0000-0000-000074010000}"/>
    <cellStyle name="20% - 强调文字颜色 6 10" xfId="390" xr:uid="{00000000-0005-0000-0000-000075010000}"/>
    <cellStyle name="20% - 强调文字颜色 6 11" xfId="391" xr:uid="{00000000-0005-0000-0000-000076010000}"/>
    <cellStyle name="20% - 强调文字颜色 6 11 2" xfId="392" xr:uid="{00000000-0005-0000-0000-000077010000}"/>
    <cellStyle name="20% - 强调文字颜色 6 12" xfId="393" xr:uid="{00000000-0005-0000-0000-000078010000}"/>
    <cellStyle name="20% - 强调文字颜色 6 13" xfId="394" xr:uid="{00000000-0005-0000-0000-000079010000}"/>
    <cellStyle name="20% - 强调文字颜色 6 2" xfId="395" xr:uid="{00000000-0005-0000-0000-00007A010000}"/>
    <cellStyle name="20% - 强调文字颜色 6 2 2" xfId="396" xr:uid="{00000000-0005-0000-0000-00007B010000}"/>
    <cellStyle name="20% - 强调文字颜色 6 2 3" xfId="397" xr:uid="{00000000-0005-0000-0000-00007C010000}"/>
    <cellStyle name="20% - 强调文字颜色 6 2 4" xfId="398" xr:uid="{00000000-0005-0000-0000-00007D010000}"/>
    <cellStyle name="20% - 强调文字颜色 6 3" xfId="399" xr:uid="{00000000-0005-0000-0000-00007E010000}"/>
    <cellStyle name="20% - 强调文字颜色 6 3 2" xfId="400" xr:uid="{00000000-0005-0000-0000-00007F010000}"/>
    <cellStyle name="20% - 强调文字颜色 6 3 3" xfId="401" xr:uid="{00000000-0005-0000-0000-000080010000}"/>
    <cellStyle name="20% - 强调文字颜色 6 3 4" xfId="402" xr:uid="{00000000-0005-0000-0000-000081010000}"/>
    <cellStyle name="20% - 强调文字颜色 6 4" xfId="403" xr:uid="{00000000-0005-0000-0000-000082010000}"/>
    <cellStyle name="20% - 强调文字颜色 6 4 2" xfId="404" xr:uid="{00000000-0005-0000-0000-000083010000}"/>
    <cellStyle name="20% - 强调文字颜色 6 4 3" xfId="405" xr:uid="{00000000-0005-0000-0000-000084010000}"/>
    <cellStyle name="20% - 强调文字颜色 6 4 4" xfId="406" xr:uid="{00000000-0005-0000-0000-000085010000}"/>
    <cellStyle name="20% - 强调文字颜色 6 5" xfId="407" xr:uid="{00000000-0005-0000-0000-000086010000}"/>
    <cellStyle name="20% - 强调文字颜色 6 5 2" xfId="408" xr:uid="{00000000-0005-0000-0000-000087010000}"/>
    <cellStyle name="20% - 强调文字颜色 6 5 3" xfId="409" xr:uid="{00000000-0005-0000-0000-000088010000}"/>
    <cellStyle name="20% - 强调文字颜色 6 5 4" xfId="410" xr:uid="{00000000-0005-0000-0000-000089010000}"/>
    <cellStyle name="20% - 强调文字颜色 6 6" xfId="411" xr:uid="{00000000-0005-0000-0000-00008A010000}"/>
    <cellStyle name="20% - 强调文字颜色 6 6 2" xfId="412" xr:uid="{00000000-0005-0000-0000-00008B010000}"/>
    <cellStyle name="20% - 强调文字颜色 6 6 3" xfId="413" xr:uid="{00000000-0005-0000-0000-00008C010000}"/>
    <cellStyle name="20% - 强调文字颜色 6 6 4" xfId="414" xr:uid="{00000000-0005-0000-0000-00008D010000}"/>
    <cellStyle name="20% - 强调文字颜色 6 7" xfId="415" xr:uid="{00000000-0005-0000-0000-00008E010000}"/>
    <cellStyle name="20% - 强调文字颜色 6 7 2" xfId="416" xr:uid="{00000000-0005-0000-0000-00008F010000}"/>
    <cellStyle name="20% - 强调文字颜色 6 7 3" xfId="417" xr:uid="{00000000-0005-0000-0000-000090010000}"/>
    <cellStyle name="20% - 强调文字颜色 6 7 4" xfId="418" xr:uid="{00000000-0005-0000-0000-000091010000}"/>
    <cellStyle name="20% - 强调文字颜色 6 8" xfId="419" xr:uid="{00000000-0005-0000-0000-000092010000}"/>
    <cellStyle name="20% - 强调文字颜色 6 9" xfId="420" xr:uid="{00000000-0005-0000-0000-000093010000}"/>
    <cellStyle name="40% - Accent1" xfId="421" xr:uid="{00000000-0005-0000-0000-000094010000}"/>
    <cellStyle name="40% - Accent1 2" xfId="422" xr:uid="{00000000-0005-0000-0000-000095010000}"/>
    <cellStyle name="40% - Accent1 3" xfId="423" xr:uid="{00000000-0005-0000-0000-000096010000}"/>
    <cellStyle name="40% - Accent1 4" xfId="424" xr:uid="{00000000-0005-0000-0000-000097010000}"/>
    <cellStyle name="40% - Accent2" xfId="425" xr:uid="{00000000-0005-0000-0000-000098010000}"/>
    <cellStyle name="40% - Accent2 2" xfId="426" xr:uid="{00000000-0005-0000-0000-000099010000}"/>
    <cellStyle name="40% - Accent2 3" xfId="427" xr:uid="{00000000-0005-0000-0000-00009A010000}"/>
    <cellStyle name="40% - Accent2 4" xfId="428" xr:uid="{00000000-0005-0000-0000-00009B010000}"/>
    <cellStyle name="40% - Accent3" xfId="429" xr:uid="{00000000-0005-0000-0000-00009C010000}"/>
    <cellStyle name="40% - Accent3 2" xfId="430" xr:uid="{00000000-0005-0000-0000-00009D010000}"/>
    <cellStyle name="40% - Accent3 3" xfId="431" xr:uid="{00000000-0005-0000-0000-00009E010000}"/>
    <cellStyle name="40% - Accent3 4" xfId="432" xr:uid="{00000000-0005-0000-0000-00009F010000}"/>
    <cellStyle name="40% - Accent4" xfId="433" xr:uid="{00000000-0005-0000-0000-0000A0010000}"/>
    <cellStyle name="40% - Accent4 2" xfId="434" xr:uid="{00000000-0005-0000-0000-0000A1010000}"/>
    <cellStyle name="40% - Accent4 3" xfId="435" xr:uid="{00000000-0005-0000-0000-0000A2010000}"/>
    <cellStyle name="40% - Accent4 4" xfId="436" xr:uid="{00000000-0005-0000-0000-0000A3010000}"/>
    <cellStyle name="40% - Accent5" xfId="437" xr:uid="{00000000-0005-0000-0000-0000A4010000}"/>
    <cellStyle name="40% - Accent5 2" xfId="438" xr:uid="{00000000-0005-0000-0000-0000A5010000}"/>
    <cellStyle name="40% - Accent5 3" xfId="439" xr:uid="{00000000-0005-0000-0000-0000A6010000}"/>
    <cellStyle name="40% - Accent5 4" xfId="440" xr:uid="{00000000-0005-0000-0000-0000A7010000}"/>
    <cellStyle name="40% - Accent6" xfId="441" xr:uid="{00000000-0005-0000-0000-0000A8010000}"/>
    <cellStyle name="40% - Accent6 2" xfId="442" xr:uid="{00000000-0005-0000-0000-0000A9010000}"/>
    <cellStyle name="40% - Accent6 3" xfId="443" xr:uid="{00000000-0005-0000-0000-0000AA010000}"/>
    <cellStyle name="40% - Accent6 4" xfId="444" xr:uid="{00000000-0005-0000-0000-0000AB010000}"/>
    <cellStyle name="40% - 强调文字颜色 1 10" xfId="445" xr:uid="{00000000-0005-0000-0000-0000AC010000}"/>
    <cellStyle name="40% - 强调文字颜色 1 11" xfId="446" xr:uid="{00000000-0005-0000-0000-0000AD010000}"/>
    <cellStyle name="40% - 强调文字颜色 1 11 2" xfId="447" xr:uid="{00000000-0005-0000-0000-0000AE010000}"/>
    <cellStyle name="40% - 强调文字颜色 1 12" xfId="448" xr:uid="{00000000-0005-0000-0000-0000AF010000}"/>
    <cellStyle name="40% - 强调文字颜色 1 13" xfId="449" xr:uid="{00000000-0005-0000-0000-0000B0010000}"/>
    <cellStyle name="40% - 强调文字颜色 1 2" xfId="450" xr:uid="{00000000-0005-0000-0000-0000B1010000}"/>
    <cellStyle name="40% - 强调文字颜色 1 2 2" xfId="451" xr:uid="{00000000-0005-0000-0000-0000B2010000}"/>
    <cellStyle name="40% - 强调文字颜色 1 2 3" xfId="452" xr:uid="{00000000-0005-0000-0000-0000B3010000}"/>
    <cellStyle name="40% - 强调文字颜色 1 2 4" xfId="453" xr:uid="{00000000-0005-0000-0000-0000B4010000}"/>
    <cellStyle name="40% - 强调文字颜色 1 3" xfId="454" xr:uid="{00000000-0005-0000-0000-0000B5010000}"/>
    <cellStyle name="40% - 强调文字颜色 1 3 2" xfId="455" xr:uid="{00000000-0005-0000-0000-0000B6010000}"/>
    <cellStyle name="40% - 强调文字颜色 1 3 3" xfId="456" xr:uid="{00000000-0005-0000-0000-0000B7010000}"/>
    <cellStyle name="40% - 强调文字颜色 1 3 4" xfId="457" xr:uid="{00000000-0005-0000-0000-0000B8010000}"/>
    <cellStyle name="40% - 强调文字颜色 1 4" xfId="458" xr:uid="{00000000-0005-0000-0000-0000B9010000}"/>
    <cellStyle name="40% - 强调文字颜色 1 4 2" xfId="459" xr:uid="{00000000-0005-0000-0000-0000BA010000}"/>
    <cellStyle name="40% - 强调文字颜色 1 4 3" xfId="460" xr:uid="{00000000-0005-0000-0000-0000BB010000}"/>
    <cellStyle name="40% - 强调文字颜色 1 4 4" xfId="461" xr:uid="{00000000-0005-0000-0000-0000BC010000}"/>
    <cellStyle name="40% - 强调文字颜色 1 5" xfId="462" xr:uid="{00000000-0005-0000-0000-0000BD010000}"/>
    <cellStyle name="40% - 强调文字颜色 1 5 2" xfId="463" xr:uid="{00000000-0005-0000-0000-0000BE010000}"/>
    <cellStyle name="40% - 强调文字颜色 1 5 3" xfId="464" xr:uid="{00000000-0005-0000-0000-0000BF010000}"/>
    <cellStyle name="40% - 强调文字颜色 1 5 4" xfId="465" xr:uid="{00000000-0005-0000-0000-0000C0010000}"/>
    <cellStyle name="40% - 强调文字颜色 1 6" xfId="466" xr:uid="{00000000-0005-0000-0000-0000C1010000}"/>
    <cellStyle name="40% - 强调文字颜色 1 6 2" xfId="467" xr:uid="{00000000-0005-0000-0000-0000C2010000}"/>
    <cellStyle name="40% - 强调文字颜色 1 6 3" xfId="468" xr:uid="{00000000-0005-0000-0000-0000C3010000}"/>
    <cellStyle name="40% - 强调文字颜色 1 6 4" xfId="469" xr:uid="{00000000-0005-0000-0000-0000C4010000}"/>
    <cellStyle name="40% - 强调文字颜色 1 7" xfId="470" xr:uid="{00000000-0005-0000-0000-0000C5010000}"/>
    <cellStyle name="40% - 强调文字颜色 1 7 2" xfId="471" xr:uid="{00000000-0005-0000-0000-0000C6010000}"/>
    <cellStyle name="40% - 强调文字颜色 1 7 3" xfId="472" xr:uid="{00000000-0005-0000-0000-0000C7010000}"/>
    <cellStyle name="40% - 强调文字颜色 1 7 4" xfId="473" xr:uid="{00000000-0005-0000-0000-0000C8010000}"/>
    <cellStyle name="40% - 强调文字颜色 1 8" xfId="474" xr:uid="{00000000-0005-0000-0000-0000C9010000}"/>
    <cellStyle name="40% - 强调文字颜色 1 9" xfId="475" xr:uid="{00000000-0005-0000-0000-0000CA010000}"/>
    <cellStyle name="40% - 强调文字颜色 2 10" xfId="476" xr:uid="{00000000-0005-0000-0000-0000CB010000}"/>
    <cellStyle name="40% - 强调文字颜色 2 11" xfId="477" xr:uid="{00000000-0005-0000-0000-0000CC010000}"/>
    <cellStyle name="40% - 强调文字颜色 2 11 2" xfId="478" xr:uid="{00000000-0005-0000-0000-0000CD010000}"/>
    <cellStyle name="40% - 强调文字颜色 2 12" xfId="479" xr:uid="{00000000-0005-0000-0000-0000CE010000}"/>
    <cellStyle name="40% - 强调文字颜色 2 13" xfId="480" xr:uid="{00000000-0005-0000-0000-0000CF010000}"/>
    <cellStyle name="40% - 强调文字颜色 2 2" xfId="481" xr:uid="{00000000-0005-0000-0000-0000D0010000}"/>
    <cellStyle name="40% - 强调文字颜色 2 2 2" xfId="482" xr:uid="{00000000-0005-0000-0000-0000D1010000}"/>
    <cellStyle name="40% - 强调文字颜色 2 2 3" xfId="483" xr:uid="{00000000-0005-0000-0000-0000D2010000}"/>
    <cellStyle name="40% - 强调文字颜色 2 2 4" xfId="484" xr:uid="{00000000-0005-0000-0000-0000D3010000}"/>
    <cellStyle name="40% - 强调文字颜色 2 3" xfId="485" xr:uid="{00000000-0005-0000-0000-0000D4010000}"/>
    <cellStyle name="40% - 强调文字颜色 2 3 2" xfId="486" xr:uid="{00000000-0005-0000-0000-0000D5010000}"/>
    <cellStyle name="40% - 强调文字颜色 2 3 3" xfId="487" xr:uid="{00000000-0005-0000-0000-0000D6010000}"/>
    <cellStyle name="40% - 强调文字颜色 2 3 4" xfId="488" xr:uid="{00000000-0005-0000-0000-0000D7010000}"/>
    <cellStyle name="40% - 强调文字颜色 2 4" xfId="489" xr:uid="{00000000-0005-0000-0000-0000D8010000}"/>
    <cellStyle name="40% - 强调文字颜色 2 4 2" xfId="490" xr:uid="{00000000-0005-0000-0000-0000D9010000}"/>
    <cellStyle name="40% - 强调文字颜色 2 4 3" xfId="491" xr:uid="{00000000-0005-0000-0000-0000DA010000}"/>
    <cellStyle name="40% - 强调文字颜色 2 4 4" xfId="492" xr:uid="{00000000-0005-0000-0000-0000DB010000}"/>
    <cellStyle name="40% - 强调文字颜色 2 5" xfId="493" xr:uid="{00000000-0005-0000-0000-0000DC010000}"/>
    <cellStyle name="40% - 强调文字颜色 2 5 2" xfId="494" xr:uid="{00000000-0005-0000-0000-0000DD010000}"/>
    <cellStyle name="40% - 强调文字颜色 2 5 3" xfId="495" xr:uid="{00000000-0005-0000-0000-0000DE010000}"/>
    <cellStyle name="40% - 强调文字颜色 2 5 4" xfId="496" xr:uid="{00000000-0005-0000-0000-0000DF010000}"/>
    <cellStyle name="40% - 强调文字颜色 2 6" xfId="497" xr:uid="{00000000-0005-0000-0000-0000E0010000}"/>
    <cellStyle name="40% - 强调文字颜色 2 6 2" xfId="498" xr:uid="{00000000-0005-0000-0000-0000E1010000}"/>
    <cellStyle name="40% - 强调文字颜色 2 6 3" xfId="499" xr:uid="{00000000-0005-0000-0000-0000E2010000}"/>
    <cellStyle name="40% - 强调文字颜色 2 6 4" xfId="500" xr:uid="{00000000-0005-0000-0000-0000E3010000}"/>
    <cellStyle name="40% - 强调文字颜色 2 7" xfId="501" xr:uid="{00000000-0005-0000-0000-0000E4010000}"/>
    <cellStyle name="40% - 强调文字颜色 2 7 2" xfId="502" xr:uid="{00000000-0005-0000-0000-0000E5010000}"/>
    <cellStyle name="40% - 强调文字颜色 2 7 3" xfId="503" xr:uid="{00000000-0005-0000-0000-0000E6010000}"/>
    <cellStyle name="40% - 强调文字颜色 2 7 4" xfId="504" xr:uid="{00000000-0005-0000-0000-0000E7010000}"/>
    <cellStyle name="40% - 强调文字颜色 2 8" xfId="505" xr:uid="{00000000-0005-0000-0000-0000E8010000}"/>
    <cellStyle name="40% - 强调文字颜色 2 9" xfId="506" xr:uid="{00000000-0005-0000-0000-0000E9010000}"/>
    <cellStyle name="40% - 强调文字颜色 3 10" xfId="507" xr:uid="{00000000-0005-0000-0000-0000EA010000}"/>
    <cellStyle name="40% - 强调文字颜色 3 11" xfId="508" xr:uid="{00000000-0005-0000-0000-0000EB010000}"/>
    <cellStyle name="40% - 强调文字颜色 3 11 2" xfId="509" xr:uid="{00000000-0005-0000-0000-0000EC010000}"/>
    <cellStyle name="40% - 强调文字颜色 3 12" xfId="510" xr:uid="{00000000-0005-0000-0000-0000ED010000}"/>
    <cellStyle name="40% - 强调文字颜色 3 13" xfId="511" xr:uid="{00000000-0005-0000-0000-0000EE010000}"/>
    <cellStyle name="40% - 强调文字颜色 3 2" xfId="512" xr:uid="{00000000-0005-0000-0000-0000EF010000}"/>
    <cellStyle name="40% - 强调文字颜色 3 2 2" xfId="513" xr:uid="{00000000-0005-0000-0000-0000F0010000}"/>
    <cellStyle name="40% - 强调文字颜色 3 2 3" xfId="514" xr:uid="{00000000-0005-0000-0000-0000F1010000}"/>
    <cellStyle name="40% - 强调文字颜色 3 2 4" xfId="515" xr:uid="{00000000-0005-0000-0000-0000F2010000}"/>
    <cellStyle name="40% - 强调文字颜色 3 3" xfId="516" xr:uid="{00000000-0005-0000-0000-0000F3010000}"/>
    <cellStyle name="40% - 强调文字颜色 3 3 2" xfId="517" xr:uid="{00000000-0005-0000-0000-0000F4010000}"/>
    <cellStyle name="40% - 强调文字颜色 3 3 3" xfId="518" xr:uid="{00000000-0005-0000-0000-0000F5010000}"/>
    <cellStyle name="40% - 强调文字颜色 3 3 4" xfId="519" xr:uid="{00000000-0005-0000-0000-0000F6010000}"/>
    <cellStyle name="40% - 强调文字颜色 3 4" xfId="520" xr:uid="{00000000-0005-0000-0000-0000F7010000}"/>
    <cellStyle name="40% - 强调文字颜色 3 4 2" xfId="521" xr:uid="{00000000-0005-0000-0000-0000F8010000}"/>
    <cellStyle name="40% - 强调文字颜色 3 4 3" xfId="522" xr:uid="{00000000-0005-0000-0000-0000F9010000}"/>
    <cellStyle name="40% - 强调文字颜色 3 4 4" xfId="523" xr:uid="{00000000-0005-0000-0000-0000FA010000}"/>
    <cellStyle name="40% - 强调文字颜色 3 5" xfId="524" xr:uid="{00000000-0005-0000-0000-0000FB010000}"/>
    <cellStyle name="40% - 强调文字颜色 3 5 2" xfId="525" xr:uid="{00000000-0005-0000-0000-0000FC010000}"/>
    <cellStyle name="40% - 强调文字颜色 3 5 3" xfId="526" xr:uid="{00000000-0005-0000-0000-0000FD010000}"/>
    <cellStyle name="40% - 强调文字颜色 3 5 4" xfId="527" xr:uid="{00000000-0005-0000-0000-0000FE010000}"/>
    <cellStyle name="40% - 强调文字颜色 3 6" xfId="528" xr:uid="{00000000-0005-0000-0000-0000FF010000}"/>
    <cellStyle name="40% - 强调文字颜色 3 6 2" xfId="529" xr:uid="{00000000-0005-0000-0000-000000020000}"/>
    <cellStyle name="40% - 强调文字颜色 3 6 3" xfId="530" xr:uid="{00000000-0005-0000-0000-000001020000}"/>
    <cellStyle name="40% - 强调文字颜色 3 6 4" xfId="531" xr:uid="{00000000-0005-0000-0000-000002020000}"/>
    <cellStyle name="40% - 强调文字颜色 3 7" xfId="532" xr:uid="{00000000-0005-0000-0000-000003020000}"/>
    <cellStyle name="40% - 强调文字颜色 3 7 2" xfId="533" xr:uid="{00000000-0005-0000-0000-000004020000}"/>
    <cellStyle name="40% - 强调文字颜色 3 7 3" xfId="534" xr:uid="{00000000-0005-0000-0000-000005020000}"/>
    <cellStyle name="40% - 强调文字颜色 3 7 4" xfId="535" xr:uid="{00000000-0005-0000-0000-000006020000}"/>
    <cellStyle name="40% - 强调文字颜色 3 8" xfId="536" xr:uid="{00000000-0005-0000-0000-000007020000}"/>
    <cellStyle name="40% - 强调文字颜色 3 9" xfId="537" xr:uid="{00000000-0005-0000-0000-000008020000}"/>
    <cellStyle name="40% - 强调文字颜色 4 10" xfId="538" xr:uid="{00000000-0005-0000-0000-000009020000}"/>
    <cellStyle name="40% - 强调文字颜色 4 11" xfId="539" xr:uid="{00000000-0005-0000-0000-00000A020000}"/>
    <cellStyle name="40% - 强调文字颜色 4 11 2" xfId="540" xr:uid="{00000000-0005-0000-0000-00000B020000}"/>
    <cellStyle name="40% - 强调文字颜色 4 12" xfId="541" xr:uid="{00000000-0005-0000-0000-00000C020000}"/>
    <cellStyle name="40% - 强调文字颜色 4 13" xfId="542" xr:uid="{00000000-0005-0000-0000-00000D020000}"/>
    <cellStyle name="40% - 强调文字颜色 4 2" xfId="543" xr:uid="{00000000-0005-0000-0000-00000E020000}"/>
    <cellStyle name="40% - 强调文字颜色 4 2 2" xfId="544" xr:uid="{00000000-0005-0000-0000-00000F020000}"/>
    <cellStyle name="40% - 强调文字颜色 4 2 3" xfId="545" xr:uid="{00000000-0005-0000-0000-000010020000}"/>
    <cellStyle name="40% - 强调文字颜色 4 2 4" xfId="546" xr:uid="{00000000-0005-0000-0000-000011020000}"/>
    <cellStyle name="40% - 强调文字颜色 4 3" xfId="547" xr:uid="{00000000-0005-0000-0000-000012020000}"/>
    <cellStyle name="40% - 强调文字颜色 4 3 2" xfId="548" xr:uid="{00000000-0005-0000-0000-000013020000}"/>
    <cellStyle name="40% - 强调文字颜色 4 3 3" xfId="549" xr:uid="{00000000-0005-0000-0000-000014020000}"/>
    <cellStyle name="40% - 强调文字颜色 4 3 4" xfId="550" xr:uid="{00000000-0005-0000-0000-000015020000}"/>
    <cellStyle name="40% - 强调文字颜色 4 4" xfId="551" xr:uid="{00000000-0005-0000-0000-000016020000}"/>
    <cellStyle name="40% - 强调文字颜色 4 4 2" xfId="552" xr:uid="{00000000-0005-0000-0000-000017020000}"/>
    <cellStyle name="40% - 强调文字颜色 4 4 3" xfId="553" xr:uid="{00000000-0005-0000-0000-000018020000}"/>
    <cellStyle name="40% - 强调文字颜色 4 4 4" xfId="554" xr:uid="{00000000-0005-0000-0000-000019020000}"/>
    <cellStyle name="40% - 强调文字颜色 4 5" xfId="555" xr:uid="{00000000-0005-0000-0000-00001A020000}"/>
    <cellStyle name="40% - 强调文字颜色 4 5 2" xfId="556" xr:uid="{00000000-0005-0000-0000-00001B020000}"/>
    <cellStyle name="40% - 强调文字颜色 4 5 3" xfId="557" xr:uid="{00000000-0005-0000-0000-00001C020000}"/>
    <cellStyle name="40% - 强调文字颜色 4 5 4" xfId="558" xr:uid="{00000000-0005-0000-0000-00001D020000}"/>
    <cellStyle name="40% - 强调文字颜色 4 6" xfId="559" xr:uid="{00000000-0005-0000-0000-00001E020000}"/>
    <cellStyle name="40% - 强调文字颜色 4 6 2" xfId="560" xr:uid="{00000000-0005-0000-0000-00001F020000}"/>
    <cellStyle name="40% - 强调文字颜色 4 6 3" xfId="561" xr:uid="{00000000-0005-0000-0000-000020020000}"/>
    <cellStyle name="40% - 强调文字颜色 4 6 4" xfId="562" xr:uid="{00000000-0005-0000-0000-000021020000}"/>
    <cellStyle name="40% - 强调文字颜色 4 7" xfId="563" xr:uid="{00000000-0005-0000-0000-000022020000}"/>
    <cellStyle name="40% - 强调文字颜色 4 7 2" xfId="564" xr:uid="{00000000-0005-0000-0000-000023020000}"/>
    <cellStyle name="40% - 强调文字颜色 4 7 3" xfId="565" xr:uid="{00000000-0005-0000-0000-000024020000}"/>
    <cellStyle name="40% - 强调文字颜色 4 7 4" xfId="566" xr:uid="{00000000-0005-0000-0000-000025020000}"/>
    <cellStyle name="40% - 强调文字颜色 4 8" xfId="567" xr:uid="{00000000-0005-0000-0000-000026020000}"/>
    <cellStyle name="40% - 强调文字颜色 4 9" xfId="568" xr:uid="{00000000-0005-0000-0000-000027020000}"/>
    <cellStyle name="40% - 强调文字颜色 5 10" xfId="569" xr:uid="{00000000-0005-0000-0000-000028020000}"/>
    <cellStyle name="40% - 强调文字颜色 5 11" xfId="570" xr:uid="{00000000-0005-0000-0000-000029020000}"/>
    <cellStyle name="40% - 强调文字颜色 5 11 2" xfId="571" xr:uid="{00000000-0005-0000-0000-00002A020000}"/>
    <cellStyle name="40% - 强调文字颜色 5 12" xfId="572" xr:uid="{00000000-0005-0000-0000-00002B020000}"/>
    <cellStyle name="40% - 强调文字颜色 5 13" xfId="573" xr:uid="{00000000-0005-0000-0000-00002C020000}"/>
    <cellStyle name="40% - 强调文字颜色 5 2" xfId="574" xr:uid="{00000000-0005-0000-0000-00002D020000}"/>
    <cellStyle name="40% - 强调文字颜色 5 2 2" xfId="575" xr:uid="{00000000-0005-0000-0000-00002E020000}"/>
    <cellStyle name="40% - 强调文字颜色 5 2 3" xfId="576" xr:uid="{00000000-0005-0000-0000-00002F020000}"/>
    <cellStyle name="40% - 强调文字颜色 5 2 4" xfId="577" xr:uid="{00000000-0005-0000-0000-000030020000}"/>
    <cellStyle name="40% - 强调文字颜色 5 3" xfId="578" xr:uid="{00000000-0005-0000-0000-000031020000}"/>
    <cellStyle name="40% - 强调文字颜色 5 3 2" xfId="579" xr:uid="{00000000-0005-0000-0000-000032020000}"/>
    <cellStyle name="40% - 强调文字颜色 5 3 3" xfId="580" xr:uid="{00000000-0005-0000-0000-000033020000}"/>
    <cellStyle name="40% - 强调文字颜色 5 3 4" xfId="581" xr:uid="{00000000-0005-0000-0000-000034020000}"/>
    <cellStyle name="40% - 强调文字颜色 5 4" xfId="582" xr:uid="{00000000-0005-0000-0000-000035020000}"/>
    <cellStyle name="40% - 强调文字颜色 5 4 2" xfId="583" xr:uid="{00000000-0005-0000-0000-000036020000}"/>
    <cellStyle name="40% - 强调文字颜色 5 4 3" xfId="584" xr:uid="{00000000-0005-0000-0000-000037020000}"/>
    <cellStyle name="40% - 强调文字颜色 5 4 4" xfId="585" xr:uid="{00000000-0005-0000-0000-000038020000}"/>
    <cellStyle name="40% - 强调文字颜色 5 5" xfId="586" xr:uid="{00000000-0005-0000-0000-000039020000}"/>
    <cellStyle name="40% - 强调文字颜色 5 5 2" xfId="587" xr:uid="{00000000-0005-0000-0000-00003A020000}"/>
    <cellStyle name="40% - 强调文字颜色 5 5 3" xfId="588" xr:uid="{00000000-0005-0000-0000-00003B020000}"/>
    <cellStyle name="40% - 强调文字颜色 5 5 4" xfId="589" xr:uid="{00000000-0005-0000-0000-00003C020000}"/>
    <cellStyle name="40% - 强调文字颜色 5 6" xfId="590" xr:uid="{00000000-0005-0000-0000-00003D020000}"/>
    <cellStyle name="40% - 强调文字颜色 5 6 2" xfId="591" xr:uid="{00000000-0005-0000-0000-00003E020000}"/>
    <cellStyle name="40% - 强调文字颜色 5 6 3" xfId="592" xr:uid="{00000000-0005-0000-0000-00003F020000}"/>
    <cellStyle name="40% - 强调文字颜色 5 6 4" xfId="593" xr:uid="{00000000-0005-0000-0000-000040020000}"/>
    <cellStyle name="40% - 强调文字颜色 5 7" xfId="594" xr:uid="{00000000-0005-0000-0000-000041020000}"/>
    <cellStyle name="40% - 强调文字颜色 5 7 2" xfId="595" xr:uid="{00000000-0005-0000-0000-000042020000}"/>
    <cellStyle name="40% - 强调文字颜色 5 7 3" xfId="596" xr:uid="{00000000-0005-0000-0000-000043020000}"/>
    <cellStyle name="40% - 强调文字颜色 5 7 4" xfId="597" xr:uid="{00000000-0005-0000-0000-000044020000}"/>
    <cellStyle name="40% - 强调文字颜色 5 8" xfId="598" xr:uid="{00000000-0005-0000-0000-000045020000}"/>
    <cellStyle name="40% - 强调文字颜色 5 9" xfId="599" xr:uid="{00000000-0005-0000-0000-000046020000}"/>
    <cellStyle name="40% - 强调文字颜色 6 10" xfId="600" xr:uid="{00000000-0005-0000-0000-000047020000}"/>
    <cellStyle name="40% - 强调文字颜色 6 11" xfId="601" xr:uid="{00000000-0005-0000-0000-000048020000}"/>
    <cellStyle name="40% - 强调文字颜色 6 11 2" xfId="602" xr:uid="{00000000-0005-0000-0000-000049020000}"/>
    <cellStyle name="40% - 强调文字颜色 6 12" xfId="603" xr:uid="{00000000-0005-0000-0000-00004A020000}"/>
    <cellStyle name="40% - 强调文字颜色 6 13" xfId="604" xr:uid="{00000000-0005-0000-0000-00004B020000}"/>
    <cellStyle name="40% - 强调文字颜色 6 2" xfId="605" xr:uid="{00000000-0005-0000-0000-00004C020000}"/>
    <cellStyle name="40% - 强调文字颜色 6 2 2" xfId="606" xr:uid="{00000000-0005-0000-0000-00004D020000}"/>
    <cellStyle name="40% - 强调文字颜色 6 2 3" xfId="607" xr:uid="{00000000-0005-0000-0000-00004E020000}"/>
    <cellStyle name="40% - 强调文字颜色 6 2 4" xfId="608" xr:uid="{00000000-0005-0000-0000-00004F020000}"/>
    <cellStyle name="40% - 强调文字颜色 6 3" xfId="609" xr:uid="{00000000-0005-0000-0000-000050020000}"/>
    <cellStyle name="40% - 强调文字颜色 6 3 2" xfId="610" xr:uid="{00000000-0005-0000-0000-000051020000}"/>
    <cellStyle name="40% - 强调文字颜色 6 3 3" xfId="611" xr:uid="{00000000-0005-0000-0000-000052020000}"/>
    <cellStyle name="40% - 强调文字颜色 6 3 4" xfId="612" xr:uid="{00000000-0005-0000-0000-000053020000}"/>
    <cellStyle name="40% - 强调文字颜色 6 4" xfId="613" xr:uid="{00000000-0005-0000-0000-000054020000}"/>
    <cellStyle name="40% - 强调文字颜色 6 4 2" xfId="614" xr:uid="{00000000-0005-0000-0000-000055020000}"/>
    <cellStyle name="40% - 强调文字颜色 6 4 3" xfId="615" xr:uid="{00000000-0005-0000-0000-000056020000}"/>
    <cellStyle name="40% - 强调文字颜色 6 4 4" xfId="616" xr:uid="{00000000-0005-0000-0000-000057020000}"/>
    <cellStyle name="40% - 强调文字颜色 6 5" xfId="617" xr:uid="{00000000-0005-0000-0000-000058020000}"/>
    <cellStyle name="40% - 强调文字颜色 6 5 2" xfId="618" xr:uid="{00000000-0005-0000-0000-000059020000}"/>
    <cellStyle name="40% - 强调文字颜色 6 5 3" xfId="619" xr:uid="{00000000-0005-0000-0000-00005A020000}"/>
    <cellStyle name="40% - 强调文字颜色 6 5 4" xfId="620" xr:uid="{00000000-0005-0000-0000-00005B020000}"/>
    <cellStyle name="40% - 强调文字颜色 6 6" xfId="621" xr:uid="{00000000-0005-0000-0000-00005C020000}"/>
    <cellStyle name="40% - 强调文字颜色 6 6 2" xfId="622" xr:uid="{00000000-0005-0000-0000-00005D020000}"/>
    <cellStyle name="40% - 强调文字颜色 6 6 3" xfId="623" xr:uid="{00000000-0005-0000-0000-00005E020000}"/>
    <cellStyle name="40% - 强调文字颜色 6 6 4" xfId="624" xr:uid="{00000000-0005-0000-0000-00005F020000}"/>
    <cellStyle name="40% - 强调文字颜色 6 7" xfId="625" xr:uid="{00000000-0005-0000-0000-000060020000}"/>
    <cellStyle name="40% - 强调文字颜色 6 7 2" xfId="626" xr:uid="{00000000-0005-0000-0000-000061020000}"/>
    <cellStyle name="40% - 强调文字颜色 6 7 3" xfId="627" xr:uid="{00000000-0005-0000-0000-000062020000}"/>
    <cellStyle name="40% - 强调文字颜色 6 7 4" xfId="628" xr:uid="{00000000-0005-0000-0000-000063020000}"/>
    <cellStyle name="40% - 强调文字颜色 6 8" xfId="629" xr:uid="{00000000-0005-0000-0000-000064020000}"/>
    <cellStyle name="40% - 强调文字颜色 6 9" xfId="630" xr:uid="{00000000-0005-0000-0000-000065020000}"/>
    <cellStyle name="60% - Accent1" xfId="631" xr:uid="{00000000-0005-0000-0000-000066020000}"/>
    <cellStyle name="60% - Accent1 2" xfId="632" xr:uid="{00000000-0005-0000-0000-000067020000}"/>
    <cellStyle name="60% - Accent1 3" xfId="633" xr:uid="{00000000-0005-0000-0000-000068020000}"/>
    <cellStyle name="60% - Accent1 4" xfId="634" xr:uid="{00000000-0005-0000-0000-000069020000}"/>
    <cellStyle name="60% - Accent2" xfId="635" xr:uid="{00000000-0005-0000-0000-00006A020000}"/>
    <cellStyle name="60% - Accent2 2" xfId="636" xr:uid="{00000000-0005-0000-0000-00006B020000}"/>
    <cellStyle name="60% - Accent2 3" xfId="637" xr:uid="{00000000-0005-0000-0000-00006C020000}"/>
    <cellStyle name="60% - Accent2 4" xfId="638" xr:uid="{00000000-0005-0000-0000-00006D020000}"/>
    <cellStyle name="60% - Accent3" xfId="639" xr:uid="{00000000-0005-0000-0000-00006E020000}"/>
    <cellStyle name="60% - Accent3 2" xfId="640" xr:uid="{00000000-0005-0000-0000-00006F020000}"/>
    <cellStyle name="60% - Accent3 3" xfId="641" xr:uid="{00000000-0005-0000-0000-000070020000}"/>
    <cellStyle name="60% - Accent3 4" xfId="642" xr:uid="{00000000-0005-0000-0000-000071020000}"/>
    <cellStyle name="60% - Accent4" xfId="643" xr:uid="{00000000-0005-0000-0000-000072020000}"/>
    <cellStyle name="60% - Accent4 2" xfId="644" xr:uid="{00000000-0005-0000-0000-000073020000}"/>
    <cellStyle name="60% - Accent4 3" xfId="645" xr:uid="{00000000-0005-0000-0000-000074020000}"/>
    <cellStyle name="60% - Accent4 4" xfId="646" xr:uid="{00000000-0005-0000-0000-000075020000}"/>
    <cellStyle name="60% - Accent5" xfId="647" xr:uid="{00000000-0005-0000-0000-000076020000}"/>
    <cellStyle name="60% - Accent5 2" xfId="648" xr:uid="{00000000-0005-0000-0000-000077020000}"/>
    <cellStyle name="60% - Accent5 3" xfId="649" xr:uid="{00000000-0005-0000-0000-000078020000}"/>
    <cellStyle name="60% - Accent5 4" xfId="650" xr:uid="{00000000-0005-0000-0000-000079020000}"/>
    <cellStyle name="60% - Accent6" xfId="651" xr:uid="{00000000-0005-0000-0000-00007A020000}"/>
    <cellStyle name="60% - Accent6 2" xfId="652" xr:uid="{00000000-0005-0000-0000-00007B020000}"/>
    <cellStyle name="60% - Accent6 3" xfId="653" xr:uid="{00000000-0005-0000-0000-00007C020000}"/>
    <cellStyle name="60% - Accent6 4" xfId="654" xr:uid="{00000000-0005-0000-0000-00007D020000}"/>
    <cellStyle name="60% - 强调文字颜色 1 10" xfId="655" xr:uid="{00000000-0005-0000-0000-00007E020000}"/>
    <cellStyle name="60% - 强调文字颜色 1 11" xfId="656" xr:uid="{00000000-0005-0000-0000-00007F020000}"/>
    <cellStyle name="60% - 强调文字颜色 1 11 2" xfId="657" xr:uid="{00000000-0005-0000-0000-000080020000}"/>
    <cellStyle name="60% - 强调文字颜色 1 12" xfId="658" xr:uid="{00000000-0005-0000-0000-000081020000}"/>
    <cellStyle name="60% - 强调文字颜色 1 13" xfId="659" xr:uid="{00000000-0005-0000-0000-000082020000}"/>
    <cellStyle name="60% - 强调文字颜色 1 2" xfId="660" xr:uid="{00000000-0005-0000-0000-000083020000}"/>
    <cellStyle name="60% - 强调文字颜色 1 3" xfId="661" xr:uid="{00000000-0005-0000-0000-000084020000}"/>
    <cellStyle name="60% - 强调文字颜色 1 3 2" xfId="662" xr:uid="{00000000-0005-0000-0000-000085020000}"/>
    <cellStyle name="60% - 强调文字颜色 1 3 3" xfId="663" xr:uid="{00000000-0005-0000-0000-000086020000}"/>
    <cellStyle name="60% - 强调文字颜色 1 3 4" xfId="664" xr:uid="{00000000-0005-0000-0000-000087020000}"/>
    <cellStyle name="60% - 强调文字颜色 1 4" xfId="665" xr:uid="{00000000-0005-0000-0000-000088020000}"/>
    <cellStyle name="60% - 强调文字颜色 1 4 2" xfId="666" xr:uid="{00000000-0005-0000-0000-000089020000}"/>
    <cellStyle name="60% - 强调文字颜色 1 4 3" xfId="667" xr:uid="{00000000-0005-0000-0000-00008A020000}"/>
    <cellStyle name="60% - 强调文字颜色 1 4 4" xfId="668" xr:uid="{00000000-0005-0000-0000-00008B020000}"/>
    <cellStyle name="60% - 强调文字颜色 1 5" xfId="669" xr:uid="{00000000-0005-0000-0000-00008C020000}"/>
    <cellStyle name="60% - 强调文字颜色 1 5 2" xfId="670" xr:uid="{00000000-0005-0000-0000-00008D020000}"/>
    <cellStyle name="60% - 强调文字颜色 1 5 3" xfId="671" xr:uid="{00000000-0005-0000-0000-00008E020000}"/>
    <cellStyle name="60% - 强调文字颜色 1 5 4" xfId="672" xr:uid="{00000000-0005-0000-0000-00008F020000}"/>
    <cellStyle name="60% - 强调文字颜色 1 6" xfId="673" xr:uid="{00000000-0005-0000-0000-000090020000}"/>
    <cellStyle name="60% - 强调文字颜色 1 6 2" xfId="674" xr:uid="{00000000-0005-0000-0000-000091020000}"/>
    <cellStyle name="60% - 强调文字颜色 1 6 3" xfId="675" xr:uid="{00000000-0005-0000-0000-000092020000}"/>
    <cellStyle name="60% - 强调文字颜色 1 6 4" xfId="676" xr:uid="{00000000-0005-0000-0000-000093020000}"/>
    <cellStyle name="60% - 强调文字颜色 1 7" xfId="677" xr:uid="{00000000-0005-0000-0000-000094020000}"/>
    <cellStyle name="60% - 强调文字颜色 1 7 2" xfId="678" xr:uid="{00000000-0005-0000-0000-000095020000}"/>
    <cellStyle name="60% - 强调文字颜色 1 7 3" xfId="679" xr:uid="{00000000-0005-0000-0000-000096020000}"/>
    <cellStyle name="60% - 强调文字颜色 1 7 4" xfId="680" xr:uid="{00000000-0005-0000-0000-000097020000}"/>
    <cellStyle name="60% - 强调文字颜色 1 8" xfId="681" xr:uid="{00000000-0005-0000-0000-000098020000}"/>
    <cellStyle name="60% - 强调文字颜色 1 9" xfId="682" xr:uid="{00000000-0005-0000-0000-000099020000}"/>
    <cellStyle name="60% - 强调文字颜色 2 10" xfId="683" xr:uid="{00000000-0005-0000-0000-00009A020000}"/>
    <cellStyle name="60% - 强调文字颜色 2 11" xfId="684" xr:uid="{00000000-0005-0000-0000-00009B020000}"/>
    <cellStyle name="60% - 强调文字颜色 2 11 2" xfId="685" xr:uid="{00000000-0005-0000-0000-00009C020000}"/>
    <cellStyle name="60% - 强调文字颜色 2 12" xfId="686" xr:uid="{00000000-0005-0000-0000-00009D020000}"/>
    <cellStyle name="60% - 强调文字颜色 2 13" xfId="687" xr:uid="{00000000-0005-0000-0000-00009E020000}"/>
    <cellStyle name="60% - 强调文字颜色 2 2" xfId="688" xr:uid="{00000000-0005-0000-0000-00009F020000}"/>
    <cellStyle name="60% - 强调文字颜色 2 3" xfId="689" xr:uid="{00000000-0005-0000-0000-0000A0020000}"/>
    <cellStyle name="60% - 强调文字颜色 2 3 2" xfId="690" xr:uid="{00000000-0005-0000-0000-0000A1020000}"/>
    <cellStyle name="60% - 强调文字颜色 2 3 3" xfId="691" xr:uid="{00000000-0005-0000-0000-0000A2020000}"/>
    <cellStyle name="60% - 强调文字颜色 2 3 4" xfId="692" xr:uid="{00000000-0005-0000-0000-0000A3020000}"/>
    <cellStyle name="60% - 强调文字颜色 2 4" xfId="693" xr:uid="{00000000-0005-0000-0000-0000A4020000}"/>
    <cellStyle name="60% - 强调文字颜色 2 4 2" xfId="694" xr:uid="{00000000-0005-0000-0000-0000A5020000}"/>
    <cellStyle name="60% - 强调文字颜色 2 4 3" xfId="695" xr:uid="{00000000-0005-0000-0000-0000A6020000}"/>
    <cellStyle name="60% - 强调文字颜色 2 4 4" xfId="696" xr:uid="{00000000-0005-0000-0000-0000A7020000}"/>
    <cellStyle name="60% - 强调文字颜色 2 5" xfId="697" xr:uid="{00000000-0005-0000-0000-0000A8020000}"/>
    <cellStyle name="60% - 强调文字颜色 2 5 2" xfId="698" xr:uid="{00000000-0005-0000-0000-0000A9020000}"/>
    <cellStyle name="60% - 强调文字颜色 2 5 3" xfId="699" xr:uid="{00000000-0005-0000-0000-0000AA020000}"/>
    <cellStyle name="60% - 强调文字颜色 2 5 4" xfId="700" xr:uid="{00000000-0005-0000-0000-0000AB020000}"/>
    <cellStyle name="60% - 强调文字颜色 2 6" xfId="701" xr:uid="{00000000-0005-0000-0000-0000AC020000}"/>
    <cellStyle name="60% - 强调文字颜色 2 6 2" xfId="702" xr:uid="{00000000-0005-0000-0000-0000AD020000}"/>
    <cellStyle name="60% - 强调文字颜色 2 6 3" xfId="703" xr:uid="{00000000-0005-0000-0000-0000AE020000}"/>
    <cellStyle name="60% - 强调文字颜色 2 6 4" xfId="704" xr:uid="{00000000-0005-0000-0000-0000AF020000}"/>
    <cellStyle name="60% - 强调文字颜色 2 7" xfId="705" xr:uid="{00000000-0005-0000-0000-0000B0020000}"/>
    <cellStyle name="60% - 强调文字颜色 2 7 2" xfId="706" xr:uid="{00000000-0005-0000-0000-0000B1020000}"/>
    <cellStyle name="60% - 强调文字颜色 2 7 3" xfId="707" xr:uid="{00000000-0005-0000-0000-0000B2020000}"/>
    <cellStyle name="60% - 强调文字颜色 2 7 4" xfId="708" xr:uid="{00000000-0005-0000-0000-0000B3020000}"/>
    <cellStyle name="60% - 强调文字颜色 2 8" xfId="709" xr:uid="{00000000-0005-0000-0000-0000B4020000}"/>
    <cellStyle name="60% - 强调文字颜色 2 9" xfId="710" xr:uid="{00000000-0005-0000-0000-0000B5020000}"/>
    <cellStyle name="60% - 强调文字颜色 3 10" xfId="711" xr:uid="{00000000-0005-0000-0000-0000B6020000}"/>
    <cellStyle name="60% - 强调文字颜色 3 11" xfId="712" xr:uid="{00000000-0005-0000-0000-0000B7020000}"/>
    <cellStyle name="60% - 强调文字颜色 3 11 2" xfId="713" xr:uid="{00000000-0005-0000-0000-0000B8020000}"/>
    <cellStyle name="60% - 强调文字颜色 3 12" xfId="714" xr:uid="{00000000-0005-0000-0000-0000B9020000}"/>
    <cellStyle name="60% - 强调文字颜色 3 13" xfId="715" xr:uid="{00000000-0005-0000-0000-0000BA020000}"/>
    <cellStyle name="60% - 强调文字颜色 3 2" xfId="716" xr:uid="{00000000-0005-0000-0000-0000BB020000}"/>
    <cellStyle name="60% - 强调文字颜色 3 3" xfId="717" xr:uid="{00000000-0005-0000-0000-0000BC020000}"/>
    <cellStyle name="60% - 强调文字颜色 3 3 2" xfId="718" xr:uid="{00000000-0005-0000-0000-0000BD020000}"/>
    <cellStyle name="60% - 强调文字颜色 3 3 3" xfId="719" xr:uid="{00000000-0005-0000-0000-0000BE020000}"/>
    <cellStyle name="60% - 强调文字颜色 3 3 4" xfId="720" xr:uid="{00000000-0005-0000-0000-0000BF020000}"/>
    <cellStyle name="60% - 强调文字颜色 3 4" xfId="721" xr:uid="{00000000-0005-0000-0000-0000C0020000}"/>
    <cellStyle name="60% - 强调文字颜色 3 4 2" xfId="722" xr:uid="{00000000-0005-0000-0000-0000C1020000}"/>
    <cellStyle name="60% - 强调文字颜色 3 4 3" xfId="723" xr:uid="{00000000-0005-0000-0000-0000C2020000}"/>
    <cellStyle name="60% - 强调文字颜色 3 4 4" xfId="724" xr:uid="{00000000-0005-0000-0000-0000C3020000}"/>
    <cellStyle name="60% - 强调文字颜色 3 5" xfId="725" xr:uid="{00000000-0005-0000-0000-0000C4020000}"/>
    <cellStyle name="60% - 强调文字颜色 3 5 2" xfId="726" xr:uid="{00000000-0005-0000-0000-0000C5020000}"/>
    <cellStyle name="60% - 强调文字颜色 3 5 3" xfId="727" xr:uid="{00000000-0005-0000-0000-0000C6020000}"/>
    <cellStyle name="60% - 强调文字颜色 3 5 4" xfId="728" xr:uid="{00000000-0005-0000-0000-0000C7020000}"/>
    <cellStyle name="60% - 强调文字颜色 3 6" xfId="729" xr:uid="{00000000-0005-0000-0000-0000C8020000}"/>
    <cellStyle name="60% - 强调文字颜色 3 6 2" xfId="730" xr:uid="{00000000-0005-0000-0000-0000C9020000}"/>
    <cellStyle name="60% - 强调文字颜色 3 6 3" xfId="731" xr:uid="{00000000-0005-0000-0000-0000CA020000}"/>
    <cellStyle name="60% - 强调文字颜色 3 6 4" xfId="732" xr:uid="{00000000-0005-0000-0000-0000CB020000}"/>
    <cellStyle name="60% - 强调文字颜色 3 7" xfId="733" xr:uid="{00000000-0005-0000-0000-0000CC020000}"/>
    <cellStyle name="60% - 强调文字颜色 3 7 2" xfId="734" xr:uid="{00000000-0005-0000-0000-0000CD020000}"/>
    <cellStyle name="60% - 强调文字颜色 3 7 3" xfId="735" xr:uid="{00000000-0005-0000-0000-0000CE020000}"/>
    <cellStyle name="60% - 强调文字颜色 3 7 4" xfId="736" xr:uid="{00000000-0005-0000-0000-0000CF020000}"/>
    <cellStyle name="60% - 强调文字颜色 3 8" xfId="737" xr:uid="{00000000-0005-0000-0000-0000D0020000}"/>
    <cellStyle name="60% - 强调文字颜色 3 9" xfId="738" xr:uid="{00000000-0005-0000-0000-0000D1020000}"/>
    <cellStyle name="60% - 强调文字颜色 4 10" xfId="739" xr:uid="{00000000-0005-0000-0000-0000D2020000}"/>
    <cellStyle name="60% - 强调文字颜色 4 11" xfId="740" xr:uid="{00000000-0005-0000-0000-0000D3020000}"/>
    <cellStyle name="60% - 强调文字颜色 4 11 2" xfId="741" xr:uid="{00000000-0005-0000-0000-0000D4020000}"/>
    <cellStyle name="60% - 强调文字颜色 4 12" xfId="742" xr:uid="{00000000-0005-0000-0000-0000D5020000}"/>
    <cellStyle name="60% - 强调文字颜色 4 13" xfId="743" xr:uid="{00000000-0005-0000-0000-0000D6020000}"/>
    <cellStyle name="60% - 强调文字颜色 4 2" xfId="744" xr:uid="{00000000-0005-0000-0000-0000D7020000}"/>
    <cellStyle name="60% - 强调文字颜色 4 3" xfId="745" xr:uid="{00000000-0005-0000-0000-0000D8020000}"/>
    <cellStyle name="60% - 强调文字颜色 4 3 2" xfId="746" xr:uid="{00000000-0005-0000-0000-0000D9020000}"/>
    <cellStyle name="60% - 强调文字颜色 4 3 3" xfId="747" xr:uid="{00000000-0005-0000-0000-0000DA020000}"/>
    <cellStyle name="60% - 强调文字颜色 4 3 4" xfId="748" xr:uid="{00000000-0005-0000-0000-0000DB020000}"/>
    <cellStyle name="60% - 强调文字颜色 4 4" xfId="749" xr:uid="{00000000-0005-0000-0000-0000DC020000}"/>
    <cellStyle name="60% - 强调文字颜色 4 4 2" xfId="750" xr:uid="{00000000-0005-0000-0000-0000DD020000}"/>
    <cellStyle name="60% - 强调文字颜色 4 4 3" xfId="751" xr:uid="{00000000-0005-0000-0000-0000DE020000}"/>
    <cellStyle name="60% - 强调文字颜色 4 4 4" xfId="752" xr:uid="{00000000-0005-0000-0000-0000DF020000}"/>
    <cellStyle name="60% - 强调文字颜色 4 5" xfId="753" xr:uid="{00000000-0005-0000-0000-0000E0020000}"/>
    <cellStyle name="60% - 强调文字颜色 4 5 2" xfId="754" xr:uid="{00000000-0005-0000-0000-0000E1020000}"/>
    <cellStyle name="60% - 强调文字颜色 4 5 3" xfId="755" xr:uid="{00000000-0005-0000-0000-0000E2020000}"/>
    <cellStyle name="60% - 强调文字颜色 4 5 4" xfId="756" xr:uid="{00000000-0005-0000-0000-0000E3020000}"/>
    <cellStyle name="60% - 强调文字颜色 4 6" xfId="757" xr:uid="{00000000-0005-0000-0000-0000E4020000}"/>
    <cellStyle name="60% - 强调文字颜色 4 6 2" xfId="758" xr:uid="{00000000-0005-0000-0000-0000E5020000}"/>
    <cellStyle name="60% - 强调文字颜色 4 6 3" xfId="759" xr:uid="{00000000-0005-0000-0000-0000E6020000}"/>
    <cellStyle name="60% - 强调文字颜色 4 6 4" xfId="760" xr:uid="{00000000-0005-0000-0000-0000E7020000}"/>
    <cellStyle name="60% - 强调文字颜色 4 7" xfId="761" xr:uid="{00000000-0005-0000-0000-0000E8020000}"/>
    <cellStyle name="60% - 强调文字颜色 4 7 2" xfId="762" xr:uid="{00000000-0005-0000-0000-0000E9020000}"/>
    <cellStyle name="60% - 强调文字颜色 4 7 3" xfId="763" xr:uid="{00000000-0005-0000-0000-0000EA020000}"/>
    <cellStyle name="60% - 强调文字颜色 4 7 4" xfId="764" xr:uid="{00000000-0005-0000-0000-0000EB020000}"/>
    <cellStyle name="60% - 强调文字颜色 4 8" xfId="765" xr:uid="{00000000-0005-0000-0000-0000EC020000}"/>
    <cellStyle name="60% - 强调文字颜色 4 9" xfId="766" xr:uid="{00000000-0005-0000-0000-0000ED020000}"/>
    <cellStyle name="60% - 强调文字颜色 5 10" xfId="767" xr:uid="{00000000-0005-0000-0000-0000EE020000}"/>
    <cellStyle name="60% - 强调文字颜色 5 11" xfId="768" xr:uid="{00000000-0005-0000-0000-0000EF020000}"/>
    <cellStyle name="60% - 强调文字颜色 5 11 2" xfId="769" xr:uid="{00000000-0005-0000-0000-0000F0020000}"/>
    <cellStyle name="60% - 强调文字颜色 5 12" xfId="770" xr:uid="{00000000-0005-0000-0000-0000F1020000}"/>
    <cellStyle name="60% - 强调文字颜色 5 13" xfId="771" xr:uid="{00000000-0005-0000-0000-0000F2020000}"/>
    <cellStyle name="60% - 强调文字颜色 5 2" xfId="772" xr:uid="{00000000-0005-0000-0000-0000F3020000}"/>
    <cellStyle name="60% - 强调文字颜色 5 3" xfId="773" xr:uid="{00000000-0005-0000-0000-0000F4020000}"/>
    <cellStyle name="60% - 强调文字颜色 5 3 2" xfId="774" xr:uid="{00000000-0005-0000-0000-0000F5020000}"/>
    <cellStyle name="60% - 强调文字颜色 5 3 3" xfId="775" xr:uid="{00000000-0005-0000-0000-0000F6020000}"/>
    <cellStyle name="60% - 强调文字颜色 5 3 4" xfId="776" xr:uid="{00000000-0005-0000-0000-0000F7020000}"/>
    <cellStyle name="60% - 强调文字颜色 5 4" xfId="777" xr:uid="{00000000-0005-0000-0000-0000F8020000}"/>
    <cellStyle name="60% - 强调文字颜色 5 4 2" xfId="778" xr:uid="{00000000-0005-0000-0000-0000F9020000}"/>
    <cellStyle name="60% - 强调文字颜色 5 4 3" xfId="779" xr:uid="{00000000-0005-0000-0000-0000FA020000}"/>
    <cellStyle name="60% - 强调文字颜色 5 4 4" xfId="780" xr:uid="{00000000-0005-0000-0000-0000FB020000}"/>
    <cellStyle name="60% - 强调文字颜色 5 5" xfId="781" xr:uid="{00000000-0005-0000-0000-0000FC020000}"/>
    <cellStyle name="60% - 强调文字颜色 5 5 2" xfId="782" xr:uid="{00000000-0005-0000-0000-0000FD020000}"/>
    <cellStyle name="60% - 强调文字颜色 5 5 3" xfId="783" xr:uid="{00000000-0005-0000-0000-0000FE020000}"/>
    <cellStyle name="60% - 强调文字颜色 5 5 4" xfId="784" xr:uid="{00000000-0005-0000-0000-0000FF020000}"/>
    <cellStyle name="60% - 强调文字颜色 5 6" xfId="785" xr:uid="{00000000-0005-0000-0000-000000030000}"/>
    <cellStyle name="60% - 强调文字颜色 5 6 2" xfId="786" xr:uid="{00000000-0005-0000-0000-000001030000}"/>
    <cellStyle name="60% - 强调文字颜色 5 6 3" xfId="787" xr:uid="{00000000-0005-0000-0000-000002030000}"/>
    <cellStyle name="60% - 强调文字颜色 5 6 4" xfId="788" xr:uid="{00000000-0005-0000-0000-000003030000}"/>
    <cellStyle name="60% - 强调文字颜色 5 7" xfId="789" xr:uid="{00000000-0005-0000-0000-000004030000}"/>
    <cellStyle name="60% - 强调文字颜色 5 7 2" xfId="790" xr:uid="{00000000-0005-0000-0000-000005030000}"/>
    <cellStyle name="60% - 强调文字颜色 5 7 3" xfId="791" xr:uid="{00000000-0005-0000-0000-000006030000}"/>
    <cellStyle name="60% - 强调文字颜色 5 7 4" xfId="792" xr:uid="{00000000-0005-0000-0000-000007030000}"/>
    <cellStyle name="60% - 强调文字颜色 5 8" xfId="793" xr:uid="{00000000-0005-0000-0000-000008030000}"/>
    <cellStyle name="60% - 强调文字颜色 5 9" xfId="794" xr:uid="{00000000-0005-0000-0000-000009030000}"/>
    <cellStyle name="60% - 强调文字颜色 6 10" xfId="795" xr:uid="{00000000-0005-0000-0000-00000A030000}"/>
    <cellStyle name="60% - 强调文字颜色 6 11" xfId="796" xr:uid="{00000000-0005-0000-0000-00000B030000}"/>
    <cellStyle name="60% - 强调文字颜色 6 11 2" xfId="797" xr:uid="{00000000-0005-0000-0000-00000C030000}"/>
    <cellStyle name="60% - 强调文字颜色 6 12" xfId="798" xr:uid="{00000000-0005-0000-0000-00000D030000}"/>
    <cellStyle name="60% - 强调文字颜色 6 13" xfId="799" xr:uid="{00000000-0005-0000-0000-00000E030000}"/>
    <cellStyle name="60% - 强调文字颜色 6 2" xfId="800" xr:uid="{00000000-0005-0000-0000-00000F030000}"/>
    <cellStyle name="60% - 强调文字颜色 6 3" xfId="801" xr:uid="{00000000-0005-0000-0000-000010030000}"/>
    <cellStyle name="60% - 强调文字颜色 6 3 2" xfId="802" xr:uid="{00000000-0005-0000-0000-000011030000}"/>
    <cellStyle name="60% - 强调文字颜色 6 3 3" xfId="803" xr:uid="{00000000-0005-0000-0000-000012030000}"/>
    <cellStyle name="60% - 强调文字颜色 6 3 4" xfId="804" xr:uid="{00000000-0005-0000-0000-000013030000}"/>
    <cellStyle name="60% - 强调文字颜色 6 4" xfId="805" xr:uid="{00000000-0005-0000-0000-000014030000}"/>
    <cellStyle name="60% - 强调文字颜色 6 4 2" xfId="806" xr:uid="{00000000-0005-0000-0000-000015030000}"/>
    <cellStyle name="60% - 强调文字颜色 6 4 3" xfId="807" xr:uid="{00000000-0005-0000-0000-000016030000}"/>
    <cellStyle name="60% - 强调文字颜色 6 4 4" xfId="808" xr:uid="{00000000-0005-0000-0000-000017030000}"/>
    <cellStyle name="60% - 强调文字颜色 6 5" xfId="809" xr:uid="{00000000-0005-0000-0000-000018030000}"/>
    <cellStyle name="60% - 强调文字颜色 6 5 2" xfId="810" xr:uid="{00000000-0005-0000-0000-000019030000}"/>
    <cellStyle name="60% - 强调文字颜色 6 5 3" xfId="811" xr:uid="{00000000-0005-0000-0000-00001A030000}"/>
    <cellStyle name="60% - 强调文字颜色 6 5 4" xfId="812" xr:uid="{00000000-0005-0000-0000-00001B030000}"/>
    <cellStyle name="60% - 强调文字颜色 6 6" xfId="813" xr:uid="{00000000-0005-0000-0000-00001C030000}"/>
    <cellStyle name="60% - 强调文字颜色 6 6 2" xfId="814" xr:uid="{00000000-0005-0000-0000-00001D030000}"/>
    <cellStyle name="60% - 强调文字颜色 6 6 3" xfId="815" xr:uid="{00000000-0005-0000-0000-00001E030000}"/>
    <cellStyle name="60% - 强调文字颜色 6 6 4" xfId="816" xr:uid="{00000000-0005-0000-0000-00001F030000}"/>
    <cellStyle name="60% - 强调文字颜色 6 7" xfId="817" xr:uid="{00000000-0005-0000-0000-000020030000}"/>
    <cellStyle name="60% - 强调文字颜色 6 7 2" xfId="818" xr:uid="{00000000-0005-0000-0000-000021030000}"/>
    <cellStyle name="60% - 强调文字颜色 6 7 3" xfId="819" xr:uid="{00000000-0005-0000-0000-000022030000}"/>
    <cellStyle name="60% - 强调文字颜色 6 7 4" xfId="820" xr:uid="{00000000-0005-0000-0000-000023030000}"/>
    <cellStyle name="60% - 强调文字颜色 6 8" xfId="821" xr:uid="{00000000-0005-0000-0000-000024030000}"/>
    <cellStyle name="60% - 强调文字颜色 6 9" xfId="822" xr:uid="{00000000-0005-0000-0000-000025030000}"/>
    <cellStyle name="Accent1" xfId="823" xr:uid="{00000000-0005-0000-0000-000026030000}"/>
    <cellStyle name="Accent1 2" xfId="824" xr:uid="{00000000-0005-0000-0000-000027030000}"/>
    <cellStyle name="Accent1 3" xfId="825" xr:uid="{00000000-0005-0000-0000-000028030000}"/>
    <cellStyle name="Accent1 4" xfId="826" xr:uid="{00000000-0005-0000-0000-000029030000}"/>
    <cellStyle name="Accent2" xfId="827" xr:uid="{00000000-0005-0000-0000-00002A030000}"/>
    <cellStyle name="Accent2 2" xfId="828" xr:uid="{00000000-0005-0000-0000-00002B030000}"/>
    <cellStyle name="Accent2 3" xfId="829" xr:uid="{00000000-0005-0000-0000-00002C030000}"/>
    <cellStyle name="Accent2 4" xfId="830" xr:uid="{00000000-0005-0000-0000-00002D030000}"/>
    <cellStyle name="Accent3" xfId="831" xr:uid="{00000000-0005-0000-0000-00002E030000}"/>
    <cellStyle name="Accent3 2" xfId="832" xr:uid="{00000000-0005-0000-0000-00002F030000}"/>
    <cellStyle name="Accent3 3" xfId="833" xr:uid="{00000000-0005-0000-0000-000030030000}"/>
    <cellStyle name="Accent3 4" xfId="834" xr:uid="{00000000-0005-0000-0000-000031030000}"/>
    <cellStyle name="Accent4" xfId="835" xr:uid="{00000000-0005-0000-0000-000032030000}"/>
    <cellStyle name="Accent4 2" xfId="836" xr:uid="{00000000-0005-0000-0000-000033030000}"/>
    <cellStyle name="Accent4 3" xfId="837" xr:uid="{00000000-0005-0000-0000-000034030000}"/>
    <cellStyle name="Accent4 4" xfId="838" xr:uid="{00000000-0005-0000-0000-000035030000}"/>
    <cellStyle name="Accent5" xfId="839" xr:uid="{00000000-0005-0000-0000-000036030000}"/>
    <cellStyle name="Accent5 2" xfId="840" xr:uid="{00000000-0005-0000-0000-000037030000}"/>
    <cellStyle name="Accent5 3" xfId="841" xr:uid="{00000000-0005-0000-0000-000038030000}"/>
    <cellStyle name="Accent5 4" xfId="842" xr:uid="{00000000-0005-0000-0000-000039030000}"/>
    <cellStyle name="Accent6" xfId="843" xr:uid="{00000000-0005-0000-0000-00003A030000}"/>
    <cellStyle name="Accent6 2" xfId="844" xr:uid="{00000000-0005-0000-0000-00003B030000}"/>
    <cellStyle name="Accent6 3" xfId="845" xr:uid="{00000000-0005-0000-0000-00003C030000}"/>
    <cellStyle name="Accent6 4" xfId="846" xr:uid="{00000000-0005-0000-0000-00003D030000}"/>
    <cellStyle name="args.style" xfId="847" xr:uid="{00000000-0005-0000-0000-00003E030000}"/>
    <cellStyle name="args.style 2" xfId="848" xr:uid="{00000000-0005-0000-0000-00003F030000}"/>
    <cellStyle name="Background" xfId="849" xr:uid="{00000000-0005-0000-0000-000040030000}"/>
    <cellStyle name="Background 2" xfId="850" xr:uid="{00000000-0005-0000-0000-000041030000}"/>
    <cellStyle name="Background 3" xfId="851" xr:uid="{00000000-0005-0000-0000-000042030000}"/>
    <cellStyle name="Background 4" xfId="852" xr:uid="{00000000-0005-0000-0000-000043030000}"/>
    <cellStyle name="Background 5" xfId="853" xr:uid="{00000000-0005-0000-0000-000044030000}"/>
    <cellStyle name="Bad" xfId="854" xr:uid="{00000000-0005-0000-0000-000045030000}"/>
    <cellStyle name="Bad 2" xfId="855" xr:uid="{00000000-0005-0000-0000-000046030000}"/>
    <cellStyle name="Bad 3" xfId="856" xr:uid="{00000000-0005-0000-0000-000047030000}"/>
    <cellStyle name="Bad 4" xfId="857" xr:uid="{00000000-0005-0000-0000-000048030000}"/>
    <cellStyle name="Calc Currency (0)" xfId="858" xr:uid="{00000000-0005-0000-0000-000049030000}"/>
    <cellStyle name="Calc Currency (0) 2" xfId="859" xr:uid="{00000000-0005-0000-0000-00004A030000}"/>
    <cellStyle name="Calc Currency (0) 3" xfId="860" xr:uid="{00000000-0005-0000-0000-00004B030000}"/>
    <cellStyle name="Calc Currency (0) 4" xfId="861" xr:uid="{00000000-0005-0000-0000-00004C030000}"/>
    <cellStyle name="Calc Currency (0) 5" xfId="862" xr:uid="{00000000-0005-0000-0000-00004D030000}"/>
    <cellStyle name="Calc Currency (0) 6" xfId="863" xr:uid="{00000000-0005-0000-0000-00004E030000}"/>
    <cellStyle name="Calc Currency (2)" xfId="864" xr:uid="{00000000-0005-0000-0000-00004F030000}"/>
    <cellStyle name="Calc Currency (2) 2" xfId="865" xr:uid="{00000000-0005-0000-0000-000050030000}"/>
    <cellStyle name="Calc Currency (2) 3" xfId="866" xr:uid="{00000000-0005-0000-0000-000051030000}"/>
    <cellStyle name="Calc Currency (2) 4" xfId="867" xr:uid="{00000000-0005-0000-0000-000052030000}"/>
    <cellStyle name="Calc Currency (2) 5" xfId="868" xr:uid="{00000000-0005-0000-0000-000053030000}"/>
    <cellStyle name="Calc Percent (0)" xfId="869" xr:uid="{00000000-0005-0000-0000-000054030000}"/>
    <cellStyle name="Calc Percent (0) 2" xfId="870" xr:uid="{00000000-0005-0000-0000-000055030000}"/>
    <cellStyle name="Calc Percent (0) 3" xfId="871" xr:uid="{00000000-0005-0000-0000-000056030000}"/>
    <cellStyle name="Calc Percent (0) 4" xfId="872" xr:uid="{00000000-0005-0000-0000-000057030000}"/>
    <cellStyle name="Calc Percent (0) 5" xfId="873" xr:uid="{00000000-0005-0000-0000-000058030000}"/>
    <cellStyle name="Calc Percent (1)" xfId="874" xr:uid="{00000000-0005-0000-0000-000059030000}"/>
    <cellStyle name="Calc Percent (1) 2" xfId="875" xr:uid="{00000000-0005-0000-0000-00005A030000}"/>
    <cellStyle name="Calc Percent (2)" xfId="876" xr:uid="{00000000-0005-0000-0000-00005B030000}"/>
    <cellStyle name="Calc Percent (2) 2" xfId="877" xr:uid="{00000000-0005-0000-0000-00005C030000}"/>
    <cellStyle name="Calc Units (0)" xfId="878" xr:uid="{00000000-0005-0000-0000-00005D030000}"/>
    <cellStyle name="Calc Units (0) 2" xfId="879" xr:uid="{00000000-0005-0000-0000-00005E030000}"/>
    <cellStyle name="Calc Units (0) 3" xfId="880" xr:uid="{00000000-0005-0000-0000-00005F030000}"/>
    <cellStyle name="Calc Units (0) 4" xfId="881" xr:uid="{00000000-0005-0000-0000-000060030000}"/>
    <cellStyle name="Calc Units (0) 5" xfId="882" xr:uid="{00000000-0005-0000-0000-000061030000}"/>
    <cellStyle name="Calc Units (1)" xfId="883" xr:uid="{00000000-0005-0000-0000-000062030000}"/>
    <cellStyle name="Calc Units (1) 2" xfId="884" xr:uid="{00000000-0005-0000-0000-000063030000}"/>
    <cellStyle name="Calc Units (1) 3" xfId="885" xr:uid="{00000000-0005-0000-0000-000064030000}"/>
    <cellStyle name="Calc Units (1) 4" xfId="886" xr:uid="{00000000-0005-0000-0000-000065030000}"/>
    <cellStyle name="Calc Units (1) 5" xfId="887" xr:uid="{00000000-0005-0000-0000-000066030000}"/>
    <cellStyle name="Calc Units (2)" xfId="888" xr:uid="{00000000-0005-0000-0000-000067030000}"/>
    <cellStyle name="Calc Units (2) 2" xfId="889" xr:uid="{00000000-0005-0000-0000-000068030000}"/>
    <cellStyle name="Calc Units (2) 3" xfId="890" xr:uid="{00000000-0005-0000-0000-000069030000}"/>
    <cellStyle name="Calc Units (2) 4" xfId="891" xr:uid="{00000000-0005-0000-0000-00006A030000}"/>
    <cellStyle name="Calc Units (2) 5" xfId="892" xr:uid="{00000000-0005-0000-0000-00006B030000}"/>
    <cellStyle name="Calculation" xfId="893" xr:uid="{00000000-0005-0000-0000-00006C030000}"/>
    <cellStyle name="Calculation 10" xfId="894" xr:uid="{00000000-0005-0000-0000-00006D030000}"/>
    <cellStyle name="Calculation 10 2" xfId="895" xr:uid="{00000000-0005-0000-0000-00006E030000}"/>
    <cellStyle name="Calculation 10 2 2" xfId="896" xr:uid="{00000000-0005-0000-0000-00006F030000}"/>
    <cellStyle name="Calculation 10 3" xfId="897" xr:uid="{00000000-0005-0000-0000-000070030000}"/>
    <cellStyle name="Calculation 11" xfId="898" xr:uid="{00000000-0005-0000-0000-000071030000}"/>
    <cellStyle name="Calculation 11 2" xfId="899" xr:uid="{00000000-0005-0000-0000-000072030000}"/>
    <cellStyle name="Calculation 11 2 2" xfId="900" xr:uid="{00000000-0005-0000-0000-000073030000}"/>
    <cellStyle name="Calculation 11 3" xfId="901" xr:uid="{00000000-0005-0000-0000-000074030000}"/>
    <cellStyle name="Calculation 12" xfId="902" xr:uid="{00000000-0005-0000-0000-000075030000}"/>
    <cellStyle name="Calculation 2" xfId="903" xr:uid="{00000000-0005-0000-0000-000076030000}"/>
    <cellStyle name="Calculation 2 2" xfId="904" xr:uid="{00000000-0005-0000-0000-000077030000}"/>
    <cellStyle name="Calculation 2 2 2" xfId="905" xr:uid="{00000000-0005-0000-0000-000078030000}"/>
    <cellStyle name="Calculation 2 2 2 2" xfId="906" xr:uid="{00000000-0005-0000-0000-000079030000}"/>
    <cellStyle name="Calculation 2 2 3" xfId="907" xr:uid="{00000000-0005-0000-0000-00007A030000}"/>
    <cellStyle name="Calculation 2 3" xfId="908" xr:uid="{00000000-0005-0000-0000-00007B030000}"/>
    <cellStyle name="Calculation 2 3 2" xfId="909" xr:uid="{00000000-0005-0000-0000-00007C030000}"/>
    <cellStyle name="Calculation 2 3 2 2" xfId="910" xr:uid="{00000000-0005-0000-0000-00007D030000}"/>
    <cellStyle name="Calculation 2 3 3" xfId="911" xr:uid="{00000000-0005-0000-0000-00007E030000}"/>
    <cellStyle name="Calculation 2 4" xfId="912" xr:uid="{00000000-0005-0000-0000-00007F030000}"/>
    <cellStyle name="Calculation 2 4 2" xfId="913" xr:uid="{00000000-0005-0000-0000-000080030000}"/>
    <cellStyle name="Calculation 2 4 2 2" xfId="914" xr:uid="{00000000-0005-0000-0000-000081030000}"/>
    <cellStyle name="Calculation 2 4 3" xfId="915" xr:uid="{00000000-0005-0000-0000-000082030000}"/>
    <cellStyle name="Calculation 2 5" xfId="916" xr:uid="{00000000-0005-0000-0000-000083030000}"/>
    <cellStyle name="Calculation 2 5 2" xfId="917" xr:uid="{00000000-0005-0000-0000-000084030000}"/>
    <cellStyle name="Calculation 2 5 2 2" xfId="918" xr:uid="{00000000-0005-0000-0000-000085030000}"/>
    <cellStyle name="Calculation 2 5 3" xfId="919" xr:uid="{00000000-0005-0000-0000-000086030000}"/>
    <cellStyle name="Calculation 2 6" xfId="920" xr:uid="{00000000-0005-0000-0000-000087030000}"/>
    <cellStyle name="Calculation 2 6 2" xfId="921" xr:uid="{00000000-0005-0000-0000-000088030000}"/>
    <cellStyle name="Calculation 2 6 2 2" xfId="922" xr:uid="{00000000-0005-0000-0000-000089030000}"/>
    <cellStyle name="Calculation 2 6 3" xfId="923" xr:uid="{00000000-0005-0000-0000-00008A030000}"/>
    <cellStyle name="Calculation 2 7" xfId="924" xr:uid="{00000000-0005-0000-0000-00008B030000}"/>
    <cellStyle name="Calculation 2 7 2" xfId="925" xr:uid="{00000000-0005-0000-0000-00008C030000}"/>
    <cellStyle name="Calculation 2 7 2 2" xfId="926" xr:uid="{00000000-0005-0000-0000-00008D030000}"/>
    <cellStyle name="Calculation 2 7 3" xfId="927" xr:uid="{00000000-0005-0000-0000-00008E030000}"/>
    <cellStyle name="Calculation 2 8" xfId="928" xr:uid="{00000000-0005-0000-0000-00008F030000}"/>
    <cellStyle name="Calculation 2 8 2" xfId="929" xr:uid="{00000000-0005-0000-0000-000090030000}"/>
    <cellStyle name="Calculation 2 8 2 2" xfId="930" xr:uid="{00000000-0005-0000-0000-000091030000}"/>
    <cellStyle name="Calculation 2 8 3" xfId="931" xr:uid="{00000000-0005-0000-0000-000092030000}"/>
    <cellStyle name="Calculation 2 9" xfId="932" xr:uid="{00000000-0005-0000-0000-000093030000}"/>
    <cellStyle name="Calculation 3" xfId="933" xr:uid="{00000000-0005-0000-0000-000094030000}"/>
    <cellStyle name="Calculation 3 2" xfId="934" xr:uid="{00000000-0005-0000-0000-000095030000}"/>
    <cellStyle name="Calculation 3 2 2" xfId="935" xr:uid="{00000000-0005-0000-0000-000096030000}"/>
    <cellStyle name="Calculation 3 2 2 2" xfId="936" xr:uid="{00000000-0005-0000-0000-000097030000}"/>
    <cellStyle name="Calculation 3 2 3" xfId="937" xr:uid="{00000000-0005-0000-0000-000098030000}"/>
    <cellStyle name="Calculation 3 3" xfId="938" xr:uid="{00000000-0005-0000-0000-000099030000}"/>
    <cellStyle name="Calculation 3 3 2" xfId="939" xr:uid="{00000000-0005-0000-0000-00009A030000}"/>
    <cellStyle name="Calculation 3 3 2 2" xfId="940" xr:uid="{00000000-0005-0000-0000-00009B030000}"/>
    <cellStyle name="Calculation 3 3 3" xfId="941" xr:uid="{00000000-0005-0000-0000-00009C030000}"/>
    <cellStyle name="Calculation 3 4" xfId="942" xr:uid="{00000000-0005-0000-0000-00009D030000}"/>
    <cellStyle name="Calculation 3 4 2" xfId="943" xr:uid="{00000000-0005-0000-0000-00009E030000}"/>
    <cellStyle name="Calculation 3 4 2 2" xfId="944" xr:uid="{00000000-0005-0000-0000-00009F030000}"/>
    <cellStyle name="Calculation 3 4 3" xfId="945" xr:uid="{00000000-0005-0000-0000-0000A0030000}"/>
    <cellStyle name="Calculation 3 5" xfId="946" xr:uid="{00000000-0005-0000-0000-0000A1030000}"/>
    <cellStyle name="Calculation 3 5 2" xfId="947" xr:uid="{00000000-0005-0000-0000-0000A2030000}"/>
    <cellStyle name="Calculation 3 5 2 2" xfId="948" xr:uid="{00000000-0005-0000-0000-0000A3030000}"/>
    <cellStyle name="Calculation 3 5 3" xfId="949" xr:uid="{00000000-0005-0000-0000-0000A4030000}"/>
    <cellStyle name="Calculation 3 6" xfId="950" xr:uid="{00000000-0005-0000-0000-0000A5030000}"/>
    <cellStyle name="Calculation 3 6 2" xfId="951" xr:uid="{00000000-0005-0000-0000-0000A6030000}"/>
    <cellStyle name="Calculation 3 6 2 2" xfId="952" xr:uid="{00000000-0005-0000-0000-0000A7030000}"/>
    <cellStyle name="Calculation 3 6 3" xfId="953" xr:uid="{00000000-0005-0000-0000-0000A8030000}"/>
    <cellStyle name="Calculation 3 7" xfId="954" xr:uid="{00000000-0005-0000-0000-0000A9030000}"/>
    <cellStyle name="Calculation 3 7 2" xfId="955" xr:uid="{00000000-0005-0000-0000-0000AA030000}"/>
    <cellStyle name="Calculation 3 7 2 2" xfId="956" xr:uid="{00000000-0005-0000-0000-0000AB030000}"/>
    <cellStyle name="Calculation 3 7 3" xfId="957" xr:uid="{00000000-0005-0000-0000-0000AC030000}"/>
    <cellStyle name="Calculation 3 8" xfId="958" xr:uid="{00000000-0005-0000-0000-0000AD030000}"/>
    <cellStyle name="Calculation 3 8 2" xfId="959" xr:uid="{00000000-0005-0000-0000-0000AE030000}"/>
    <cellStyle name="Calculation 3 8 2 2" xfId="960" xr:uid="{00000000-0005-0000-0000-0000AF030000}"/>
    <cellStyle name="Calculation 3 8 3" xfId="961" xr:uid="{00000000-0005-0000-0000-0000B0030000}"/>
    <cellStyle name="Calculation 3 9" xfId="962" xr:uid="{00000000-0005-0000-0000-0000B1030000}"/>
    <cellStyle name="Calculation 4" xfId="963" xr:uid="{00000000-0005-0000-0000-0000B2030000}"/>
    <cellStyle name="Calculation 4 2" xfId="964" xr:uid="{00000000-0005-0000-0000-0000B3030000}"/>
    <cellStyle name="Calculation 4 2 2" xfId="965" xr:uid="{00000000-0005-0000-0000-0000B4030000}"/>
    <cellStyle name="Calculation 4 2 2 2" xfId="966" xr:uid="{00000000-0005-0000-0000-0000B5030000}"/>
    <cellStyle name="Calculation 4 2 3" xfId="967" xr:uid="{00000000-0005-0000-0000-0000B6030000}"/>
    <cellStyle name="Calculation 4 3" xfId="968" xr:uid="{00000000-0005-0000-0000-0000B7030000}"/>
    <cellStyle name="Calculation 4 3 2" xfId="969" xr:uid="{00000000-0005-0000-0000-0000B8030000}"/>
    <cellStyle name="Calculation 4 3 2 2" xfId="970" xr:uid="{00000000-0005-0000-0000-0000B9030000}"/>
    <cellStyle name="Calculation 4 3 3" xfId="971" xr:uid="{00000000-0005-0000-0000-0000BA030000}"/>
    <cellStyle name="Calculation 4 4" xfId="972" xr:uid="{00000000-0005-0000-0000-0000BB030000}"/>
    <cellStyle name="Calculation 4 4 2" xfId="973" xr:uid="{00000000-0005-0000-0000-0000BC030000}"/>
    <cellStyle name="Calculation 4 4 2 2" xfId="974" xr:uid="{00000000-0005-0000-0000-0000BD030000}"/>
    <cellStyle name="Calculation 4 4 3" xfId="975" xr:uid="{00000000-0005-0000-0000-0000BE030000}"/>
    <cellStyle name="Calculation 4 5" xfId="976" xr:uid="{00000000-0005-0000-0000-0000BF030000}"/>
    <cellStyle name="Calculation 4 5 2" xfId="977" xr:uid="{00000000-0005-0000-0000-0000C0030000}"/>
    <cellStyle name="Calculation 4 5 2 2" xfId="978" xr:uid="{00000000-0005-0000-0000-0000C1030000}"/>
    <cellStyle name="Calculation 4 5 3" xfId="979" xr:uid="{00000000-0005-0000-0000-0000C2030000}"/>
    <cellStyle name="Calculation 4 6" xfId="980" xr:uid="{00000000-0005-0000-0000-0000C3030000}"/>
    <cellStyle name="Calculation 4 6 2" xfId="981" xr:uid="{00000000-0005-0000-0000-0000C4030000}"/>
    <cellStyle name="Calculation 4 6 2 2" xfId="982" xr:uid="{00000000-0005-0000-0000-0000C5030000}"/>
    <cellStyle name="Calculation 4 6 3" xfId="983" xr:uid="{00000000-0005-0000-0000-0000C6030000}"/>
    <cellStyle name="Calculation 4 7" xfId="984" xr:uid="{00000000-0005-0000-0000-0000C7030000}"/>
    <cellStyle name="Calculation 4 7 2" xfId="985" xr:uid="{00000000-0005-0000-0000-0000C8030000}"/>
    <cellStyle name="Calculation 4 7 2 2" xfId="986" xr:uid="{00000000-0005-0000-0000-0000C9030000}"/>
    <cellStyle name="Calculation 4 7 3" xfId="987" xr:uid="{00000000-0005-0000-0000-0000CA030000}"/>
    <cellStyle name="Calculation 4 8" xfId="988" xr:uid="{00000000-0005-0000-0000-0000CB030000}"/>
    <cellStyle name="Calculation 4 8 2" xfId="989" xr:uid="{00000000-0005-0000-0000-0000CC030000}"/>
    <cellStyle name="Calculation 4 8 2 2" xfId="990" xr:uid="{00000000-0005-0000-0000-0000CD030000}"/>
    <cellStyle name="Calculation 4 8 3" xfId="991" xr:uid="{00000000-0005-0000-0000-0000CE030000}"/>
    <cellStyle name="Calculation 4 9" xfId="992" xr:uid="{00000000-0005-0000-0000-0000CF030000}"/>
    <cellStyle name="Calculation 5" xfId="993" xr:uid="{00000000-0005-0000-0000-0000D0030000}"/>
    <cellStyle name="Calculation 5 2" xfId="994" xr:uid="{00000000-0005-0000-0000-0000D1030000}"/>
    <cellStyle name="Calculation 5 2 2" xfId="995" xr:uid="{00000000-0005-0000-0000-0000D2030000}"/>
    <cellStyle name="Calculation 5 3" xfId="996" xr:uid="{00000000-0005-0000-0000-0000D3030000}"/>
    <cellStyle name="Calculation 6" xfId="997" xr:uid="{00000000-0005-0000-0000-0000D4030000}"/>
    <cellStyle name="Calculation 6 2" xfId="998" xr:uid="{00000000-0005-0000-0000-0000D5030000}"/>
    <cellStyle name="Calculation 6 2 2" xfId="999" xr:uid="{00000000-0005-0000-0000-0000D6030000}"/>
    <cellStyle name="Calculation 6 3" xfId="1000" xr:uid="{00000000-0005-0000-0000-0000D7030000}"/>
    <cellStyle name="Calculation 7" xfId="1001" xr:uid="{00000000-0005-0000-0000-0000D8030000}"/>
    <cellStyle name="Calculation 7 2" xfId="1002" xr:uid="{00000000-0005-0000-0000-0000D9030000}"/>
    <cellStyle name="Calculation 7 2 2" xfId="1003" xr:uid="{00000000-0005-0000-0000-0000DA030000}"/>
    <cellStyle name="Calculation 7 3" xfId="1004" xr:uid="{00000000-0005-0000-0000-0000DB030000}"/>
    <cellStyle name="Calculation 8" xfId="1005" xr:uid="{00000000-0005-0000-0000-0000DC030000}"/>
    <cellStyle name="Calculation 8 2" xfId="1006" xr:uid="{00000000-0005-0000-0000-0000DD030000}"/>
    <cellStyle name="Calculation 8 2 2" xfId="1007" xr:uid="{00000000-0005-0000-0000-0000DE030000}"/>
    <cellStyle name="Calculation 8 3" xfId="1008" xr:uid="{00000000-0005-0000-0000-0000DF030000}"/>
    <cellStyle name="Calculation 9" xfId="1009" xr:uid="{00000000-0005-0000-0000-0000E0030000}"/>
    <cellStyle name="Calculation 9 2" xfId="1010" xr:uid="{00000000-0005-0000-0000-0000E1030000}"/>
    <cellStyle name="Calculation 9 2 2" xfId="1011" xr:uid="{00000000-0005-0000-0000-0000E2030000}"/>
    <cellStyle name="Calculation 9 3" xfId="1012" xr:uid="{00000000-0005-0000-0000-0000E3030000}"/>
    <cellStyle name="category" xfId="1013" xr:uid="{00000000-0005-0000-0000-0000E4030000}"/>
    <cellStyle name="category 2" xfId="1014" xr:uid="{00000000-0005-0000-0000-0000E5030000}"/>
    <cellStyle name="category 3" xfId="1015" xr:uid="{00000000-0005-0000-0000-0000E6030000}"/>
    <cellStyle name="category 4" xfId="1016" xr:uid="{00000000-0005-0000-0000-0000E7030000}"/>
    <cellStyle name="category 5" xfId="1017" xr:uid="{00000000-0005-0000-0000-0000E8030000}"/>
    <cellStyle name="Check Cell" xfId="1018" xr:uid="{00000000-0005-0000-0000-0000E9030000}"/>
    <cellStyle name="Check Cell 2" xfId="1019" xr:uid="{00000000-0005-0000-0000-0000EA030000}"/>
    <cellStyle name="Check Cell 3" xfId="1020" xr:uid="{00000000-0005-0000-0000-0000EB030000}"/>
    <cellStyle name="Check Cell 4" xfId="1021" xr:uid="{00000000-0005-0000-0000-0000EC030000}"/>
    <cellStyle name="ColLevel_0" xfId="1022" xr:uid="{00000000-0005-0000-0000-0000ED030000}"/>
    <cellStyle name="Column Headings" xfId="1023" xr:uid="{00000000-0005-0000-0000-0000EE030000}"/>
    <cellStyle name="Column Headings 2" xfId="1024" xr:uid="{00000000-0005-0000-0000-0000EF030000}"/>
    <cellStyle name="Column$Headings" xfId="1025" xr:uid="{00000000-0005-0000-0000-0000F0030000}"/>
    <cellStyle name="Column$Headings 2" xfId="1026" xr:uid="{00000000-0005-0000-0000-0000F1030000}"/>
    <cellStyle name="Column_Title" xfId="1027" xr:uid="{00000000-0005-0000-0000-0000F2030000}"/>
    <cellStyle name="Comma  - Style1" xfId="1028" xr:uid="{00000000-0005-0000-0000-0000F3030000}"/>
    <cellStyle name="Comma  - Style1 2" xfId="1029" xr:uid="{00000000-0005-0000-0000-0000F4030000}"/>
    <cellStyle name="Comma  - Style2" xfId="1030" xr:uid="{00000000-0005-0000-0000-0000F5030000}"/>
    <cellStyle name="Comma  - Style2 2" xfId="1031" xr:uid="{00000000-0005-0000-0000-0000F6030000}"/>
    <cellStyle name="Comma  - Style3" xfId="1032" xr:uid="{00000000-0005-0000-0000-0000F7030000}"/>
    <cellStyle name="Comma  - Style3 2" xfId="1033" xr:uid="{00000000-0005-0000-0000-0000F8030000}"/>
    <cellStyle name="Comma  - Style4" xfId="1034" xr:uid="{00000000-0005-0000-0000-0000F9030000}"/>
    <cellStyle name="Comma  - Style4 2" xfId="1035" xr:uid="{00000000-0005-0000-0000-0000FA030000}"/>
    <cellStyle name="Comma  - Style5" xfId="1036" xr:uid="{00000000-0005-0000-0000-0000FB030000}"/>
    <cellStyle name="Comma  - Style5 2" xfId="1037" xr:uid="{00000000-0005-0000-0000-0000FC030000}"/>
    <cellStyle name="Comma  - Style6" xfId="1038" xr:uid="{00000000-0005-0000-0000-0000FD030000}"/>
    <cellStyle name="Comma  - Style6 2" xfId="1039" xr:uid="{00000000-0005-0000-0000-0000FE030000}"/>
    <cellStyle name="Comma  - Style7" xfId="1040" xr:uid="{00000000-0005-0000-0000-0000FF030000}"/>
    <cellStyle name="Comma  - Style7 2" xfId="1041" xr:uid="{00000000-0005-0000-0000-000000040000}"/>
    <cellStyle name="Comma  - Style8" xfId="1042" xr:uid="{00000000-0005-0000-0000-000001040000}"/>
    <cellStyle name="Comma  - Style8 2" xfId="1043" xr:uid="{00000000-0005-0000-0000-000002040000}"/>
    <cellStyle name="Comma [0]" xfId="1044" xr:uid="{00000000-0005-0000-0000-000003040000}"/>
    <cellStyle name="Comma [0] 2" xfId="1045" xr:uid="{00000000-0005-0000-0000-000004040000}"/>
    <cellStyle name="Comma [0] 3" xfId="1046" xr:uid="{00000000-0005-0000-0000-000005040000}"/>
    <cellStyle name="Comma [0] 4" xfId="1047" xr:uid="{00000000-0005-0000-0000-000006040000}"/>
    <cellStyle name="Comma [0] 5" xfId="1048" xr:uid="{00000000-0005-0000-0000-000007040000}"/>
    <cellStyle name="Comma [0]_#6 Temps &amp; Contractors" xfId="1049" xr:uid="{00000000-0005-0000-0000-000008040000}"/>
    <cellStyle name="Comma [00]" xfId="1050" xr:uid="{00000000-0005-0000-0000-000009040000}"/>
    <cellStyle name="Comma [00] 2" xfId="1051" xr:uid="{00000000-0005-0000-0000-00000A040000}"/>
    <cellStyle name="Comma [00] 3" xfId="1052" xr:uid="{00000000-0005-0000-0000-00000B040000}"/>
    <cellStyle name="Comma [00] 4" xfId="1053" xr:uid="{00000000-0005-0000-0000-00000C040000}"/>
    <cellStyle name="Comma [00] 5" xfId="1054" xr:uid="{00000000-0005-0000-0000-00000D040000}"/>
    <cellStyle name="Comma 3" xfId="1055" xr:uid="{00000000-0005-0000-0000-00000E040000}"/>
    <cellStyle name="Comma 3 2" xfId="1056" xr:uid="{00000000-0005-0000-0000-00000F040000}"/>
    <cellStyle name="Comma 3 3" xfId="1057" xr:uid="{00000000-0005-0000-0000-000010040000}"/>
    <cellStyle name="Comma 3 4" xfId="1058" xr:uid="{00000000-0005-0000-0000-000011040000}"/>
    <cellStyle name="Comma 4" xfId="1059" xr:uid="{00000000-0005-0000-0000-000012040000}"/>
    <cellStyle name="Comma 4 2" xfId="1060" xr:uid="{00000000-0005-0000-0000-000013040000}"/>
    <cellStyle name="Comma 4 3" xfId="1061" xr:uid="{00000000-0005-0000-0000-000014040000}"/>
    <cellStyle name="Comma 4 4" xfId="1062" xr:uid="{00000000-0005-0000-0000-000015040000}"/>
    <cellStyle name="Comma[2]" xfId="1063" xr:uid="{00000000-0005-0000-0000-000016040000}"/>
    <cellStyle name="Comma[2] 2" xfId="1064" xr:uid="{00000000-0005-0000-0000-000017040000}"/>
    <cellStyle name="Comma[2] 3" xfId="1065" xr:uid="{00000000-0005-0000-0000-000018040000}"/>
    <cellStyle name="Comma[2] 4" xfId="1066" xr:uid="{00000000-0005-0000-0000-000019040000}"/>
    <cellStyle name="Comma_   " xfId="1067" xr:uid="{00000000-0005-0000-0000-00001A040000}"/>
    <cellStyle name="Comma0" xfId="1068" xr:uid="{00000000-0005-0000-0000-00001B040000}"/>
    <cellStyle name="Comma0 2" xfId="1069" xr:uid="{00000000-0005-0000-0000-00001C040000}"/>
    <cellStyle name="Comma0 3" xfId="1070" xr:uid="{00000000-0005-0000-0000-00001D040000}"/>
    <cellStyle name="Comma0 4" xfId="1071" xr:uid="{00000000-0005-0000-0000-00001E040000}"/>
    <cellStyle name="Comma0 5" xfId="1072" xr:uid="{00000000-0005-0000-0000-00001F040000}"/>
    <cellStyle name="comma-d" xfId="1073" xr:uid="{00000000-0005-0000-0000-000020040000}"/>
    <cellStyle name="comma-d 2" xfId="1074" xr:uid="{00000000-0005-0000-0000-000021040000}"/>
    <cellStyle name="Copied" xfId="1075" xr:uid="{00000000-0005-0000-0000-000022040000}"/>
    <cellStyle name="Copied 2" xfId="1076" xr:uid="{00000000-0005-0000-0000-000023040000}"/>
    <cellStyle name="Copied 3" xfId="1077" xr:uid="{00000000-0005-0000-0000-000024040000}"/>
    <cellStyle name="Copied 4" xfId="1078" xr:uid="{00000000-0005-0000-0000-000025040000}"/>
    <cellStyle name="Copied 5" xfId="1079" xr:uid="{00000000-0005-0000-0000-000026040000}"/>
    <cellStyle name="COST1" xfId="1080" xr:uid="{00000000-0005-0000-0000-000027040000}"/>
    <cellStyle name="COST1 2" xfId="1081" xr:uid="{00000000-0005-0000-0000-000028040000}"/>
    <cellStyle name="Currency [0]" xfId="1082" xr:uid="{00000000-0005-0000-0000-000029040000}"/>
    <cellStyle name="Currency [0] 2" xfId="1083" xr:uid="{00000000-0005-0000-0000-00002A040000}"/>
    <cellStyle name="Currency [0] 3" xfId="1084" xr:uid="{00000000-0005-0000-0000-00002B040000}"/>
    <cellStyle name="Currency [0] 4" xfId="1085" xr:uid="{00000000-0005-0000-0000-00002C040000}"/>
    <cellStyle name="Currency [0] 5" xfId="1086" xr:uid="{00000000-0005-0000-0000-00002D040000}"/>
    <cellStyle name="Currency [0]_   " xfId="1087" xr:uid="{00000000-0005-0000-0000-00002E040000}"/>
    <cellStyle name="Currency [00]" xfId="1088" xr:uid="{00000000-0005-0000-0000-00002F040000}"/>
    <cellStyle name="Currency [00] 2" xfId="1089" xr:uid="{00000000-0005-0000-0000-000030040000}"/>
    <cellStyle name="Currency [00] 3" xfId="1090" xr:uid="{00000000-0005-0000-0000-000031040000}"/>
    <cellStyle name="Currency [00] 4" xfId="1091" xr:uid="{00000000-0005-0000-0000-000032040000}"/>
    <cellStyle name="Currency [00] 5" xfId="1092" xr:uid="{00000000-0005-0000-0000-000033040000}"/>
    <cellStyle name="Currency$[0]" xfId="1093" xr:uid="{00000000-0005-0000-0000-000034040000}"/>
    <cellStyle name="Currency$[0] 2" xfId="1094" xr:uid="{00000000-0005-0000-0000-000035040000}"/>
    <cellStyle name="Currency$[0] 3" xfId="1095" xr:uid="{00000000-0005-0000-0000-000036040000}"/>
    <cellStyle name="Currency$[0] 4" xfId="1096" xr:uid="{00000000-0005-0000-0000-000037040000}"/>
    <cellStyle name="Currency$[2]" xfId="1097" xr:uid="{00000000-0005-0000-0000-000038040000}"/>
    <cellStyle name="Currency$[2] 2" xfId="1098" xr:uid="{00000000-0005-0000-0000-000039040000}"/>
    <cellStyle name="Currency$[2] 3" xfId="1099" xr:uid="{00000000-0005-0000-0000-00003A040000}"/>
    <cellStyle name="Currency$[2] 4" xfId="1100" xr:uid="{00000000-0005-0000-0000-00003B040000}"/>
    <cellStyle name="Currency\[0]" xfId="1101" xr:uid="{00000000-0005-0000-0000-00003C040000}"/>
    <cellStyle name="Currency\[0] 2" xfId="1102" xr:uid="{00000000-0005-0000-0000-00003D040000}"/>
    <cellStyle name="Currency\[0] 3" xfId="1103" xr:uid="{00000000-0005-0000-0000-00003E040000}"/>
    <cellStyle name="Currency\[0] 4" xfId="1104" xr:uid="{00000000-0005-0000-0000-00003F040000}"/>
    <cellStyle name="Currency_   " xfId="1105" xr:uid="{00000000-0005-0000-0000-000040040000}"/>
    <cellStyle name="Currency0" xfId="1106" xr:uid="{00000000-0005-0000-0000-000041040000}"/>
    <cellStyle name="Currency0 2" xfId="1107" xr:uid="{00000000-0005-0000-0000-000042040000}"/>
    <cellStyle name="Currency0 3" xfId="1108" xr:uid="{00000000-0005-0000-0000-000043040000}"/>
    <cellStyle name="Currency0 4" xfId="1109" xr:uid="{00000000-0005-0000-0000-000044040000}"/>
    <cellStyle name="Currency0 5" xfId="1110" xr:uid="{00000000-0005-0000-0000-000045040000}"/>
    <cellStyle name="Date" xfId="1111" xr:uid="{00000000-0005-0000-0000-000046040000}"/>
    <cellStyle name="Date 2" xfId="1112" xr:uid="{00000000-0005-0000-0000-000047040000}"/>
    <cellStyle name="Date 2 2" xfId="1113" xr:uid="{00000000-0005-0000-0000-000048040000}"/>
    <cellStyle name="Date 3" xfId="1114" xr:uid="{00000000-0005-0000-0000-000049040000}"/>
    <cellStyle name="Date 4" xfId="1115" xr:uid="{00000000-0005-0000-0000-00004A040000}"/>
    <cellStyle name="Date 5" xfId="1116" xr:uid="{00000000-0005-0000-0000-00004B040000}"/>
    <cellStyle name="Date 6" xfId="1117" xr:uid="{00000000-0005-0000-0000-00004C040000}"/>
    <cellStyle name="Date Short" xfId="1118" xr:uid="{00000000-0005-0000-0000-00004D040000}"/>
    <cellStyle name="Date Short 2" xfId="1119" xr:uid="{00000000-0005-0000-0000-00004E040000}"/>
    <cellStyle name="Date_capinves" xfId="1120" xr:uid="{00000000-0005-0000-0000-00004F040000}"/>
    <cellStyle name="Enter Currency (0)" xfId="1121" xr:uid="{00000000-0005-0000-0000-000050040000}"/>
    <cellStyle name="Enter Currency (0) 2" xfId="1122" xr:uid="{00000000-0005-0000-0000-000051040000}"/>
    <cellStyle name="Enter Currency (0) 3" xfId="1123" xr:uid="{00000000-0005-0000-0000-000052040000}"/>
    <cellStyle name="Enter Currency (0) 4" xfId="1124" xr:uid="{00000000-0005-0000-0000-000053040000}"/>
    <cellStyle name="Enter Currency (0) 5" xfId="1125" xr:uid="{00000000-0005-0000-0000-000054040000}"/>
    <cellStyle name="Enter Currency (2)" xfId="1126" xr:uid="{00000000-0005-0000-0000-000055040000}"/>
    <cellStyle name="Enter Currency (2) 2" xfId="1127" xr:uid="{00000000-0005-0000-0000-000056040000}"/>
    <cellStyle name="Enter Currency (2) 3" xfId="1128" xr:uid="{00000000-0005-0000-0000-000057040000}"/>
    <cellStyle name="Enter Currency (2) 4" xfId="1129" xr:uid="{00000000-0005-0000-0000-000058040000}"/>
    <cellStyle name="Enter Currency (2) 5" xfId="1130" xr:uid="{00000000-0005-0000-0000-000059040000}"/>
    <cellStyle name="Enter Units (0)" xfId="1131" xr:uid="{00000000-0005-0000-0000-00005A040000}"/>
    <cellStyle name="Enter Units (0) 2" xfId="1132" xr:uid="{00000000-0005-0000-0000-00005B040000}"/>
    <cellStyle name="Enter Units (0) 3" xfId="1133" xr:uid="{00000000-0005-0000-0000-00005C040000}"/>
    <cellStyle name="Enter Units (0) 4" xfId="1134" xr:uid="{00000000-0005-0000-0000-00005D040000}"/>
    <cellStyle name="Enter Units (0) 5" xfId="1135" xr:uid="{00000000-0005-0000-0000-00005E040000}"/>
    <cellStyle name="Enter Units (1)" xfId="1136" xr:uid="{00000000-0005-0000-0000-00005F040000}"/>
    <cellStyle name="Enter Units (1) 2" xfId="1137" xr:uid="{00000000-0005-0000-0000-000060040000}"/>
    <cellStyle name="Enter Units (1) 3" xfId="1138" xr:uid="{00000000-0005-0000-0000-000061040000}"/>
    <cellStyle name="Enter Units (1) 4" xfId="1139" xr:uid="{00000000-0005-0000-0000-000062040000}"/>
    <cellStyle name="Enter Units (1) 5" xfId="1140" xr:uid="{00000000-0005-0000-0000-000063040000}"/>
    <cellStyle name="Enter Units (2)" xfId="1141" xr:uid="{00000000-0005-0000-0000-000064040000}"/>
    <cellStyle name="Enter Units (2) 2" xfId="1142" xr:uid="{00000000-0005-0000-0000-000065040000}"/>
    <cellStyle name="Enter Units (2) 3" xfId="1143" xr:uid="{00000000-0005-0000-0000-000066040000}"/>
    <cellStyle name="Enter Units (2) 4" xfId="1144" xr:uid="{00000000-0005-0000-0000-000067040000}"/>
    <cellStyle name="Enter Units (2) 5" xfId="1145" xr:uid="{00000000-0005-0000-0000-000068040000}"/>
    <cellStyle name="Entered" xfId="1146" xr:uid="{00000000-0005-0000-0000-000069040000}"/>
    <cellStyle name="Entered 2" xfId="1147" xr:uid="{00000000-0005-0000-0000-00006A040000}"/>
    <cellStyle name="Entered 3" xfId="1148" xr:uid="{00000000-0005-0000-0000-00006B040000}"/>
    <cellStyle name="Entered 4" xfId="1149" xr:uid="{00000000-0005-0000-0000-00006C040000}"/>
    <cellStyle name="Entered 5" xfId="1150" xr:uid="{00000000-0005-0000-0000-00006D040000}"/>
    <cellStyle name="entry box" xfId="1151" xr:uid="{00000000-0005-0000-0000-00006E040000}"/>
    <cellStyle name="entry box 10" xfId="1152" xr:uid="{00000000-0005-0000-0000-00006F040000}"/>
    <cellStyle name="entry box 2" xfId="1153" xr:uid="{00000000-0005-0000-0000-000070040000}"/>
    <cellStyle name="entry box 2 2" xfId="1154" xr:uid="{00000000-0005-0000-0000-000071040000}"/>
    <cellStyle name="entry box 2 2 2" xfId="1155" xr:uid="{00000000-0005-0000-0000-000072040000}"/>
    <cellStyle name="entry box 2 2 2 2" xfId="1156" xr:uid="{00000000-0005-0000-0000-000073040000}"/>
    <cellStyle name="entry box 2 2 3" xfId="1157" xr:uid="{00000000-0005-0000-0000-000074040000}"/>
    <cellStyle name="entry box 2 3" xfId="1158" xr:uid="{00000000-0005-0000-0000-000075040000}"/>
    <cellStyle name="entry box 2 3 2" xfId="1159" xr:uid="{00000000-0005-0000-0000-000076040000}"/>
    <cellStyle name="entry box 2 3 2 2" xfId="1160" xr:uid="{00000000-0005-0000-0000-000077040000}"/>
    <cellStyle name="entry box 2 3 3" xfId="1161" xr:uid="{00000000-0005-0000-0000-000078040000}"/>
    <cellStyle name="entry box 2 4" xfId="1162" xr:uid="{00000000-0005-0000-0000-000079040000}"/>
    <cellStyle name="entry box 2 4 2" xfId="1163" xr:uid="{00000000-0005-0000-0000-00007A040000}"/>
    <cellStyle name="entry box 2 4 2 2" xfId="1164" xr:uid="{00000000-0005-0000-0000-00007B040000}"/>
    <cellStyle name="entry box 2 4 3" xfId="1165" xr:uid="{00000000-0005-0000-0000-00007C040000}"/>
    <cellStyle name="entry box 2 5" xfId="1166" xr:uid="{00000000-0005-0000-0000-00007D040000}"/>
    <cellStyle name="entry box 2 5 2" xfId="1167" xr:uid="{00000000-0005-0000-0000-00007E040000}"/>
    <cellStyle name="entry box 2 5 2 2" xfId="1168" xr:uid="{00000000-0005-0000-0000-00007F040000}"/>
    <cellStyle name="entry box 2 5 3" xfId="1169" xr:uid="{00000000-0005-0000-0000-000080040000}"/>
    <cellStyle name="entry box 2 6" xfId="1170" xr:uid="{00000000-0005-0000-0000-000081040000}"/>
    <cellStyle name="entry box 2 6 2" xfId="1171" xr:uid="{00000000-0005-0000-0000-000082040000}"/>
    <cellStyle name="entry box 2 6 2 2" xfId="1172" xr:uid="{00000000-0005-0000-0000-000083040000}"/>
    <cellStyle name="entry box 2 6 3" xfId="1173" xr:uid="{00000000-0005-0000-0000-000084040000}"/>
    <cellStyle name="entry box 2 7" xfId="1174" xr:uid="{00000000-0005-0000-0000-000085040000}"/>
    <cellStyle name="entry box 2 7 2" xfId="1175" xr:uid="{00000000-0005-0000-0000-000086040000}"/>
    <cellStyle name="entry box 2 7 2 2" xfId="1176" xr:uid="{00000000-0005-0000-0000-000087040000}"/>
    <cellStyle name="entry box 2 7 3" xfId="1177" xr:uid="{00000000-0005-0000-0000-000088040000}"/>
    <cellStyle name="entry box 2 8" xfId="1178" xr:uid="{00000000-0005-0000-0000-000089040000}"/>
    <cellStyle name="entry box 2 8 2" xfId="1179" xr:uid="{00000000-0005-0000-0000-00008A040000}"/>
    <cellStyle name="entry box 2 8 2 2" xfId="1180" xr:uid="{00000000-0005-0000-0000-00008B040000}"/>
    <cellStyle name="entry box 2 8 3" xfId="1181" xr:uid="{00000000-0005-0000-0000-00008C040000}"/>
    <cellStyle name="entry box 2 9" xfId="1182" xr:uid="{00000000-0005-0000-0000-00008D040000}"/>
    <cellStyle name="entry box 3" xfId="1183" xr:uid="{00000000-0005-0000-0000-00008E040000}"/>
    <cellStyle name="entry box 3 2" xfId="1184" xr:uid="{00000000-0005-0000-0000-00008F040000}"/>
    <cellStyle name="entry box 3 2 2" xfId="1185" xr:uid="{00000000-0005-0000-0000-000090040000}"/>
    <cellStyle name="entry box 3 3" xfId="1186" xr:uid="{00000000-0005-0000-0000-000091040000}"/>
    <cellStyle name="entry box 4" xfId="1187" xr:uid="{00000000-0005-0000-0000-000092040000}"/>
    <cellStyle name="entry box 4 2" xfId="1188" xr:uid="{00000000-0005-0000-0000-000093040000}"/>
    <cellStyle name="entry box 4 2 2" xfId="1189" xr:uid="{00000000-0005-0000-0000-000094040000}"/>
    <cellStyle name="entry box 4 3" xfId="1190" xr:uid="{00000000-0005-0000-0000-000095040000}"/>
    <cellStyle name="entry box 5" xfId="1191" xr:uid="{00000000-0005-0000-0000-000096040000}"/>
    <cellStyle name="entry box 5 2" xfId="1192" xr:uid="{00000000-0005-0000-0000-000097040000}"/>
    <cellStyle name="entry box 5 2 2" xfId="1193" xr:uid="{00000000-0005-0000-0000-000098040000}"/>
    <cellStyle name="entry box 5 3" xfId="1194" xr:uid="{00000000-0005-0000-0000-000099040000}"/>
    <cellStyle name="entry box 6" xfId="1195" xr:uid="{00000000-0005-0000-0000-00009A040000}"/>
    <cellStyle name="entry box 6 2" xfId="1196" xr:uid="{00000000-0005-0000-0000-00009B040000}"/>
    <cellStyle name="entry box 6 2 2" xfId="1197" xr:uid="{00000000-0005-0000-0000-00009C040000}"/>
    <cellStyle name="entry box 6 3" xfId="1198" xr:uid="{00000000-0005-0000-0000-00009D040000}"/>
    <cellStyle name="entry box 7" xfId="1199" xr:uid="{00000000-0005-0000-0000-00009E040000}"/>
    <cellStyle name="entry box 7 2" xfId="1200" xr:uid="{00000000-0005-0000-0000-00009F040000}"/>
    <cellStyle name="entry box 7 2 2" xfId="1201" xr:uid="{00000000-0005-0000-0000-0000A0040000}"/>
    <cellStyle name="entry box 7 3" xfId="1202" xr:uid="{00000000-0005-0000-0000-0000A1040000}"/>
    <cellStyle name="entry box 8" xfId="1203" xr:uid="{00000000-0005-0000-0000-0000A2040000}"/>
    <cellStyle name="entry box 8 2" xfId="1204" xr:uid="{00000000-0005-0000-0000-0000A3040000}"/>
    <cellStyle name="entry box 8 2 2" xfId="1205" xr:uid="{00000000-0005-0000-0000-0000A4040000}"/>
    <cellStyle name="entry box 8 3" xfId="1206" xr:uid="{00000000-0005-0000-0000-0000A5040000}"/>
    <cellStyle name="entry box 9" xfId="1207" xr:uid="{00000000-0005-0000-0000-0000A6040000}"/>
    <cellStyle name="entry box 9 2" xfId="1208" xr:uid="{00000000-0005-0000-0000-0000A7040000}"/>
    <cellStyle name="entry box 9 2 2" xfId="1209" xr:uid="{00000000-0005-0000-0000-0000A8040000}"/>
    <cellStyle name="entry box 9 3" xfId="1210" xr:uid="{00000000-0005-0000-0000-0000A9040000}"/>
    <cellStyle name="Euro" xfId="1211" xr:uid="{00000000-0005-0000-0000-0000AA040000}"/>
    <cellStyle name="Euro 2" xfId="1212" xr:uid="{00000000-0005-0000-0000-0000AB040000}"/>
    <cellStyle name="Euro 3" xfId="1213" xr:uid="{00000000-0005-0000-0000-0000AC040000}"/>
    <cellStyle name="Euro 4" xfId="1214" xr:uid="{00000000-0005-0000-0000-0000AD040000}"/>
    <cellStyle name="Euro 5" xfId="1215" xr:uid="{00000000-0005-0000-0000-0000AE040000}"/>
    <cellStyle name="Euro 6" xfId="1216" xr:uid="{00000000-0005-0000-0000-0000AF040000}"/>
    <cellStyle name="Explanatory Text" xfId="1217" xr:uid="{00000000-0005-0000-0000-0000B0040000}"/>
    <cellStyle name="Explanatory Text 2" xfId="1218" xr:uid="{00000000-0005-0000-0000-0000B1040000}"/>
    <cellStyle name="Explanatory Text 3" xfId="1219" xr:uid="{00000000-0005-0000-0000-0000B2040000}"/>
    <cellStyle name="Explanatory Text 4" xfId="1220" xr:uid="{00000000-0005-0000-0000-0000B3040000}"/>
    <cellStyle name="EY House" xfId="1221" xr:uid="{00000000-0005-0000-0000-0000B4040000}"/>
    <cellStyle name="e鯪9Y_x000b_" xfId="1222" xr:uid="{00000000-0005-0000-0000-0000B5040000}"/>
    <cellStyle name="e鯪9Y_x000b_ 2" xfId="1223" xr:uid="{00000000-0005-0000-0000-0000B6040000}"/>
    <cellStyle name="F2" xfId="1224" xr:uid="{00000000-0005-0000-0000-0000B7040000}"/>
    <cellStyle name="F2 2" xfId="1225" xr:uid="{00000000-0005-0000-0000-0000B8040000}"/>
    <cellStyle name="F3" xfId="1226" xr:uid="{00000000-0005-0000-0000-0000B9040000}"/>
    <cellStyle name="F3 2" xfId="1227" xr:uid="{00000000-0005-0000-0000-0000BA040000}"/>
    <cellStyle name="F4" xfId="1228" xr:uid="{00000000-0005-0000-0000-0000BB040000}"/>
    <cellStyle name="F4 2" xfId="1229" xr:uid="{00000000-0005-0000-0000-0000BC040000}"/>
    <cellStyle name="F5" xfId="1230" xr:uid="{00000000-0005-0000-0000-0000BD040000}"/>
    <cellStyle name="F5 2" xfId="1231" xr:uid="{00000000-0005-0000-0000-0000BE040000}"/>
    <cellStyle name="F6" xfId="1232" xr:uid="{00000000-0005-0000-0000-0000BF040000}"/>
    <cellStyle name="F6 2" xfId="1233" xr:uid="{00000000-0005-0000-0000-0000C0040000}"/>
    <cellStyle name="F7" xfId="1234" xr:uid="{00000000-0005-0000-0000-0000C1040000}"/>
    <cellStyle name="F7 2" xfId="1235" xr:uid="{00000000-0005-0000-0000-0000C2040000}"/>
    <cellStyle name="F8" xfId="1236" xr:uid="{00000000-0005-0000-0000-0000C3040000}"/>
    <cellStyle name="F8 2" xfId="1237" xr:uid="{00000000-0005-0000-0000-0000C4040000}"/>
    <cellStyle name="Fixed" xfId="1238" xr:uid="{00000000-0005-0000-0000-0000C5040000}"/>
    <cellStyle name="Fixed 2" xfId="1239" xr:uid="{00000000-0005-0000-0000-0000C6040000}"/>
    <cellStyle name="Fixed 3" xfId="1240" xr:uid="{00000000-0005-0000-0000-0000C7040000}"/>
    <cellStyle name="Fixed 4" xfId="1241" xr:uid="{00000000-0005-0000-0000-0000C8040000}"/>
    <cellStyle name="Fixed 5" xfId="1242" xr:uid="{00000000-0005-0000-0000-0000C9040000}"/>
    <cellStyle name="Format Number Column" xfId="1243" xr:uid="{00000000-0005-0000-0000-0000CA040000}"/>
    <cellStyle name="Format Number Column 2" xfId="1244" xr:uid="{00000000-0005-0000-0000-0000CB040000}"/>
    <cellStyle name="gcd" xfId="1245" xr:uid="{00000000-0005-0000-0000-0000CC040000}"/>
    <cellStyle name="gcd 2" xfId="1246" xr:uid="{00000000-0005-0000-0000-0000CD040000}"/>
    <cellStyle name="Good" xfId="1247" xr:uid="{00000000-0005-0000-0000-0000CE040000}"/>
    <cellStyle name="Good 2" xfId="1248" xr:uid="{00000000-0005-0000-0000-0000CF040000}"/>
    <cellStyle name="Good 3" xfId="1249" xr:uid="{00000000-0005-0000-0000-0000D0040000}"/>
    <cellStyle name="Good 4" xfId="1250" xr:uid="{00000000-0005-0000-0000-0000D1040000}"/>
    <cellStyle name="Grey" xfId="1251" xr:uid="{00000000-0005-0000-0000-0000D2040000}"/>
    <cellStyle name="Grey 2" xfId="1252" xr:uid="{00000000-0005-0000-0000-0000D3040000}"/>
    <cellStyle name="Grey 3" xfId="1253" xr:uid="{00000000-0005-0000-0000-0000D4040000}"/>
    <cellStyle name="Grey 4" xfId="1254" xr:uid="{00000000-0005-0000-0000-0000D5040000}"/>
    <cellStyle name="Grey 5" xfId="1255" xr:uid="{00000000-0005-0000-0000-0000D6040000}"/>
    <cellStyle name="HEADER" xfId="1256" xr:uid="{00000000-0005-0000-0000-0000D7040000}"/>
    <cellStyle name="HEADER 2" xfId="1257" xr:uid="{00000000-0005-0000-0000-0000D8040000}"/>
    <cellStyle name="HEADER 3" xfId="1258" xr:uid="{00000000-0005-0000-0000-0000D9040000}"/>
    <cellStyle name="HEADER 4" xfId="1259" xr:uid="{00000000-0005-0000-0000-0000DA040000}"/>
    <cellStyle name="HEADER 5" xfId="1260" xr:uid="{00000000-0005-0000-0000-0000DB040000}"/>
    <cellStyle name="Header1" xfId="1261" xr:uid="{00000000-0005-0000-0000-0000DC040000}"/>
    <cellStyle name="Header1 2" xfId="1262" xr:uid="{00000000-0005-0000-0000-0000DD040000}"/>
    <cellStyle name="Header2" xfId="1263" xr:uid="{00000000-0005-0000-0000-0000DE040000}"/>
    <cellStyle name="Header2 10" xfId="1264" xr:uid="{00000000-0005-0000-0000-0000DF040000}"/>
    <cellStyle name="Header2 2" xfId="1265" xr:uid="{00000000-0005-0000-0000-0000E0040000}"/>
    <cellStyle name="Header2 2 2" xfId="1266" xr:uid="{00000000-0005-0000-0000-0000E1040000}"/>
    <cellStyle name="Header2 2 2 2" xfId="1267" xr:uid="{00000000-0005-0000-0000-0000E2040000}"/>
    <cellStyle name="Header2 2 2 2 2" xfId="1268" xr:uid="{00000000-0005-0000-0000-0000E3040000}"/>
    <cellStyle name="Header2 2 2 3" xfId="1269" xr:uid="{00000000-0005-0000-0000-0000E4040000}"/>
    <cellStyle name="Header2 2 3" xfId="1270" xr:uid="{00000000-0005-0000-0000-0000E5040000}"/>
    <cellStyle name="Header2 2 3 2" xfId="1271" xr:uid="{00000000-0005-0000-0000-0000E6040000}"/>
    <cellStyle name="Header2 2 3 2 2" xfId="1272" xr:uid="{00000000-0005-0000-0000-0000E7040000}"/>
    <cellStyle name="Header2 2 3 3" xfId="1273" xr:uid="{00000000-0005-0000-0000-0000E8040000}"/>
    <cellStyle name="Header2 2 4" xfId="1274" xr:uid="{00000000-0005-0000-0000-0000E9040000}"/>
    <cellStyle name="Header2 2 4 2" xfId="1275" xr:uid="{00000000-0005-0000-0000-0000EA040000}"/>
    <cellStyle name="Header2 2 4 2 2" xfId="1276" xr:uid="{00000000-0005-0000-0000-0000EB040000}"/>
    <cellStyle name="Header2 2 4 3" xfId="1277" xr:uid="{00000000-0005-0000-0000-0000EC040000}"/>
    <cellStyle name="Header2 2 5" xfId="1278" xr:uid="{00000000-0005-0000-0000-0000ED040000}"/>
    <cellStyle name="Header2 2 5 2" xfId="1279" xr:uid="{00000000-0005-0000-0000-0000EE040000}"/>
    <cellStyle name="Header2 2 5 2 2" xfId="1280" xr:uid="{00000000-0005-0000-0000-0000EF040000}"/>
    <cellStyle name="Header2 2 5 3" xfId="1281" xr:uid="{00000000-0005-0000-0000-0000F0040000}"/>
    <cellStyle name="Header2 2 6" xfId="1282" xr:uid="{00000000-0005-0000-0000-0000F1040000}"/>
    <cellStyle name="Header2 2 6 2" xfId="1283" xr:uid="{00000000-0005-0000-0000-0000F2040000}"/>
    <cellStyle name="Header2 2 6 2 2" xfId="1284" xr:uid="{00000000-0005-0000-0000-0000F3040000}"/>
    <cellStyle name="Header2 2 6 3" xfId="1285" xr:uid="{00000000-0005-0000-0000-0000F4040000}"/>
    <cellStyle name="Header2 2 7" xfId="1286" xr:uid="{00000000-0005-0000-0000-0000F5040000}"/>
    <cellStyle name="Header2 2 7 2" xfId="1287" xr:uid="{00000000-0005-0000-0000-0000F6040000}"/>
    <cellStyle name="Header2 2 7 2 2" xfId="1288" xr:uid="{00000000-0005-0000-0000-0000F7040000}"/>
    <cellStyle name="Header2 2 7 3" xfId="1289" xr:uid="{00000000-0005-0000-0000-0000F8040000}"/>
    <cellStyle name="Header2 2 8" xfId="1290" xr:uid="{00000000-0005-0000-0000-0000F9040000}"/>
    <cellStyle name="Header2 2 8 2" xfId="1291" xr:uid="{00000000-0005-0000-0000-0000FA040000}"/>
    <cellStyle name="Header2 2 8 2 2" xfId="1292" xr:uid="{00000000-0005-0000-0000-0000FB040000}"/>
    <cellStyle name="Header2 2 8 3" xfId="1293" xr:uid="{00000000-0005-0000-0000-0000FC040000}"/>
    <cellStyle name="Header2 2 9" xfId="1294" xr:uid="{00000000-0005-0000-0000-0000FD040000}"/>
    <cellStyle name="Header2 3" xfId="1295" xr:uid="{00000000-0005-0000-0000-0000FE040000}"/>
    <cellStyle name="Header2 3 2" xfId="1296" xr:uid="{00000000-0005-0000-0000-0000FF040000}"/>
    <cellStyle name="Header2 3 2 2" xfId="1297" xr:uid="{00000000-0005-0000-0000-000000050000}"/>
    <cellStyle name="Header2 3 3" xfId="1298" xr:uid="{00000000-0005-0000-0000-000001050000}"/>
    <cellStyle name="Header2 4" xfId="1299" xr:uid="{00000000-0005-0000-0000-000002050000}"/>
    <cellStyle name="Header2 4 2" xfId="1300" xr:uid="{00000000-0005-0000-0000-000003050000}"/>
    <cellStyle name="Header2 4 2 2" xfId="1301" xr:uid="{00000000-0005-0000-0000-000004050000}"/>
    <cellStyle name="Header2 4 3" xfId="1302" xr:uid="{00000000-0005-0000-0000-000005050000}"/>
    <cellStyle name="Header2 5" xfId="1303" xr:uid="{00000000-0005-0000-0000-000006050000}"/>
    <cellStyle name="Header2 5 2" xfId="1304" xr:uid="{00000000-0005-0000-0000-000007050000}"/>
    <cellStyle name="Header2 5 2 2" xfId="1305" xr:uid="{00000000-0005-0000-0000-000008050000}"/>
    <cellStyle name="Header2 5 3" xfId="1306" xr:uid="{00000000-0005-0000-0000-000009050000}"/>
    <cellStyle name="Header2 6" xfId="1307" xr:uid="{00000000-0005-0000-0000-00000A050000}"/>
    <cellStyle name="Header2 6 2" xfId="1308" xr:uid="{00000000-0005-0000-0000-00000B050000}"/>
    <cellStyle name="Header2 6 2 2" xfId="1309" xr:uid="{00000000-0005-0000-0000-00000C050000}"/>
    <cellStyle name="Header2 6 3" xfId="1310" xr:uid="{00000000-0005-0000-0000-00000D050000}"/>
    <cellStyle name="Header2 7" xfId="1311" xr:uid="{00000000-0005-0000-0000-00000E050000}"/>
    <cellStyle name="Header2 7 2" xfId="1312" xr:uid="{00000000-0005-0000-0000-00000F050000}"/>
    <cellStyle name="Header2 7 2 2" xfId="1313" xr:uid="{00000000-0005-0000-0000-000010050000}"/>
    <cellStyle name="Header2 7 3" xfId="1314" xr:uid="{00000000-0005-0000-0000-000011050000}"/>
    <cellStyle name="Header2 8" xfId="1315" xr:uid="{00000000-0005-0000-0000-000012050000}"/>
    <cellStyle name="Header2 8 2" xfId="1316" xr:uid="{00000000-0005-0000-0000-000013050000}"/>
    <cellStyle name="Header2 8 2 2" xfId="1317" xr:uid="{00000000-0005-0000-0000-000014050000}"/>
    <cellStyle name="Header2 8 3" xfId="1318" xr:uid="{00000000-0005-0000-0000-000015050000}"/>
    <cellStyle name="Header2 9" xfId="1319" xr:uid="{00000000-0005-0000-0000-000016050000}"/>
    <cellStyle name="Header2 9 2" xfId="1320" xr:uid="{00000000-0005-0000-0000-000017050000}"/>
    <cellStyle name="Header2 9 2 2" xfId="1321" xr:uid="{00000000-0005-0000-0000-000018050000}"/>
    <cellStyle name="Header2 9 3" xfId="1322" xr:uid="{00000000-0005-0000-0000-000019050000}"/>
    <cellStyle name="Heading" xfId="1323" xr:uid="{00000000-0005-0000-0000-00001A050000}"/>
    <cellStyle name="Heading 1" xfId="1324" xr:uid="{00000000-0005-0000-0000-00001B050000}"/>
    <cellStyle name="Heading 1 2" xfId="1325" xr:uid="{00000000-0005-0000-0000-00001C050000}"/>
    <cellStyle name="Heading 2" xfId="1326" xr:uid="{00000000-0005-0000-0000-00001D050000}"/>
    <cellStyle name="Heading 2 2" xfId="1327" xr:uid="{00000000-0005-0000-0000-00001E050000}"/>
    <cellStyle name="Heading 3" xfId="1328" xr:uid="{00000000-0005-0000-0000-00001F050000}"/>
    <cellStyle name="Heading 3 2" xfId="1329" xr:uid="{00000000-0005-0000-0000-000020050000}"/>
    <cellStyle name="Heading 3 3" xfId="1330" xr:uid="{00000000-0005-0000-0000-000021050000}"/>
    <cellStyle name="Heading 3 4" xfId="1331" xr:uid="{00000000-0005-0000-0000-000022050000}"/>
    <cellStyle name="Heading 4" xfId="1332" xr:uid="{00000000-0005-0000-0000-000023050000}"/>
    <cellStyle name="Heading 4 2" xfId="1333" xr:uid="{00000000-0005-0000-0000-000024050000}"/>
    <cellStyle name="Heading 4 3" xfId="1334" xr:uid="{00000000-0005-0000-0000-000025050000}"/>
    <cellStyle name="Heading 4 4" xfId="1335" xr:uid="{00000000-0005-0000-0000-000026050000}"/>
    <cellStyle name="Heading1" xfId="1336" xr:uid="{00000000-0005-0000-0000-000027050000}"/>
    <cellStyle name="Heading1 2" xfId="1337" xr:uid="{00000000-0005-0000-0000-000028050000}"/>
    <cellStyle name="Heading2" xfId="1338" xr:uid="{00000000-0005-0000-0000-000029050000}"/>
    <cellStyle name="Heading2 2" xfId="1339" xr:uid="{00000000-0005-0000-0000-00002A050000}"/>
    <cellStyle name="Hyperlink_PERSONAL" xfId="1340" xr:uid="{00000000-0005-0000-0000-00002B050000}"/>
    <cellStyle name="Input" xfId="1341" xr:uid="{00000000-0005-0000-0000-00002C050000}"/>
    <cellStyle name="Input [yellow]" xfId="1342" xr:uid="{00000000-0005-0000-0000-00002D050000}"/>
    <cellStyle name="Input [yellow] 10" xfId="1343" xr:uid="{00000000-0005-0000-0000-00002E050000}"/>
    <cellStyle name="Input [yellow] 10 2" xfId="1344" xr:uid="{00000000-0005-0000-0000-00002F050000}"/>
    <cellStyle name="Input [yellow] 10 2 2" xfId="1345" xr:uid="{00000000-0005-0000-0000-000030050000}"/>
    <cellStyle name="Input [yellow] 10 3" xfId="1346" xr:uid="{00000000-0005-0000-0000-000031050000}"/>
    <cellStyle name="Input [yellow] 11" xfId="1347" xr:uid="{00000000-0005-0000-0000-000032050000}"/>
    <cellStyle name="Input [yellow] 11 2" xfId="1348" xr:uid="{00000000-0005-0000-0000-000033050000}"/>
    <cellStyle name="Input [yellow] 11 2 2" xfId="1349" xr:uid="{00000000-0005-0000-0000-000034050000}"/>
    <cellStyle name="Input [yellow] 11 3" xfId="1350" xr:uid="{00000000-0005-0000-0000-000035050000}"/>
    <cellStyle name="Input [yellow] 12" xfId="1351" xr:uid="{00000000-0005-0000-0000-000036050000}"/>
    <cellStyle name="Input [yellow] 12 2" xfId="1352" xr:uid="{00000000-0005-0000-0000-000037050000}"/>
    <cellStyle name="Input [yellow] 12 2 2" xfId="1353" xr:uid="{00000000-0005-0000-0000-000038050000}"/>
    <cellStyle name="Input [yellow] 12 3" xfId="1354" xr:uid="{00000000-0005-0000-0000-000039050000}"/>
    <cellStyle name="Input [yellow] 13" xfId="1355" xr:uid="{00000000-0005-0000-0000-00003A050000}"/>
    <cellStyle name="Input [yellow] 2" xfId="1356" xr:uid="{00000000-0005-0000-0000-00003B050000}"/>
    <cellStyle name="Input [yellow] 2 2" xfId="1357" xr:uid="{00000000-0005-0000-0000-00003C050000}"/>
    <cellStyle name="Input [yellow] 2 2 2" xfId="1358" xr:uid="{00000000-0005-0000-0000-00003D050000}"/>
    <cellStyle name="Input [yellow] 2 2 2 2" xfId="1359" xr:uid="{00000000-0005-0000-0000-00003E050000}"/>
    <cellStyle name="Input [yellow] 2 2 3" xfId="1360" xr:uid="{00000000-0005-0000-0000-00003F050000}"/>
    <cellStyle name="Input [yellow] 2 3" xfId="1361" xr:uid="{00000000-0005-0000-0000-000040050000}"/>
    <cellStyle name="Input [yellow] 2 3 2" xfId="1362" xr:uid="{00000000-0005-0000-0000-000041050000}"/>
    <cellStyle name="Input [yellow] 2 3 2 2" xfId="1363" xr:uid="{00000000-0005-0000-0000-000042050000}"/>
    <cellStyle name="Input [yellow] 2 3 3" xfId="1364" xr:uid="{00000000-0005-0000-0000-000043050000}"/>
    <cellStyle name="Input [yellow] 2 4" xfId="1365" xr:uid="{00000000-0005-0000-0000-000044050000}"/>
    <cellStyle name="Input [yellow] 2 4 2" xfId="1366" xr:uid="{00000000-0005-0000-0000-000045050000}"/>
    <cellStyle name="Input [yellow] 2 4 2 2" xfId="1367" xr:uid="{00000000-0005-0000-0000-000046050000}"/>
    <cellStyle name="Input [yellow] 2 4 3" xfId="1368" xr:uid="{00000000-0005-0000-0000-000047050000}"/>
    <cellStyle name="Input [yellow] 2 5" xfId="1369" xr:uid="{00000000-0005-0000-0000-000048050000}"/>
    <cellStyle name="Input [yellow] 2 5 2" xfId="1370" xr:uid="{00000000-0005-0000-0000-000049050000}"/>
    <cellStyle name="Input [yellow] 2 5 2 2" xfId="1371" xr:uid="{00000000-0005-0000-0000-00004A050000}"/>
    <cellStyle name="Input [yellow] 2 5 3" xfId="1372" xr:uid="{00000000-0005-0000-0000-00004B050000}"/>
    <cellStyle name="Input [yellow] 2 6" xfId="1373" xr:uid="{00000000-0005-0000-0000-00004C050000}"/>
    <cellStyle name="Input [yellow] 2 6 2" xfId="1374" xr:uid="{00000000-0005-0000-0000-00004D050000}"/>
    <cellStyle name="Input [yellow] 2 6 2 2" xfId="1375" xr:uid="{00000000-0005-0000-0000-00004E050000}"/>
    <cellStyle name="Input [yellow] 2 6 3" xfId="1376" xr:uid="{00000000-0005-0000-0000-00004F050000}"/>
    <cellStyle name="Input [yellow] 2 7" xfId="1377" xr:uid="{00000000-0005-0000-0000-000050050000}"/>
    <cellStyle name="Input [yellow] 2 7 2" xfId="1378" xr:uid="{00000000-0005-0000-0000-000051050000}"/>
    <cellStyle name="Input [yellow] 2 7 2 2" xfId="1379" xr:uid="{00000000-0005-0000-0000-000052050000}"/>
    <cellStyle name="Input [yellow] 2 7 3" xfId="1380" xr:uid="{00000000-0005-0000-0000-000053050000}"/>
    <cellStyle name="Input [yellow] 2 8" xfId="1381" xr:uid="{00000000-0005-0000-0000-000054050000}"/>
    <cellStyle name="Input [yellow] 2 8 2" xfId="1382" xr:uid="{00000000-0005-0000-0000-000055050000}"/>
    <cellStyle name="Input [yellow] 2 8 2 2" xfId="1383" xr:uid="{00000000-0005-0000-0000-000056050000}"/>
    <cellStyle name="Input [yellow] 2 8 3" xfId="1384" xr:uid="{00000000-0005-0000-0000-000057050000}"/>
    <cellStyle name="Input [yellow] 2 9" xfId="1385" xr:uid="{00000000-0005-0000-0000-000058050000}"/>
    <cellStyle name="Input [yellow] 3" xfId="1386" xr:uid="{00000000-0005-0000-0000-000059050000}"/>
    <cellStyle name="Input [yellow] 3 2" xfId="1387" xr:uid="{00000000-0005-0000-0000-00005A050000}"/>
    <cellStyle name="Input [yellow] 3 2 2" xfId="1388" xr:uid="{00000000-0005-0000-0000-00005B050000}"/>
    <cellStyle name="Input [yellow] 3 2 2 2" xfId="1389" xr:uid="{00000000-0005-0000-0000-00005C050000}"/>
    <cellStyle name="Input [yellow] 3 2 3" xfId="1390" xr:uid="{00000000-0005-0000-0000-00005D050000}"/>
    <cellStyle name="Input [yellow] 3 3" xfId="1391" xr:uid="{00000000-0005-0000-0000-00005E050000}"/>
    <cellStyle name="Input [yellow] 3 3 2" xfId="1392" xr:uid="{00000000-0005-0000-0000-00005F050000}"/>
    <cellStyle name="Input [yellow] 3 3 2 2" xfId="1393" xr:uid="{00000000-0005-0000-0000-000060050000}"/>
    <cellStyle name="Input [yellow] 3 3 3" xfId="1394" xr:uid="{00000000-0005-0000-0000-000061050000}"/>
    <cellStyle name="Input [yellow] 3 4" xfId="1395" xr:uid="{00000000-0005-0000-0000-000062050000}"/>
    <cellStyle name="Input [yellow] 3 4 2" xfId="1396" xr:uid="{00000000-0005-0000-0000-000063050000}"/>
    <cellStyle name="Input [yellow] 3 4 2 2" xfId="1397" xr:uid="{00000000-0005-0000-0000-000064050000}"/>
    <cellStyle name="Input [yellow] 3 4 3" xfId="1398" xr:uid="{00000000-0005-0000-0000-000065050000}"/>
    <cellStyle name="Input [yellow] 3 5" xfId="1399" xr:uid="{00000000-0005-0000-0000-000066050000}"/>
    <cellStyle name="Input [yellow] 3 5 2" xfId="1400" xr:uid="{00000000-0005-0000-0000-000067050000}"/>
    <cellStyle name="Input [yellow] 3 5 2 2" xfId="1401" xr:uid="{00000000-0005-0000-0000-000068050000}"/>
    <cellStyle name="Input [yellow] 3 5 3" xfId="1402" xr:uid="{00000000-0005-0000-0000-000069050000}"/>
    <cellStyle name="Input [yellow] 3 6" xfId="1403" xr:uid="{00000000-0005-0000-0000-00006A050000}"/>
    <cellStyle name="Input [yellow] 3 6 2" xfId="1404" xr:uid="{00000000-0005-0000-0000-00006B050000}"/>
    <cellStyle name="Input [yellow] 3 6 2 2" xfId="1405" xr:uid="{00000000-0005-0000-0000-00006C050000}"/>
    <cellStyle name="Input [yellow] 3 6 3" xfId="1406" xr:uid="{00000000-0005-0000-0000-00006D050000}"/>
    <cellStyle name="Input [yellow] 3 7" xfId="1407" xr:uid="{00000000-0005-0000-0000-00006E050000}"/>
    <cellStyle name="Input [yellow] 3 7 2" xfId="1408" xr:uid="{00000000-0005-0000-0000-00006F050000}"/>
    <cellStyle name="Input [yellow] 3 7 2 2" xfId="1409" xr:uid="{00000000-0005-0000-0000-000070050000}"/>
    <cellStyle name="Input [yellow] 3 7 3" xfId="1410" xr:uid="{00000000-0005-0000-0000-000071050000}"/>
    <cellStyle name="Input [yellow] 3 8" xfId="1411" xr:uid="{00000000-0005-0000-0000-000072050000}"/>
    <cellStyle name="Input [yellow] 3 8 2" xfId="1412" xr:uid="{00000000-0005-0000-0000-000073050000}"/>
    <cellStyle name="Input [yellow] 3 8 2 2" xfId="1413" xr:uid="{00000000-0005-0000-0000-000074050000}"/>
    <cellStyle name="Input [yellow] 3 8 3" xfId="1414" xr:uid="{00000000-0005-0000-0000-000075050000}"/>
    <cellStyle name="Input [yellow] 3 9" xfId="1415" xr:uid="{00000000-0005-0000-0000-000076050000}"/>
    <cellStyle name="Input [yellow] 4" xfId="1416" xr:uid="{00000000-0005-0000-0000-000077050000}"/>
    <cellStyle name="Input [yellow] 4 2" xfId="1417" xr:uid="{00000000-0005-0000-0000-000078050000}"/>
    <cellStyle name="Input [yellow] 4 2 2" xfId="1418" xr:uid="{00000000-0005-0000-0000-000079050000}"/>
    <cellStyle name="Input [yellow] 4 2 2 2" xfId="1419" xr:uid="{00000000-0005-0000-0000-00007A050000}"/>
    <cellStyle name="Input [yellow] 4 2 3" xfId="1420" xr:uid="{00000000-0005-0000-0000-00007B050000}"/>
    <cellStyle name="Input [yellow] 4 3" xfId="1421" xr:uid="{00000000-0005-0000-0000-00007C050000}"/>
    <cellStyle name="Input [yellow] 4 3 2" xfId="1422" xr:uid="{00000000-0005-0000-0000-00007D050000}"/>
    <cellStyle name="Input [yellow] 4 3 2 2" xfId="1423" xr:uid="{00000000-0005-0000-0000-00007E050000}"/>
    <cellStyle name="Input [yellow] 4 3 3" xfId="1424" xr:uid="{00000000-0005-0000-0000-00007F050000}"/>
    <cellStyle name="Input [yellow] 4 4" xfId="1425" xr:uid="{00000000-0005-0000-0000-000080050000}"/>
    <cellStyle name="Input [yellow] 4 4 2" xfId="1426" xr:uid="{00000000-0005-0000-0000-000081050000}"/>
    <cellStyle name="Input [yellow] 4 4 2 2" xfId="1427" xr:uid="{00000000-0005-0000-0000-000082050000}"/>
    <cellStyle name="Input [yellow] 4 4 3" xfId="1428" xr:uid="{00000000-0005-0000-0000-000083050000}"/>
    <cellStyle name="Input [yellow] 4 5" xfId="1429" xr:uid="{00000000-0005-0000-0000-000084050000}"/>
    <cellStyle name="Input [yellow] 4 5 2" xfId="1430" xr:uid="{00000000-0005-0000-0000-000085050000}"/>
    <cellStyle name="Input [yellow] 4 5 2 2" xfId="1431" xr:uid="{00000000-0005-0000-0000-000086050000}"/>
    <cellStyle name="Input [yellow] 4 5 3" xfId="1432" xr:uid="{00000000-0005-0000-0000-000087050000}"/>
    <cellStyle name="Input [yellow] 4 6" xfId="1433" xr:uid="{00000000-0005-0000-0000-000088050000}"/>
    <cellStyle name="Input [yellow] 4 6 2" xfId="1434" xr:uid="{00000000-0005-0000-0000-000089050000}"/>
    <cellStyle name="Input [yellow] 4 6 2 2" xfId="1435" xr:uid="{00000000-0005-0000-0000-00008A050000}"/>
    <cellStyle name="Input [yellow] 4 6 3" xfId="1436" xr:uid="{00000000-0005-0000-0000-00008B050000}"/>
    <cellStyle name="Input [yellow] 4 7" xfId="1437" xr:uid="{00000000-0005-0000-0000-00008C050000}"/>
    <cellStyle name="Input [yellow] 4 7 2" xfId="1438" xr:uid="{00000000-0005-0000-0000-00008D050000}"/>
    <cellStyle name="Input [yellow] 4 7 2 2" xfId="1439" xr:uid="{00000000-0005-0000-0000-00008E050000}"/>
    <cellStyle name="Input [yellow] 4 7 3" xfId="1440" xr:uid="{00000000-0005-0000-0000-00008F050000}"/>
    <cellStyle name="Input [yellow] 4 8" xfId="1441" xr:uid="{00000000-0005-0000-0000-000090050000}"/>
    <cellStyle name="Input [yellow] 4 8 2" xfId="1442" xr:uid="{00000000-0005-0000-0000-000091050000}"/>
    <cellStyle name="Input [yellow] 4 8 2 2" xfId="1443" xr:uid="{00000000-0005-0000-0000-000092050000}"/>
    <cellStyle name="Input [yellow] 4 8 3" xfId="1444" xr:uid="{00000000-0005-0000-0000-000093050000}"/>
    <cellStyle name="Input [yellow] 4 9" xfId="1445" xr:uid="{00000000-0005-0000-0000-000094050000}"/>
    <cellStyle name="Input [yellow] 5" xfId="1446" xr:uid="{00000000-0005-0000-0000-000095050000}"/>
    <cellStyle name="Input [yellow] 5 2" xfId="1447" xr:uid="{00000000-0005-0000-0000-000096050000}"/>
    <cellStyle name="Input [yellow] 5 2 2" xfId="1448" xr:uid="{00000000-0005-0000-0000-000097050000}"/>
    <cellStyle name="Input [yellow] 5 2 2 2" xfId="1449" xr:uid="{00000000-0005-0000-0000-000098050000}"/>
    <cellStyle name="Input [yellow] 5 2 3" xfId="1450" xr:uid="{00000000-0005-0000-0000-000099050000}"/>
    <cellStyle name="Input [yellow] 5 3" xfId="1451" xr:uid="{00000000-0005-0000-0000-00009A050000}"/>
    <cellStyle name="Input [yellow] 5 3 2" xfId="1452" xr:uid="{00000000-0005-0000-0000-00009B050000}"/>
    <cellStyle name="Input [yellow] 5 3 2 2" xfId="1453" xr:uid="{00000000-0005-0000-0000-00009C050000}"/>
    <cellStyle name="Input [yellow] 5 3 3" xfId="1454" xr:uid="{00000000-0005-0000-0000-00009D050000}"/>
    <cellStyle name="Input [yellow] 5 4" xfId="1455" xr:uid="{00000000-0005-0000-0000-00009E050000}"/>
    <cellStyle name="Input [yellow] 5 4 2" xfId="1456" xr:uid="{00000000-0005-0000-0000-00009F050000}"/>
    <cellStyle name="Input [yellow] 5 4 2 2" xfId="1457" xr:uid="{00000000-0005-0000-0000-0000A0050000}"/>
    <cellStyle name="Input [yellow] 5 4 3" xfId="1458" xr:uid="{00000000-0005-0000-0000-0000A1050000}"/>
    <cellStyle name="Input [yellow] 5 5" xfId="1459" xr:uid="{00000000-0005-0000-0000-0000A2050000}"/>
    <cellStyle name="Input [yellow] 5 5 2" xfId="1460" xr:uid="{00000000-0005-0000-0000-0000A3050000}"/>
    <cellStyle name="Input [yellow] 5 5 2 2" xfId="1461" xr:uid="{00000000-0005-0000-0000-0000A4050000}"/>
    <cellStyle name="Input [yellow] 5 5 3" xfId="1462" xr:uid="{00000000-0005-0000-0000-0000A5050000}"/>
    <cellStyle name="Input [yellow] 5 6" xfId="1463" xr:uid="{00000000-0005-0000-0000-0000A6050000}"/>
    <cellStyle name="Input [yellow] 5 6 2" xfId="1464" xr:uid="{00000000-0005-0000-0000-0000A7050000}"/>
    <cellStyle name="Input [yellow] 5 6 2 2" xfId="1465" xr:uid="{00000000-0005-0000-0000-0000A8050000}"/>
    <cellStyle name="Input [yellow] 5 6 3" xfId="1466" xr:uid="{00000000-0005-0000-0000-0000A9050000}"/>
    <cellStyle name="Input [yellow] 5 7" xfId="1467" xr:uid="{00000000-0005-0000-0000-0000AA050000}"/>
    <cellStyle name="Input [yellow] 5 7 2" xfId="1468" xr:uid="{00000000-0005-0000-0000-0000AB050000}"/>
    <cellStyle name="Input [yellow] 5 7 2 2" xfId="1469" xr:uid="{00000000-0005-0000-0000-0000AC050000}"/>
    <cellStyle name="Input [yellow] 5 7 3" xfId="1470" xr:uid="{00000000-0005-0000-0000-0000AD050000}"/>
    <cellStyle name="Input [yellow] 5 8" xfId="1471" xr:uid="{00000000-0005-0000-0000-0000AE050000}"/>
    <cellStyle name="Input [yellow] 5 8 2" xfId="1472" xr:uid="{00000000-0005-0000-0000-0000AF050000}"/>
    <cellStyle name="Input [yellow] 5 8 2 2" xfId="1473" xr:uid="{00000000-0005-0000-0000-0000B0050000}"/>
    <cellStyle name="Input [yellow] 5 8 3" xfId="1474" xr:uid="{00000000-0005-0000-0000-0000B1050000}"/>
    <cellStyle name="Input [yellow] 5 9" xfId="1475" xr:uid="{00000000-0005-0000-0000-0000B2050000}"/>
    <cellStyle name="Input [yellow] 6" xfId="1476" xr:uid="{00000000-0005-0000-0000-0000B3050000}"/>
    <cellStyle name="Input [yellow] 6 2" xfId="1477" xr:uid="{00000000-0005-0000-0000-0000B4050000}"/>
    <cellStyle name="Input [yellow] 6 2 2" xfId="1478" xr:uid="{00000000-0005-0000-0000-0000B5050000}"/>
    <cellStyle name="Input [yellow] 6 3" xfId="1479" xr:uid="{00000000-0005-0000-0000-0000B6050000}"/>
    <cellStyle name="Input [yellow] 7" xfId="1480" xr:uid="{00000000-0005-0000-0000-0000B7050000}"/>
    <cellStyle name="Input [yellow] 7 2" xfId="1481" xr:uid="{00000000-0005-0000-0000-0000B8050000}"/>
    <cellStyle name="Input [yellow] 7 2 2" xfId="1482" xr:uid="{00000000-0005-0000-0000-0000B9050000}"/>
    <cellStyle name="Input [yellow] 7 3" xfId="1483" xr:uid="{00000000-0005-0000-0000-0000BA050000}"/>
    <cellStyle name="Input [yellow] 8" xfId="1484" xr:uid="{00000000-0005-0000-0000-0000BB050000}"/>
    <cellStyle name="Input [yellow] 8 2" xfId="1485" xr:uid="{00000000-0005-0000-0000-0000BC050000}"/>
    <cellStyle name="Input [yellow] 8 2 2" xfId="1486" xr:uid="{00000000-0005-0000-0000-0000BD050000}"/>
    <cellStyle name="Input [yellow] 8 3" xfId="1487" xr:uid="{00000000-0005-0000-0000-0000BE050000}"/>
    <cellStyle name="Input [yellow] 9" xfId="1488" xr:uid="{00000000-0005-0000-0000-0000BF050000}"/>
    <cellStyle name="Input [yellow] 9 2" xfId="1489" xr:uid="{00000000-0005-0000-0000-0000C0050000}"/>
    <cellStyle name="Input [yellow] 9 2 2" xfId="1490" xr:uid="{00000000-0005-0000-0000-0000C1050000}"/>
    <cellStyle name="Input [yellow] 9 3" xfId="1491" xr:uid="{00000000-0005-0000-0000-0000C2050000}"/>
    <cellStyle name="Input 10" xfId="1492" xr:uid="{00000000-0005-0000-0000-0000C3050000}"/>
    <cellStyle name="Input 10 2" xfId="1493" xr:uid="{00000000-0005-0000-0000-0000C4050000}"/>
    <cellStyle name="Input 10 2 2" xfId="1494" xr:uid="{00000000-0005-0000-0000-0000C5050000}"/>
    <cellStyle name="Input 10 3" xfId="1495" xr:uid="{00000000-0005-0000-0000-0000C6050000}"/>
    <cellStyle name="Input 11" xfId="1496" xr:uid="{00000000-0005-0000-0000-0000C7050000}"/>
    <cellStyle name="Input 11 2" xfId="1497" xr:uid="{00000000-0005-0000-0000-0000C8050000}"/>
    <cellStyle name="Input 11 2 2" xfId="1498" xr:uid="{00000000-0005-0000-0000-0000C9050000}"/>
    <cellStyle name="Input 11 3" xfId="1499" xr:uid="{00000000-0005-0000-0000-0000CA050000}"/>
    <cellStyle name="Input 12" xfId="1500" xr:uid="{00000000-0005-0000-0000-0000CB050000}"/>
    <cellStyle name="Input 2" xfId="1501" xr:uid="{00000000-0005-0000-0000-0000CC050000}"/>
    <cellStyle name="Input 2 2" xfId="1502" xr:uid="{00000000-0005-0000-0000-0000CD050000}"/>
    <cellStyle name="Input 2 2 2" xfId="1503" xr:uid="{00000000-0005-0000-0000-0000CE050000}"/>
    <cellStyle name="Input 2 2 2 2" xfId="1504" xr:uid="{00000000-0005-0000-0000-0000CF050000}"/>
    <cellStyle name="Input 2 2 3" xfId="1505" xr:uid="{00000000-0005-0000-0000-0000D0050000}"/>
    <cellStyle name="Input 2 3" xfId="1506" xr:uid="{00000000-0005-0000-0000-0000D1050000}"/>
    <cellStyle name="Input 2 3 2" xfId="1507" xr:uid="{00000000-0005-0000-0000-0000D2050000}"/>
    <cellStyle name="Input 2 3 2 2" xfId="1508" xr:uid="{00000000-0005-0000-0000-0000D3050000}"/>
    <cellStyle name="Input 2 3 3" xfId="1509" xr:uid="{00000000-0005-0000-0000-0000D4050000}"/>
    <cellStyle name="Input 2 4" xfId="1510" xr:uid="{00000000-0005-0000-0000-0000D5050000}"/>
    <cellStyle name="Input 2 4 2" xfId="1511" xr:uid="{00000000-0005-0000-0000-0000D6050000}"/>
    <cellStyle name="Input 2 4 2 2" xfId="1512" xr:uid="{00000000-0005-0000-0000-0000D7050000}"/>
    <cellStyle name="Input 2 4 3" xfId="1513" xr:uid="{00000000-0005-0000-0000-0000D8050000}"/>
    <cellStyle name="Input 2 5" xfId="1514" xr:uid="{00000000-0005-0000-0000-0000D9050000}"/>
    <cellStyle name="Input 2 5 2" xfId="1515" xr:uid="{00000000-0005-0000-0000-0000DA050000}"/>
    <cellStyle name="Input 2 5 2 2" xfId="1516" xr:uid="{00000000-0005-0000-0000-0000DB050000}"/>
    <cellStyle name="Input 2 5 3" xfId="1517" xr:uid="{00000000-0005-0000-0000-0000DC050000}"/>
    <cellStyle name="Input 2 6" xfId="1518" xr:uid="{00000000-0005-0000-0000-0000DD050000}"/>
    <cellStyle name="Input 2 6 2" xfId="1519" xr:uid="{00000000-0005-0000-0000-0000DE050000}"/>
    <cellStyle name="Input 2 6 2 2" xfId="1520" xr:uid="{00000000-0005-0000-0000-0000DF050000}"/>
    <cellStyle name="Input 2 6 3" xfId="1521" xr:uid="{00000000-0005-0000-0000-0000E0050000}"/>
    <cellStyle name="Input 2 7" xfId="1522" xr:uid="{00000000-0005-0000-0000-0000E1050000}"/>
    <cellStyle name="Input 2 7 2" xfId="1523" xr:uid="{00000000-0005-0000-0000-0000E2050000}"/>
    <cellStyle name="Input 2 7 2 2" xfId="1524" xr:uid="{00000000-0005-0000-0000-0000E3050000}"/>
    <cellStyle name="Input 2 7 3" xfId="1525" xr:uid="{00000000-0005-0000-0000-0000E4050000}"/>
    <cellStyle name="Input 2 8" xfId="1526" xr:uid="{00000000-0005-0000-0000-0000E5050000}"/>
    <cellStyle name="Input 2 8 2" xfId="1527" xr:uid="{00000000-0005-0000-0000-0000E6050000}"/>
    <cellStyle name="Input 2 8 2 2" xfId="1528" xr:uid="{00000000-0005-0000-0000-0000E7050000}"/>
    <cellStyle name="Input 2 8 3" xfId="1529" xr:uid="{00000000-0005-0000-0000-0000E8050000}"/>
    <cellStyle name="Input 2 9" xfId="1530" xr:uid="{00000000-0005-0000-0000-0000E9050000}"/>
    <cellStyle name="Input 3" xfId="1531" xr:uid="{00000000-0005-0000-0000-0000EA050000}"/>
    <cellStyle name="Input 3 2" xfId="1532" xr:uid="{00000000-0005-0000-0000-0000EB050000}"/>
    <cellStyle name="Input 3 2 2" xfId="1533" xr:uid="{00000000-0005-0000-0000-0000EC050000}"/>
    <cellStyle name="Input 3 2 2 2" xfId="1534" xr:uid="{00000000-0005-0000-0000-0000ED050000}"/>
    <cellStyle name="Input 3 2 3" xfId="1535" xr:uid="{00000000-0005-0000-0000-0000EE050000}"/>
    <cellStyle name="Input 3 3" xfId="1536" xr:uid="{00000000-0005-0000-0000-0000EF050000}"/>
    <cellStyle name="Input 3 3 2" xfId="1537" xr:uid="{00000000-0005-0000-0000-0000F0050000}"/>
    <cellStyle name="Input 3 3 2 2" xfId="1538" xr:uid="{00000000-0005-0000-0000-0000F1050000}"/>
    <cellStyle name="Input 3 3 3" xfId="1539" xr:uid="{00000000-0005-0000-0000-0000F2050000}"/>
    <cellStyle name="Input 3 4" xfId="1540" xr:uid="{00000000-0005-0000-0000-0000F3050000}"/>
    <cellStyle name="Input 3 4 2" xfId="1541" xr:uid="{00000000-0005-0000-0000-0000F4050000}"/>
    <cellStyle name="Input 3 4 2 2" xfId="1542" xr:uid="{00000000-0005-0000-0000-0000F5050000}"/>
    <cellStyle name="Input 3 4 3" xfId="1543" xr:uid="{00000000-0005-0000-0000-0000F6050000}"/>
    <cellStyle name="Input 3 5" xfId="1544" xr:uid="{00000000-0005-0000-0000-0000F7050000}"/>
    <cellStyle name="Input 3 5 2" xfId="1545" xr:uid="{00000000-0005-0000-0000-0000F8050000}"/>
    <cellStyle name="Input 3 5 2 2" xfId="1546" xr:uid="{00000000-0005-0000-0000-0000F9050000}"/>
    <cellStyle name="Input 3 5 3" xfId="1547" xr:uid="{00000000-0005-0000-0000-0000FA050000}"/>
    <cellStyle name="Input 3 6" xfId="1548" xr:uid="{00000000-0005-0000-0000-0000FB050000}"/>
    <cellStyle name="Input 3 6 2" xfId="1549" xr:uid="{00000000-0005-0000-0000-0000FC050000}"/>
    <cellStyle name="Input 3 6 2 2" xfId="1550" xr:uid="{00000000-0005-0000-0000-0000FD050000}"/>
    <cellStyle name="Input 3 6 3" xfId="1551" xr:uid="{00000000-0005-0000-0000-0000FE050000}"/>
    <cellStyle name="Input 3 7" xfId="1552" xr:uid="{00000000-0005-0000-0000-0000FF050000}"/>
    <cellStyle name="Input 3 7 2" xfId="1553" xr:uid="{00000000-0005-0000-0000-000000060000}"/>
    <cellStyle name="Input 3 7 2 2" xfId="1554" xr:uid="{00000000-0005-0000-0000-000001060000}"/>
    <cellStyle name="Input 3 7 3" xfId="1555" xr:uid="{00000000-0005-0000-0000-000002060000}"/>
    <cellStyle name="Input 3 8" xfId="1556" xr:uid="{00000000-0005-0000-0000-000003060000}"/>
    <cellStyle name="Input 3 8 2" xfId="1557" xr:uid="{00000000-0005-0000-0000-000004060000}"/>
    <cellStyle name="Input 3 8 2 2" xfId="1558" xr:uid="{00000000-0005-0000-0000-000005060000}"/>
    <cellStyle name="Input 3 8 3" xfId="1559" xr:uid="{00000000-0005-0000-0000-000006060000}"/>
    <cellStyle name="Input 3 9" xfId="1560" xr:uid="{00000000-0005-0000-0000-000007060000}"/>
    <cellStyle name="Input 4" xfId="1561" xr:uid="{00000000-0005-0000-0000-000008060000}"/>
    <cellStyle name="Input 4 2" xfId="1562" xr:uid="{00000000-0005-0000-0000-000009060000}"/>
    <cellStyle name="Input 4 2 2" xfId="1563" xr:uid="{00000000-0005-0000-0000-00000A060000}"/>
    <cellStyle name="Input 4 2 2 2" xfId="1564" xr:uid="{00000000-0005-0000-0000-00000B060000}"/>
    <cellStyle name="Input 4 2 3" xfId="1565" xr:uid="{00000000-0005-0000-0000-00000C060000}"/>
    <cellStyle name="Input 4 3" xfId="1566" xr:uid="{00000000-0005-0000-0000-00000D060000}"/>
    <cellStyle name="Input 4 3 2" xfId="1567" xr:uid="{00000000-0005-0000-0000-00000E060000}"/>
    <cellStyle name="Input 4 3 2 2" xfId="1568" xr:uid="{00000000-0005-0000-0000-00000F060000}"/>
    <cellStyle name="Input 4 3 3" xfId="1569" xr:uid="{00000000-0005-0000-0000-000010060000}"/>
    <cellStyle name="Input 4 4" xfId="1570" xr:uid="{00000000-0005-0000-0000-000011060000}"/>
    <cellStyle name="Input 4 4 2" xfId="1571" xr:uid="{00000000-0005-0000-0000-000012060000}"/>
    <cellStyle name="Input 4 4 2 2" xfId="1572" xr:uid="{00000000-0005-0000-0000-000013060000}"/>
    <cellStyle name="Input 4 4 3" xfId="1573" xr:uid="{00000000-0005-0000-0000-000014060000}"/>
    <cellStyle name="Input 4 5" xfId="1574" xr:uid="{00000000-0005-0000-0000-000015060000}"/>
    <cellStyle name="Input 4 5 2" xfId="1575" xr:uid="{00000000-0005-0000-0000-000016060000}"/>
    <cellStyle name="Input 4 5 2 2" xfId="1576" xr:uid="{00000000-0005-0000-0000-000017060000}"/>
    <cellStyle name="Input 4 5 3" xfId="1577" xr:uid="{00000000-0005-0000-0000-000018060000}"/>
    <cellStyle name="Input 4 6" xfId="1578" xr:uid="{00000000-0005-0000-0000-000019060000}"/>
    <cellStyle name="Input 4 6 2" xfId="1579" xr:uid="{00000000-0005-0000-0000-00001A060000}"/>
    <cellStyle name="Input 4 6 2 2" xfId="1580" xr:uid="{00000000-0005-0000-0000-00001B060000}"/>
    <cellStyle name="Input 4 6 3" xfId="1581" xr:uid="{00000000-0005-0000-0000-00001C060000}"/>
    <cellStyle name="Input 4 7" xfId="1582" xr:uid="{00000000-0005-0000-0000-00001D060000}"/>
    <cellStyle name="Input 4 7 2" xfId="1583" xr:uid="{00000000-0005-0000-0000-00001E060000}"/>
    <cellStyle name="Input 4 7 2 2" xfId="1584" xr:uid="{00000000-0005-0000-0000-00001F060000}"/>
    <cellStyle name="Input 4 7 3" xfId="1585" xr:uid="{00000000-0005-0000-0000-000020060000}"/>
    <cellStyle name="Input 4 8" xfId="1586" xr:uid="{00000000-0005-0000-0000-000021060000}"/>
    <cellStyle name="Input 4 8 2" xfId="1587" xr:uid="{00000000-0005-0000-0000-000022060000}"/>
    <cellStyle name="Input 4 8 2 2" xfId="1588" xr:uid="{00000000-0005-0000-0000-000023060000}"/>
    <cellStyle name="Input 4 8 3" xfId="1589" xr:uid="{00000000-0005-0000-0000-000024060000}"/>
    <cellStyle name="Input 4 9" xfId="1590" xr:uid="{00000000-0005-0000-0000-000025060000}"/>
    <cellStyle name="Input 5" xfId="1591" xr:uid="{00000000-0005-0000-0000-000026060000}"/>
    <cellStyle name="Input 5 2" xfId="1592" xr:uid="{00000000-0005-0000-0000-000027060000}"/>
    <cellStyle name="Input 5 2 2" xfId="1593" xr:uid="{00000000-0005-0000-0000-000028060000}"/>
    <cellStyle name="Input 5 3" xfId="1594" xr:uid="{00000000-0005-0000-0000-000029060000}"/>
    <cellStyle name="Input 6" xfId="1595" xr:uid="{00000000-0005-0000-0000-00002A060000}"/>
    <cellStyle name="Input 6 2" xfId="1596" xr:uid="{00000000-0005-0000-0000-00002B060000}"/>
    <cellStyle name="Input 6 2 2" xfId="1597" xr:uid="{00000000-0005-0000-0000-00002C060000}"/>
    <cellStyle name="Input 6 3" xfId="1598" xr:uid="{00000000-0005-0000-0000-00002D060000}"/>
    <cellStyle name="Input 7" xfId="1599" xr:uid="{00000000-0005-0000-0000-00002E060000}"/>
    <cellStyle name="Input 7 2" xfId="1600" xr:uid="{00000000-0005-0000-0000-00002F060000}"/>
    <cellStyle name="Input 7 2 2" xfId="1601" xr:uid="{00000000-0005-0000-0000-000030060000}"/>
    <cellStyle name="Input 7 3" xfId="1602" xr:uid="{00000000-0005-0000-0000-000031060000}"/>
    <cellStyle name="Input 8" xfId="1603" xr:uid="{00000000-0005-0000-0000-000032060000}"/>
    <cellStyle name="Input 8 2" xfId="1604" xr:uid="{00000000-0005-0000-0000-000033060000}"/>
    <cellStyle name="Input 8 2 2" xfId="1605" xr:uid="{00000000-0005-0000-0000-000034060000}"/>
    <cellStyle name="Input 8 3" xfId="1606" xr:uid="{00000000-0005-0000-0000-000035060000}"/>
    <cellStyle name="Input 9" xfId="1607" xr:uid="{00000000-0005-0000-0000-000036060000}"/>
    <cellStyle name="Input 9 2" xfId="1608" xr:uid="{00000000-0005-0000-0000-000037060000}"/>
    <cellStyle name="Input 9 2 2" xfId="1609" xr:uid="{00000000-0005-0000-0000-000038060000}"/>
    <cellStyle name="Input 9 3" xfId="1610" xr:uid="{00000000-0005-0000-0000-000039060000}"/>
    <cellStyle name="Input Cells" xfId="1611" xr:uid="{00000000-0005-0000-0000-00003A060000}"/>
    <cellStyle name="Input Cells 2" xfId="1612" xr:uid="{00000000-0005-0000-0000-00003B060000}"/>
    <cellStyle name="Input Cells 3" xfId="1613" xr:uid="{00000000-0005-0000-0000-00003C060000}"/>
    <cellStyle name="Input Cells 4" xfId="1614" xr:uid="{00000000-0005-0000-0000-00003D060000}"/>
    <cellStyle name="Input Cells 5" xfId="1615" xr:uid="{00000000-0005-0000-0000-00003E060000}"/>
    <cellStyle name="Input_王婷商铺" xfId="1616" xr:uid="{00000000-0005-0000-0000-00003F060000}"/>
    <cellStyle name="InputArea" xfId="1617" xr:uid="{00000000-0005-0000-0000-000040060000}"/>
    <cellStyle name="InputArea 2" xfId="1618" xr:uid="{00000000-0005-0000-0000-000041060000}"/>
    <cellStyle name="InputArea 3" xfId="1619" xr:uid="{00000000-0005-0000-0000-000042060000}"/>
    <cellStyle name="InputArea 4" xfId="1620" xr:uid="{00000000-0005-0000-0000-000043060000}"/>
    <cellStyle name="InputArea 5" xfId="1621" xr:uid="{00000000-0005-0000-0000-000044060000}"/>
    <cellStyle name="InputArea 6" xfId="1622" xr:uid="{00000000-0005-0000-0000-000045060000}"/>
    <cellStyle name="jktitle" xfId="1623" xr:uid="{00000000-0005-0000-0000-000046060000}"/>
    <cellStyle name="jktitle 2" xfId="1624" xr:uid="{00000000-0005-0000-0000-000047060000}"/>
    <cellStyle name="KPMG Heading 1" xfId="1625" xr:uid="{00000000-0005-0000-0000-000048060000}"/>
    <cellStyle name="KPMG Heading 1 2" xfId="1626" xr:uid="{00000000-0005-0000-0000-000049060000}"/>
    <cellStyle name="KPMG Heading 2" xfId="1627" xr:uid="{00000000-0005-0000-0000-00004A060000}"/>
    <cellStyle name="KPMG Heading 2 2" xfId="1628" xr:uid="{00000000-0005-0000-0000-00004B060000}"/>
    <cellStyle name="KPMG Heading 3" xfId="1629" xr:uid="{00000000-0005-0000-0000-00004C060000}"/>
    <cellStyle name="KPMG Heading 3 2" xfId="1630" xr:uid="{00000000-0005-0000-0000-00004D060000}"/>
    <cellStyle name="KPMG Heading 4" xfId="1631" xr:uid="{00000000-0005-0000-0000-00004E060000}"/>
    <cellStyle name="KPMG Heading 4 2" xfId="1632" xr:uid="{00000000-0005-0000-0000-00004F060000}"/>
    <cellStyle name="KPMG Normal" xfId="1633" xr:uid="{00000000-0005-0000-0000-000050060000}"/>
    <cellStyle name="KPMG Normal 2" xfId="1634" xr:uid="{00000000-0005-0000-0000-000051060000}"/>
    <cellStyle name="KPMG Normal Text" xfId="1635" xr:uid="{00000000-0005-0000-0000-000052060000}"/>
    <cellStyle name="KPMG Normal Text 2" xfId="1636" xr:uid="{00000000-0005-0000-0000-000053060000}"/>
    <cellStyle name="KPMG Normal_莱宝 评估明细表" xfId="1637" xr:uid="{00000000-0005-0000-0000-000054060000}"/>
    <cellStyle name="Lines Fill" xfId="1638" xr:uid="{00000000-0005-0000-0000-000055060000}"/>
    <cellStyle name="Lines Fill 2" xfId="1639" xr:uid="{00000000-0005-0000-0000-000056060000}"/>
    <cellStyle name="Lines Fill 3" xfId="1640" xr:uid="{00000000-0005-0000-0000-000057060000}"/>
    <cellStyle name="Lines Fill 4" xfId="1641" xr:uid="{00000000-0005-0000-0000-000058060000}"/>
    <cellStyle name="Lines Fill 5" xfId="1642" xr:uid="{00000000-0005-0000-0000-000059060000}"/>
    <cellStyle name="Link Currency (0)" xfId="1643" xr:uid="{00000000-0005-0000-0000-00005A060000}"/>
    <cellStyle name="Link Currency (0) 2" xfId="1644" xr:uid="{00000000-0005-0000-0000-00005B060000}"/>
    <cellStyle name="Link Currency (0) 3" xfId="1645" xr:uid="{00000000-0005-0000-0000-00005C060000}"/>
    <cellStyle name="Link Currency (0) 4" xfId="1646" xr:uid="{00000000-0005-0000-0000-00005D060000}"/>
    <cellStyle name="Link Currency (0) 5" xfId="1647" xr:uid="{00000000-0005-0000-0000-00005E060000}"/>
    <cellStyle name="Link Currency (2)" xfId="1648" xr:uid="{00000000-0005-0000-0000-00005F060000}"/>
    <cellStyle name="Link Currency (2) 2" xfId="1649" xr:uid="{00000000-0005-0000-0000-000060060000}"/>
    <cellStyle name="Link Currency (2) 3" xfId="1650" xr:uid="{00000000-0005-0000-0000-000061060000}"/>
    <cellStyle name="Link Currency (2) 4" xfId="1651" xr:uid="{00000000-0005-0000-0000-000062060000}"/>
    <cellStyle name="Link Currency (2) 5" xfId="1652" xr:uid="{00000000-0005-0000-0000-000063060000}"/>
    <cellStyle name="Link Units (0)" xfId="1653" xr:uid="{00000000-0005-0000-0000-000064060000}"/>
    <cellStyle name="Link Units (0) 2" xfId="1654" xr:uid="{00000000-0005-0000-0000-000065060000}"/>
    <cellStyle name="Link Units (0) 3" xfId="1655" xr:uid="{00000000-0005-0000-0000-000066060000}"/>
    <cellStyle name="Link Units (0) 4" xfId="1656" xr:uid="{00000000-0005-0000-0000-000067060000}"/>
    <cellStyle name="Link Units (0) 5" xfId="1657" xr:uid="{00000000-0005-0000-0000-000068060000}"/>
    <cellStyle name="Link Units (1)" xfId="1658" xr:uid="{00000000-0005-0000-0000-000069060000}"/>
    <cellStyle name="Link Units (1) 2" xfId="1659" xr:uid="{00000000-0005-0000-0000-00006A060000}"/>
    <cellStyle name="Link Units (1) 3" xfId="1660" xr:uid="{00000000-0005-0000-0000-00006B060000}"/>
    <cellStyle name="Link Units (1) 4" xfId="1661" xr:uid="{00000000-0005-0000-0000-00006C060000}"/>
    <cellStyle name="Link Units (1) 5" xfId="1662" xr:uid="{00000000-0005-0000-0000-00006D060000}"/>
    <cellStyle name="Link Units (2)" xfId="1663" xr:uid="{00000000-0005-0000-0000-00006E060000}"/>
    <cellStyle name="Link Units (2) 2" xfId="1664" xr:uid="{00000000-0005-0000-0000-00006F060000}"/>
    <cellStyle name="Link Units (2) 3" xfId="1665" xr:uid="{00000000-0005-0000-0000-000070060000}"/>
    <cellStyle name="Link Units (2) 4" xfId="1666" xr:uid="{00000000-0005-0000-0000-000071060000}"/>
    <cellStyle name="Link Units (2) 5" xfId="1667" xr:uid="{00000000-0005-0000-0000-000072060000}"/>
    <cellStyle name="Linked Cell" xfId="1668" xr:uid="{00000000-0005-0000-0000-000073060000}"/>
    <cellStyle name="Linked Cell 2" xfId="1669" xr:uid="{00000000-0005-0000-0000-000074060000}"/>
    <cellStyle name="Linked Cell 3" xfId="1670" xr:uid="{00000000-0005-0000-0000-000075060000}"/>
    <cellStyle name="Linked Cell 4" xfId="1671" xr:uid="{00000000-0005-0000-0000-000076060000}"/>
    <cellStyle name="Linked Cells" xfId="1672" xr:uid="{00000000-0005-0000-0000-000077060000}"/>
    <cellStyle name="Linked Cells 2" xfId="1673" xr:uid="{00000000-0005-0000-0000-000078060000}"/>
    <cellStyle name="Linked Cells 3" xfId="1674" xr:uid="{00000000-0005-0000-0000-000079060000}"/>
    <cellStyle name="Linked Cells 4" xfId="1675" xr:uid="{00000000-0005-0000-0000-00007A060000}"/>
    <cellStyle name="Linked Cells 5" xfId="1676" xr:uid="{00000000-0005-0000-0000-00007B060000}"/>
    <cellStyle name="Milliers [0]_!!!GO" xfId="1677" xr:uid="{00000000-0005-0000-0000-00007C060000}"/>
    <cellStyle name="Milliers_!!!GO" xfId="1678" xr:uid="{00000000-0005-0000-0000-00007D060000}"/>
    <cellStyle name="Model" xfId="1679" xr:uid="{00000000-0005-0000-0000-00007E060000}"/>
    <cellStyle name="Model 2" xfId="1680" xr:uid="{00000000-0005-0000-0000-00007F060000}"/>
    <cellStyle name="Model 3" xfId="1681" xr:uid="{00000000-0005-0000-0000-000080060000}"/>
    <cellStyle name="Model 4" xfId="1682" xr:uid="{00000000-0005-0000-0000-000081060000}"/>
    <cellStyle name="Model 5" xfId="1683" xr:uid="{00000000-0005-0000-0000-000082060000}"/>
    <cellStyle name="Monétaire [0]_!!!GO" xfId="1684" xr:uid="{00000000-0005-0000-0000-000083060000}"/>
    <cellStyle name="Monétaire_!!!GO" xfId="1685" xr:uid="{00000000-0005-0000-0000-000084060000}"/>
    <cellStyle name="Mon閠aire [0]_PERSONAL" xfId="1686" xr:uid="{00000000-0005-0000-0000-000085060000}"/>
    <cellStyle name="Mon閠aire_PERSONAL" xfId="1687" xr:uid="{00000000-0005-0000-0000-000086060000}"/>
    <cellStyle name="Named.Cell" xfId="1688" xr:uid="{00000000-0005-0000-0000-000087060000}"/>
    <cellStyle name="Named.Cell 2" xfId="1689" xr:uid="{00000000-0005-0000-0000-000088060000}"/>
    <cellStyle name="Named.Cell 3" xfId="1690" xr:uid="{00000000-0005-0000-0000-000089060000}"/>
    <cellStyle name="Named.Cell 4" xfId="1691" xr:uid="{00000000-0005-0000-0000-00008A060000}"/>
    <cellStyle name="Named.Cell 5" xfId="1692" xr:uid="{00000000-0005-0000-0000-00008B060000}"/>
    <cellStyle name="Named.Cell_信成预评(2016)号-伍冬喜_预评表阿庆" xfId="1693" xr:uid="{00000000-0005-0000-0000-00008C060000}"/>
    <cellStyle name="Neutral" xfId="1694" xr:uid="{00000000-0005-0000-0000-00008D060000}"/>
    <cellStyle name="Neutral 2" xfId="1695" xr:uid="{00000000-0005-0000-0000-00008E060000}"/>
    <cellStyle name="Neutral 3" xfId="1696" xr:uid="{00000000-0005-0000-0000-00008F060000}"/>
    <cellStyle name="Neutral 4" xfId="1697" xr:uid="{00000000-0005-0000-0000-000090060000}"/>
    <cellStyle name="New Times Roman" xfId="1698" xr:uid="{00000000-0005-0000-0000-000091060000}"/>
    <cellStyle name="New Times Roman 2" xfId="1699" xr:uid="{00000000-0005-0000-0000-000092060000}"/>
    <cellStyle name="NewStyle" xfId="1700" xr:uid="{00000000-0005-0000-0000-000093060000}"/>
    <cellStyle name="NewStyle 2" xfId="1701" xr:uid="{00000000-0005-0000-0000-000094060000}"/>
    <cellStyle name="NewStyle 3" xfId="1702" xr:uid="{00000000-0005-0000-0000-000095060000}"/>
    <cellStyle name="NewStyle 4" xfId="1703" xr:uid="{00000000-0005-0000-0000-000096060000}"/>
    <cellStyle name="NewStyle 5" xfId="1704" xr:uid="{00000000-0005-0000-0000-000097060000}"/>
    <cellStyle name="NewStyle_信成预评(2015)号-赵凤莲赵经理" xfId="1705" xr:uid="{00000000-0005-0000-0000-000098060000}"/>
    <cellStyle name="no dec" xfId="1706" xr:uid="{00000000-0005-0000-0000-000099060000}"/>
    <cellStyle name="no dec 2" xfId="1707" xr:uid="{00000000-0005-0000-0000-00009A060000}"/>
    <cellStyle name="no dec 3" xfId="1708" xr:uid="{00000000-0005-0000-0000-00009B060000}"/>
    <cellStyle name="no dec 4" xfId="1709" xr:uid="{00000000-0005-0000-0000-00009C060000}"/>
    <cellStyle name="no dec 5" xfId="1710" xr:uid="{00000000-0005-0000-0000-00009D060000}"/>
    <cellStyle name="Normal - Style1" xfId="1711" xr:uid="{00000000-0005-0000-0000-00009E060000}"/>
    <cellStyle name="Normal - Style1 2" xfId="1712" xr:uid="{00000000-0005-0000-0000-00009F060000}"/>
    <cellStyle name="Normal - Style1 3" xfId="1713" xr:uid="{00000000-0005-0000-0000-0000A0060000}"/>
    <cellStyle name="Normal - Style1 4" xfId="1714" xr:uid="{00000000-0005-0000-0000-0000A1060000}"/>
    <cellStyle name="Normal 2" xfId="1715" xr:uid="{00000000-0005-0000-0000-0000A2060000}"/>
    <cellStyle name="Normal 3" xfId="1716" xr:uid="{00000000-0005-0000-0000-0000A3060000}"/>
    <cellStyle name="Normal 3 10" xfId="1717" xr:uid="{00000000-0005-0000-0000-0000A4060000}"/>
    <cellStyle name="Normal 3 11" xfId="1718" xr:uid="{00000000-0005-0000-0000-0000A5060000}"/>
    <cellStyle name="Normal 3 12" xfId="1719" xr:uid="{00000000-0005-0000-0000-0000A6060000}"/>
    <cellStyle name="Normal 3 13" xfId="1720" xr:uid="{00000000-0005-0000-0000-0000A7060000}"/>
    <cellStyle name="Normal 3 14" xfId="1721" xr:uid="{00000000-0005-0000-0000-0000A8060000}"/>
    <cellStyle name="Normal 3 2" xfId="1722" xr:uid="{00000000-0005-0000-0000-0000A9060000}"/>
    <cellStyle name="Normal 3 2 10" xfId="1723" xr:uid="{00000000-0005-0000-0000-0000AA060000}"/>
    <cellStyle name="Normal 3 2 11" xfId="1724" xr:uid="{00000000-0005-0000-0000-0000AB060000}"/>
    <cellStyle name="Normal 3 2 12" xfId="1725" xr:uid="{00000000-0005-0000-0000-0000AC060000}"/>
    <cellStyle name="Normal 3 2 13" xfId="1726" xr:uid="{00000000-0005-0000-0000-0000AD060000}"/>
    <cellStyle name="Normal 3 2 2" xfId="1727" xr:uid="{00000000-0005-0000-0000-0000AE060000}"/>
    <cellStyle name="Normal 3 2 2 10" xfId="1728" xr:uid="{00000000-0005-0000-0000-0000AF060000}"/>
    <cellStyle name="Normal 3 2 2 11" xfId="1729" xr:uid="{00000000-0005-0000-0000-0000B0060000}"/>
    <cellStyle name="Normal 3 2 2 2" xfId="1730" xr:uid="{00000000-0005-0000-0000-0000B1060000}"/>
    <cellStyle name="Normal 3 2 2 2 2" xfId="1731" xr:uid="{00000000-0005-0000-0000-0000B2060000}"/>
    <cellStyle name="Normal 3 2 2 2 2 2" xfId="1732" xr:uid="{00000000-0005-0000-0000-0000B3060000}"/>
    <cellStyle name="Normal 3 2 2 2 2 2 2" xfId="1733" xr:uid="{00000000-0005-0000-0000-0000B4060000}"/>
    <cellStyle name="Normal 3 2 2 2 2 2 2 2" xfId="1734" xr:uid="{00000000-0005-0000-0000-0000B5060000}"/>
    <cellStyle name="Normal 3 2 2 2 2 2 2 2 2" xfId="1735" xr:uid="{00000000-0005-0000-0000-0000B6060000}"/>
    <cellStyle name="Normal 3 2 2 2 2 2 2 2 2 2" xfId="1736" xr:uid="{00000000-0005-0000-0000-0000B7060000}"/>
    <cellStyle name="Normal 3 2 2 2 2 2 2 2 2 2 2" xfId="1737" xr:uid="{00000000-0005-0000-0000-0000B8060000}"/>
    <cellStyle name="Normal 3 2 2 2 2 2 2 2 2 2 2 2" xfId="1738" xr:uid="{00000000-0005-0000-0000-0000B9060000}"/>
    <cellStyle name="Normal 3 2 2 2 2 2 2 2 2 2 2 2 2" xfId="1739" xr:uid="{00000000-0005-0000-0000-0000BA060000}"/>
    <cellStyle name="Normal 3 2 2 2 2 2 2 2 2 2 2 2 2 2" xfId="1740" xr:uid="{00000000-0005-0000-0000-0000BB060000}"/>
    <cellStyle name="Normal 3 2 2 2 2 2 2 2 2 2 2 2 2 2 2" xfId="1741" xr:uid="{00000000-0005-0000-0000-0000BC060000}"/>
    <cellStyle name="Normal 3 2 2 2 2 2 2 2 2 2 2 2 3" xfId="1742" xr:uid="{00000000-0005-0000-0000-0000BD060000}"/>
    <cellStyle name="Normal 3 2 2 2 2 2 2 2 2 2 2 3" xfId="1743" xr:uid="{00000000-0005-0000-0000-0000BE060000}"/>
    <cellStyle name="Normal 3 2 2 2 2 2 2 2 2 2 3" xfId="1744" xr:uid="{00000000-0005-0000-0000-0000BF060000}"/>
    <cellStyle name="Normal 3 2 2 2 2 2 2 2 2 2 4" xfId="1745" xr:uid="{00000000-0005-0000-0000-0000C0060000}"/>
    <cellStyle name="Normal 3 2 2 2 2 2 2 2 2 3" xfId="1746" xr:uid="{00000000-0005-0000-0000-0000C1060000}"/>
    <cellStyle name="Normal 3 2 2 2 2 2 2 2 2 4" xfId="1747" xr:uid="{00000000-0005-0000-0000-0000C2060000}"/>
    <cellStyle name="Normal 3 2 2 2 2 2 2 2 3" xfId="1748" xr:uid="{00000000-0005-0000-0000-0000C3060000}"/>
    <cellStyle name="Normal 3 2 2 2 2 2 2 2 4" xfId="1749" xr:uid="{00000000-0005-0000-0000-0000C4060000}"/>
    <cellStyle name="Normal 3 2 2 2 2 2 2 3" xfId="1750" xr:uid="{00000000-0005-0000-0000-0000C5060000}"/>
    <cellStyle name="Normal 3 2 2 2 2 2 2 4" xfId="1751" xr:uid="{00000000-0005-0000-0000-0000C6060000}"/>
    <cellStyle name="Normal 3 2 2 2 2 2 2 5" xfId="1752" xr:uid="{00000000-0005-0000-0000-0000C7060000}"/>
    <cellStyle name="Normal 3 2 2 2 2 2 2 6" xfId="1753" xr:uid="{00000000-0005-0000-0000-0000C8060000}"/>
    <cellStyle name="Normal 3 2 2 2 2 2 3" xfId="1754" xr:uid="{00000000-0005-0000-0000-0000C9060000}"/>
    <cellStyle name="Normal 3 2 2 2 2 2 4" xfId="1755" xr:uid="{00000000-0005-0000-0000-0000CA060000}"/>
    <cellStyle name="Normal 3 2 2 2 2 2 5" xfId="1756" xr:uid="{00000000-0005-0000-0000-0000CB060000}"/>
    <cellStyle name="Normal 3 2 2 2 2 2 6" xfId="1757" xr:uid="{00000000-0005-0000-0000-0000CC060000}"/>
    <cellStyle name="Normal 3 2 2 2 2 3" xfId="1758" xr:uid="{00000000-0005-0000-0000-0000CD060000}"/>
    <cellStyle name="Normal 3 2 2 2 2 4" xfId="1759" xr:uid="{00000000-0005-0000-0000-0000CE060000}"/>
    <cellStyle name="Normal 3 2 2 2 2 5" xfId="1760" xr:uid="{00000000-0005-0000-0000-0000CF060000}"/>
    <cellStyle name="Normal 3 2 2 2 2 6" xfId="1761" xr:uid="{00000000-0005-0000-0000-0000D0060000}"/>
    <cellStyle name="Normal 3 2 2 2 2 7" xfId="1762" xr:uid="{00000000-0005-0000-0000-0000D1060000}"/>
    <cellStyle name="Normal 3 2 2 2 3" xfId="1763" xr:uid="{00000000-0005-0000-0000-0000D2060000}"/>
    <cellStyle name="Normal 3 2 2 2 4" xfId="1764" xr:uid="{00000000-0005-0000-0000-0000D3060000}"/>
    <cellStyle name="Normal 3 2 2 2 5" xfId="1765" xr:uid="{00000000-0005-0000-0000-0000D4060000}"/>
    <cellStyle name="Normal 3 2 2 2 6" xfId="1766" xr:uid="{00000000-0005-0000-0000-0000D5060000}"/>
    <cellStyle name="Normal 3 2 2 2 7" xfId="1767" xr:uid="{00000000-0005-0000-0000-0000D6060000}"/>
    <cellStyle name="Normal 3 2 2 3" xfId="1768" xr:uid="{00000000-0005-0000-0000-0000D7060000}"/>
    <cellStyle name="Normal 3 2 2 4" xfId="1769" xr:uid="{00000000-0005-0000-0000-0000D8060000}"/>
    <cellStyle name="Normal 3 2 2 5" xfId="1770" xr:uid="{00000000-0005-0000-0000-0000D9060000}"/>
    <cellStyle name="Normal 3 2 2 6" xfId="1771" xr:uid="{00000000-0005-0000-0000-0000DA060000}"/>
    <cellStyle name="Normal 3 2 2 7" xfId="1772" xr:uid="{00000000-0005-0000-0000-0000DB060000}"/>
    <cellStyle name="Normal 3 2 2 8" xfId="1773" xr:uid="{00000000-0005-0000-0000-0000DC060000}"/>
    <cellStyle name="Normal 3 2 2 9" xfId="1774" xr:uid="{00000000-0005-0000-0000-0000DD060000}"/>
    <cellStyle name="Normal 3 2 3" xfId="1775" xr:uid="{00000000-0005-0000-0000-0000DE060000}"/>
    <cellStyle name="Normal 3 2 4" xfId="1776" xr:uid="{00000000-0005-0000-0000-0000DF060000}"/>
    <cellStyle name="Normal 3 2 5" xfId="1777" xr:uid="{00000000-0005-0000-0000-0000E0060000}"/>
    <cellStyle name="Normal 3 2 5 2" xfId="1778" xr:uid="{00000000-0005-0000-0000-0000E1060000}"/>
    <cellStyle name="Normal 3 2 5 2 2" xfId="1779" xr:uid="{00000000-0005-0000-0000-0000E2060000}"/>
    <cellStyle name="Normal 3 2 5 2 2 2" xfId="1780" xr:uid="{00000000-0005-0000-0000-0000E3060000}"/>
    <cellStyle name="Normal 3 2 5 2 2 2 2" xfId="1781" xr:uid="{00000000-0005-0000-0000-0000E4060000}"/>
    <cellStyle name="Normal 3 2 5 2 2 2 2 2" xfId="1782" xr:uid="{00000000-0005-0000-0000-0000E5060000}"/>
    <cellStyle name="Normal 3 2 5 2 2 2 2 2 2" xfId="1783" xr:uid="{00000000-0005-0000-0000-0000E6060000}"/>
    <cellStyle name="Normal 3 2 5 2 2 3" xfId="1784" xr:uid="{00000000-0005-0000-0000-0000E7060000}"/>
    <cellStyle name="Normal 3 2 5 2 2 4" xfId="1785" xr:uid="{00000000-0005-0000-0000-0000E8060000}"/>
    <cellStyle name="Normal 3 2 5 2 3" xfId="1786" xr:uid="{00000000-0005-0000-0000-0000E9060000}"/>
    <cellStyle name="Normal 3 2 5 2 4" xfId="1787" xr:uid="{00000000-0005-0000-0000-0000EA060000}"/>
    <cellStyle name="Normal 3 2 5 3" xfId="1788" xr:uid="{00000000-0005-0000-0000-0000EB060000}"/>
    <cellStyle name="Normal 3 2 5 4" xfId="1789" xr:uid="{00000000-0005-0000-0000-0000EC060000}"/>
    <cellStyle name="Normal 3 2 5 5" xfId="1790" xr:uid="{00000000-0005-0000-0000-0000ED060000}"/>
    <cellStyle name="Normal 3 2 6" xfId="1791" xr:uid="{00000000-0005-0000-0000-0000EE060000}"/>
    <cellStyle name="Normal 3 2 7" xfId="1792" xr:uid="{00000000-0005-0000-0000-0000EF060000}"/>
    <cellStyle name="Normal 3 2 8" xfId="1793" xr:uid="{00000000-0005-0000-0000-0000F0060000}"/>
    <cellStyle name="Normal 3 2 9" xfId="1794" xr:uid="{00000000-0005-0000-0000-0000F1060000}"/>
    <cellStyle name="Normal 3 3" xfId="1795" xr:uid="{00000000-0005-0000-0000-0000F2060000}"/>
    <cellStyle name="Normal 3 4" xfId="1796" xr:uid="{00000000-0005-0000-0000-0000F3060000}"/>
    <cellStyle name="Normal 3 5" xfId="1797" xr:uid="{00000000-0005-0000-0000-0000F4060000}"/>
    <cellStyle name="Normal 3 6" xfId="1798" xr:uid="{00000000-0005-0000-0000-0000F5060000}"/>
    <cellStyle name="Normal 3 6 2" xfId="1799" xr:uid="{00000000-0005-0000-0000-0000F6060000}"/>
    <cellStyle name="Normal 3 6 2 2" xfId="1800" xr:uid="{00000000-0005-0000-0000-0000F7060000}"/>
    <cellStyle name="Normal 3 6 2 2 2" xfId="1801" xr:uid="{00000000-0005-0000-0000-0000F8060000}"/>
    <cellStyle name="Normal 3 6 2 2 2 2" xfId="1802" xr:uid="{00000000-0005-0000-0000-0000F9060000}"/>
    <cellStyle name="Normal 3 6 2 2 2 2 2" xfId="1803" xr:uid="{00000000-0005-0000-0000-0000FA060000}"/>
    <cellStyle name="Normal 3 6 2 2 2 2 2 2" xfId="1804" xr:uid="{00000000-0005-0000-0000-0000FB060000}"/>
    <cellStyle name="Normal 3 6 2 2 3" xfId="1805" xr:uid="{00000000-0005-0000-0000-0000FC060000}"/>
    <cellStyle name="Normal 3 6 2 2 4" xfId="1806" xr:uid="{00000000-0005-0000-0000-0000FD060000}"/>
    <cellStyle name="Normal 3 6 2 3" xfId="1807" xr:uid="{00000000-0005-0000-0000-0000FE060000}"/>
    <cellStyle name="Normal 3 6 2 4" xfId="1808" xr:uid="{00000000-0005-0000-0000-0000FF060000}"/>
    <cellStyle name="Normal 3 6 3" xfId="1809" xr:uid="{00000000-0005-0000-0000-000000070000}"/>
    <cellStyle name="Normal 3 6 4" xfId="1810" xr:uid="{00000000-0005-0000-0000-000001070000}"/>
    <cellStyle name="Normal 3 6 5" xfId="1811" xr:uid="{00000000-0005-0000-0000-000002070000}"/>
    <cellStyle name="Normal 3 7" xfId="1812" xr:uid="{00000000-0005-0000-0000-000003070000}"/>
    <cellStyle name="Normal 3 8" xfId="1813" xr:uid="{00000000-0005-0000-0000-000004070000}"/>
    <cellStyle name="Normal 3 9" xfId="1814" xr:uid="{00000000-0005-0000-0000-000005070000}"/>
    <cellStyle name="Normal_   " xfId="1815" xr:uid="{00000000-0005-0000-0000-000006070000}"/>
    <cellStyle name="Normalny_Arkusz1" xfId="1816" xr:uid="{00000000-0005-0000-0000-000007070000}"/>
    <cellStyle name="Not.In.Spec" xfId="1817" xr:uid="{00000000-0005-0000-0000-000008070000}"/>
    <cellStyle name="Not.In.Spec 10" xfId="1818" xr:uid="{00000000-0005-0000-0000-000009070000}"/>
    <cellStyle name="Not.In.Spec 10 2" xfId="1819" xr:uid="{00000000-0005-0000-0000-00000A070000}"/>
    <cellStyle name="Not.In.Spec 10 2 2" xfId="1820" xr:uid="{00000000-0005-0000-0000-00000B070000}"/>
    <cellStyle name="Not.In.Spec 10 3" xfId="1821" xr:uid="{00000000-0005-0000-0000-00000C070000}"/>
    <cellStyle name="Not.In.Spec 11" xfId="1822" xr:uid="{00000000-0005-0000-0000-00000D070000}"/>
    <cellStyle name="Not.In.Spec 11 2" xfId="1823" xr:uid="{00000000-0005-0000-0000-00000E070000}"/>
    <cellStyle name="Not.In.Spec 11 2 2" xfId="1824" xr:uid="{00000000-0005-0000-0000-00000F070000}"/>
    <cellStyle name="Not.In.Spec 11 3" xfId="1825" xr:uid="{00000000-0005-0000-0000-000010070000}"/>
    <cellStyle name="Not.In.Spec 12" xfId="1826" xr:uid="{00000000-0005-0000-0000-000011070000}"/>
    <cellStyle name="Not.In.Spec 12 2" xfId="1827" xr:uid="{00000000-0005-0000-0000-000012070000}"/>
    <cellStyle name="Not.In.Spec 12 2 2" xfId="1828" xr:uid="{00000000-0005-0000-0000-000013070000}"/>
    <cellStyle name="Not.In.Spec 12 3" xfId="1829" xr:uid="{00000000-0005-0000-0000-000014070000}"/>
    <cellStyle name="Not.In.Spec 13" xfId="1830" xr:uid="{00000000-0005-0000-0000-000015070000}"/>
    <cellStyle name="Not.In.Spec 2" xfId="1831" xr:uid="{00000000-0005-0000-0000-000016070000}"/>
    <cellStyle name="Not.In.Spec 2 2" xfId="1832" xr:uid="{00000000-0005-0000-0000-000017070000}"/>
    <cellStyle name="Not.In.Spec 2 2 2" xfId="1833" xr:uid="{00000000-0005-0000-0000-000018070000}"/>
    <cellStyle name="Not.In.Spec 2 2 2 2" xfId="1834" xr:uid="{00000000-0005-0000-0000-000019070000}"/>
    <cellStyle name="Not.In.Spec 2 2 3" xfId="1835" xr:uid="{00000000-0005-0000-0000-00001A070000}"/>
    <cellStyle name="Not.In.Spec 2 3" xfId="1836" xr:uid="{00000000-0005-0000-0000-00001B070000}"/>
    <cellStyle name="Not.In.Spec 2 3 2" xfId="1837" xr:uid="{00000000-0005-0000-0000-00001C070000}"/>
    <cellStyle name="Not.In.Spec 2 3 2 2" xfId="1838" xr:uid="{00000000-0005-0000-0000-00001D070000}"/>
    <cellStyle name="Not.In.Spec 2 3 3" xfId="1839" xr:uid="{00000000-0005-0000-0000-00001E070000}"/>
    <cellStyle name="Not.In.Spec 2 4" xfId="1840" xr:uid="{00000000-0005-0000-0000-00001F070000}"/>
    <cellStyle name="Not.In.Spec 2 4 2" xfId="1841" xr:uid="{00000000-0005-0000-0000-000020070000}"/>
    <cellStyle name="Not.In.Spec 2 4 2 2" xfId="1842" xr:uid="{00000000-0005-0000-0000-000021070000}"/>
    <cellStyle name="Not.In.Spec 2 4 3" xfId="1843" xr:uid="{00000000-0005-0000-0000-000022070000}"/>
    <cellStyle name="Not.In.Spec 2 5" xfId="1844" xr:uid="{00000000-0005-0000-0000-000023070000}"/>
    <cellStyle name="Not.In.Spec 2 5 2" xfId="1845" xr:uid="{00000000-0005-0000-0000-000024070000}"/>
    <cellStyle name="Not.In.Spec 2 5 2 2" xfId="1846" xr:uid="{00000000-0005-0000-0000-000025070000}"/>
    <cellStyle name="Not.In.Spec 2 5 3" xfId="1847" xr:uid="{00000000-0005-0000-0000-000026070000}"/>
    <cellStyle name="Not.In.Spec 2 6" xfId="1848" xr:uid="{00000000-0005-0000-0000-000027070000}"/>
    <cellStyle name="Not.In.Spec 2 6 2" xfId="1849" xr:uid="{00000000-0005-0000-0000-000028070000}"/>
    <cellStyle name="Not.In.Spec 2 6 2 2" xfId="1850" xr:uid="{00000000-0005-0000-0000-000029070000}"/>
    <cellStyle name="Not.In.Spec 2 6 3" xfId="1851" xr:uid="{00000000-0005-0000-0000-00002A070000}"/>
    <cellStyle name="Not.In.Spec 2 7" xfId="1852" xr:uid="{00000000-0005-0000-0000-00002B070000}"/>
    <cellStyle name="Not.In.Spec 2 7 2" xfId="1853" xr:uid="{00000000-0005-0000-0000-00002C070000}"/>
    <cellStyle name="Not.In.Spec 2 7 2 2" xfId="1854" xr:uid="{00000000-0005-0000-0000-00002D070000}"/>
    <cellStyle name="Not.In.Spec 2 7 3" xfId="1855" xr:uid="{00000000-0005-0000-0000-00002E070000}"/>
    <cellStyle name="Not.In.Spec 2 8" xfId="1856" xr:uid="{00000000-0005-0000-0000-00002F070000}"/>
    <cellStyle name="Not.In.Spec 2 8 2" xfId="1857" xr:uid="{00000000-0005-0000-0000-000030070000}"/>
    <cellStyle name="Not.In.Spec 2 8 2 2" xfId="1858" xr:uid="{00000000-0005-0000-0000-000031070000}"/>
    <cellStyle name="Not.In.Spec 2 8 3" xfId="1859" xr:uid="{00000000-0005-0000-0000-000032070000}"/>
    <cellStyle name="Not.In.Spec 2 9" xfId="1860" xr:uid="{00000000-0005-0000-0000-000033070000}"/>
    <cellStyle name="Not.In.Spec 3" xfId="1861" xr:uid="{00000000-0005-0000-0000-000034070000}"/>
    <cellStyle name="Not.In.Spec 3 2" xfId="1862" xr:uid="{00000000-0005-0000-0000-000035070000}"/>
    <cellStyle name="Not.In.Spec 3 2 2" xfId="1863" xr:uid="{00000000-0005-0000-0000-000036070000}"/>
    <cellStyle name="Not.In.Spec 3 2 2 2" xfId="1864" xr:uid="{00000000-0005-0000-0000-000037070000}"/>
    <cellStyle name="Not.In.Spec 3 2 3" xfId="1865" xr:uid="{00000000-0005-0000-0000-000038070000}"/>
    <cellStyle name="Not.In.Spec 3 3" xfId="1866" xr:uid="{00000000-0005-0000-0000-000039070000}"/>
    <cellStyle name="Not.In.Spec 3 3 2" xfId="1867" xr:uid="{00000000-0005-0000-0000-00003A070000}"/>
    <cellStyle name="Not.In.Spec 3 3 2 2" xfId="1868" xr:uid="{00000000-0005-0000-0000-00003B070000}"/>
    <cellStyle name="Not.In.Spec 3 3 3" xfId="1869" xr:uid="{00000000-0005-0000-0000-00003C070000}"/>
    <cellStyle name="Not.In.Spec 3 4" xfId="1870" xr:uid="{00000000-0005-0000-0000-00003D070000}"/>
    <cellStyle name="Not.In.Spec 3 4 2" xfId="1871" xr:uid="{00000000-0005-0000-0000-00003E070000}"/>
    <cellStyle name="Not.In.Spec 3 4 2 2" xfId="1872" xr:uid="{00000000-0005-0000-0000-00003F070000}"/>
    <cellStyle name="Not.In.Spec 3 4 3" xfId="1873" xr:uid="{00000000-0005-0000-0000-000040070000}"/>
    <cellStyle name="Not.In.Spec 3 5" xfId="1874" xr:uid="{00000000-0005-0000-0000-000041070000}"/>
    <cellStyle name="Not.In.Spec 3 5 2" xfId="1875" xr:uid="{00000000-0005-0000-0000-000042070000}"/>
    <cellStyle name="Not.In.Spec 3 5 2 2" xfId="1876" xr:uid="{00000000-0005-0000-0000-000043070000}"/>
    <cellStyle name="Not.In.Spec 3 5 3" xfId="1877" xr:uid="{00000000-0005-0000-0000-000044070000}"/>
    <cellStyle name="Not.In.Spec 3 6" xfId="1878" xr:uid="{00000000-0005-0000-0000-000045070000}"/>
    <cellStyle name="Not.In.Spec 3 6 2" xfId="1879" xr:uid="{00000000-0005-0000-0000-000046070000}"/>
    <cellStyle name="Not.In.Spec 3 6 2 2" xfId="1880" xr:uid="{00000000-0005-0000-0000-000047070000}"/>
    <cellStyle name="Not.In.Spec 3 6 3" xfId="1881" xr:uid="{00000000-0005-0000-0000-000048070000}"/>
    <cellStyle name="Not.In.Spec 3 7" xfId="1882" xr:uid="{00000000-0005-0000-0000-000049070000}"/>
    <cellStyle name="Not.In.Spec 3 7 2" xfId="1883" xr:uid="{00000000-0005-0000-0000-00004A070000}"/>
    <cellStyle name="Not.In.Spec 3 7 2 2" xfId="1884" xr:uid="{00000000-0005-0000-0000-00004B070000}"/>
    <cellStyle name="Not.In.Spec 3 7 3" xfId="1885" xr:uid="{00000000-0005-0000-0000-00004C070000}"/>
    <cellStyle name="Not.In.Spec 3 8" xfId="1886" xr:uid="{00000000-0005-0000-0000-00004D070000}"/>
    <cellStyle name="Not.In.Spec 3 8 2" xfId="1887" xr:uid="{00000000-0005-0000-0000-00004E070000}"/>
    <cellStyle name="Not.In.Spec 3 8 2 2" xfId="1888" xr:uid="{00000000-0005-0000-0000-00004F070000}"/>
    <cellStyle name="Not.In.Spec 3 8 3" xfId="1889" xr:uid="{00000000-0005-0000-0000-000050070000}"/>
    <cellStyle name="Not.In.Spec 3 9" xfId="1890" xr:uid="{00000000-0005-0000-0000-000051070000}"/>
    <cellStyle name="Not.In.Spec 4" xfId="1891" xr:uid="{00000000-0005-0000-0000-000052070000}"/>
    <cellStyle name="Not.In.Spec 4 2" xfId="1892" xr:uid="{00000000-0005-0000-0000-000053070000}"/>
    <cellStyle name="Not.In.Spec 4 2 2" xfId="1893" xr:uid="{00000000-0005-0000-0000-000054070000}"/>
    <cellStyle name="Not.In.Spec 4 2 2 2" xfId="1894" xr:uid="{00000000-0005-0000-0000-000055070000}"/>
    <cellStyle name="Not.In.Spec 4 2 3" xfId="1895" xr:uid="{00000000-0005-0000-0000-000056070000}"/>
    <cellStyle name="Not.In.Spec 4 3" xfId="1896" xr:uid="{00000000-0005-0000-0000-000057070000}"/>
    <cellStyle name="Not.In.Spec 4 3 2" xfId="1897" xr:uid="{00000000-0005-0000-0000-000058070000}"/>
    <cellStyle name="Not.In.Spec 4 3 2 2" xfId="1898" xr:uid="{00000000-0005-0000-0000-000059070000}"/>
    <cellStyle name="Not.In.Spec 4 3 3" xfId="1899" xr:uid="{00000000-0005-0000-0000-00005A070000}"/>
    <cellStyle name="Not.In.Spec 4 4" xfId="1900" xr:uid="{00000000-0005-0000-0000-00005B070000}"/>
    <cellStyle name="Not.In.Spec 4 4 2" xfId="1901" xr:uid="{00000000-0005-0000-0000-00005C070000}"/>
    <cellStyle name="Not.In.Spec 4 4 2 2" xfId="1902" xr:uid="{00000000-0005-0000-0000-00005D070000}"/>
    <cellStyle name="Not.In.Spec 4 4 3" xfId="1903" xr:uid="{00000000-0005-0000-0000-00005E070000}"/>
    <cellStyle name="Not.In.Spec 4 5" xfId="1904" xr:uid="{00000000-0005-0000-0000-00005F070000}"/>
    <cellStyle name="Not.In.Spec 4 5 2" xfId="1905" xr:uid="{00000000-0005-0000-0000-000060070000}"/>
    <cellStyle name="Not.In.Spec 4 5 2 2" xfId="1906" xr:uid="{00000000-0005-0000-0000-000061070000}"/>
    <cellStyle name="Not.In.Spec 4 5 3" xfId="1907" xr:uid="{00000000-0005-0000-0000-000062070000}"/>
    <cellStyle name="Not.In.Spec 4 6" xfId="1908" xr:uid="{00000000-0005-0000-0000-000063070000}"/>
    <cellStyle name="Not.In.Spec 4 6 2" xfId="1909" xr:uid="{00000000-0005-0000-0000-000064070000}"/>
    <cellStyle name="Not.In.Spec 4 6 2 2" xfId="1910" xr:uid="{00000000-0005-0000-0000-000065070000}"/>
    <cellStyle name="Not.In.Spec 4 6 3" xfId="1911" xr:uid="{00000000-0005-0000-0000-000066070000}"/>
    <cellStyle name="Not.In.Spec 4 7" xfId="1912" xr:uid="{00000000-0005-0000-0000-000067070000}"/>
    <cellStyle name="Not.In.Spec 4 7 2" xfId="1913" xr:uid="{00000000-0005-0000-0000-000068070000}"/>
    <cellStyle name="Not.In.Spec 4 7 2 2" xfId="1914" xr:uid="{00000000-0005-0000-0000-000069070000}"/>
    <cellStyle name="Not.In.Spec 4 7 3" xfId="1915" xr:uid="{00000000-0005-0000-0000-00006A070000}"/>
    <cellStyle name="Not.In.Spec 4 8" xfId="1916" xr:uid="{00000000-0005-0000-0000-00006B070000}"/>
    <cellStyle name="Not.In.Spec 4 8 2" xfId="1917" xr:uid="{00000000-0005-0000-0000-00006C070000}"/>
    <cellStyle name="Not.In.Spec 4 8 2 2" xfId="1918" xr:uid="{00000000-0005-0000-0000-00006D070000}"/>
    <cellStyle name="Not.In.Spec 4 8 3" xfId="1919" xr:uid="{00000000-0005-0000-0000-00006E070000}"/>
    <cellStyle name="Not.In.Spec 4 9" xfId="1920" xr:uid="{00000000-0005-0000-0000-00006F070000}"/>
    <cellStyle name="Not.In.Spec 5" xfId="1921" xr:uid="{00000000-0005-0000-0000-000070070000}"/>
    <cellStyle name="Not.In.Spec 5 2" xfId="1922" xr:uid="{00000000-0005-0000-0000-000071070000}"/>
    <cellStyle name="Not.In.Spec 5 2 2" xfId="1923" xr:uid="{00000000-0005-0000-0000-000072070000}"/>
    <cellStyle name="Not.In.Spec 5 2 2 2" xfId="1924" xr:uid="{00000000-0005-0000-0000-000073070000}"/>
    <cellStyle name="Not.In.Spec 5 2 3" xfId="1925" xr:uid="{00000000-0005-0000-0000-000074070000}"/>
    <cellStyle name="Not.In.Spec 5 3" xfId="1926" xr:uid="{00000000-0005-0000-0000-000075070000}"/>
    <cellStyle name="Not.In.Spec 5 3 2" xfId="1927" xr:uid="{00000000-0005-0000-0000-000076070000}"/>
    <cellStyle name="Not.In.Spec 5 3 2 2" xfId="1928" xr:uid="{00000000-0005-0000-0000-000077070000}"/>
    <cellStyle name="Not.In.Spec 5 3 3" xfId="1929" xr:uid="{00000000-0005-0000-0000-000078070000}"/>
    <cellStyle name="Not.In.Spec 5 4" xfId="1930" xr:uid="{00000000-0005-0000-0000-000079070000}"/>
    <cellStyle name="Not.In.Spec 5 4 2" xfId="1931" xr:uid="{00000000-0005-0000-0000-00007A070000}"/>
    <cellStyle name="Not.In.Spec 5 4 2 2" xfId="1932" xr:uid="{00000000-0005-0000-0000-00007B070000}"/>
    <cellStyle name="Not.In.Spec 5 4 3" xfId="1933" xr:uid="{00000000-0005-0000-0000-00007C070000}"/>
    <cellStyle name="Not.In.Spec 5 5" xfId="1934" xr:uid="{00000000-0005-0000-0000-00007D070000}"/>
    <cellStyle name="Not.In.Spec 5 5 2" xfId="1935" xr:uid="{00000000-0005-0000-0000-00007E070000}"/>
    <cellStyle name="Not.In.Spec 5 5 2 2" xfId="1936" xr:uid="{00000000-0005-0000-0000-00007F070000}"/>
    <cellStyle name="Not.In.Spec 5 5 3" xfId="1937" xr:uid="{00000000-0005-0000-0000-000080070000}"/>
    <cellStyle name="Not.In.Spec 5 6" xfId="1938" xr:uid="{00000000-0005-0000-0000-000081070000}"/>
    <cellStyle name="Not.In.Spec 5 6 2" xfId="1939" xr:uid="{00000000-0005-0000-0000-000082070000}"/>
    <cellStyle name="Not.In.Spec 5 6 2 2" xfId="1940" xr:uid="{00000000-0005-0000-0000-000083070000}"/>
    <cellStyle name="Not.In.Spec 5 6 3" xfId="1941" xr:uid="{00000000-0005-0000-0000-000084070000}"/>
    <cellStyle name="Not.In.Spec 5 7" xfId="1942" xr:uid="{00000000-0005-0000-0000-000085070000}"/>
    <cellStyle name="Not.In.Spec 5 7 2" xfId="1943" xr:uid="{00000000-0005-0000-0000-000086070000}"/>
    <cellStyle name="Not.In.Spec 5 7 2 2" xfId="1944" xr:uid="{00000000-0005-0000-0000-000087070000}"/>
    <cellStyle name="Not.In.Spec 5 7 3" xfId="1945" xr:uid="{00000000-0005-0000-0000-000088070000}"/>
    <cellStyle name="Not.In.Spec 5 8" xfId="1946" xr:uid="{00000000-0005-0000-0000-000089070000}"/>
    <cellStyle name="Not.In.Spec 5 8 2" xfId="1947" xr:uid="{00000000-0005-0000-0000-00008A070000}"/>
    <cellStyle name="Not.In.Spec 5 8 2 2" xfId="1948" xr:uid="{00000000-0005-0000-0000-00008B070000}"/>
    <cellStyle name="Not.In.Spec 5 8 3" xfId="1949" xr:uid="{00000000-0005-0000-0000-00008C070000}"/>
    <cellStyle name="Not.In.Spec 5 9" xfId="1950" xr:uid="{00000000-0005-0000-0000-00008D070000}"/>
    <cellStyle name="Not.In.Spec 6" xfId="1951" xr:uid="{00000000-0005-0000-0000-00008E070000}"/>
    <cellStyle name="Not.In.Spec 6 2" xfId="1952" xr:uid="{00000000-0005-0000-0000-00008F070000}"/>
    <cellStyle name="Not.In.Spec 6 2 2" xfId="1953" xr:uid="{00000000-0005-0000-0000-000090070000}"/>
    <cellStyle name="Not.In.Spec 6 3" xfId="1954" xr:uid="{00000000-0005-0000-0000-000091070000}"/>
    <cellStyle name="Not.In.Spec 7" xfId="1955" xr:uid="{00000000-0005-0000-0000-000092070000}"/>
    <cellStyle name="Not.In.Spec 7 2" xfId="1956" xr:uid="{00000000-0005-0000-0000-000093070000}"/>
    <cellStyle name="Not.In.Spec 7 2 2" xfId="1957" xr:uid="{00000000-0005-0000-0000-000094070000}"/>
    <cellStyle name="Not.In.Spec 7 3" xfId="1958" xr:uid="{00000000-0005-0000-0000-000095070000}"/>
    <cellStyle name="Not.In.Spec 8" xfId="1959" xr:uid="{00000000-0005-0000-0000-000096070000}"/>
    <cellStyle name="Not.In.Spec 8 2" xfId="1960" xr:uid="{00000000-0005-0000-0000-000097070000}"/>
    <cellStyle name="Not.In.Spec 8 2 2" xfId="1961" xr:uid="{00000000-0005-0000-0000-000098070000}"/>
    <cellStyle name="Not.In.Spec 8 3" xfId="1962" xr:uid="{00000000-0005-0000-0000-000099070000}"/>
    <cellStyle name="Not.In.Spec 9" xfId="1963" xr:uid="{00000000-0005-0000-0000-00009A070000}"/>
    <cellStyle name="Not.In.Spec 9 2" xfId="1964" xr:uid="{00000000-0005-0000-0000-00009B070000}"/>
    <cellStyle name="Not.In.Spec 9 2 2" xfId="1965" xr:uid="{00000000-0005-0000-0000-00009C070000}"/>
    <cellStyle name="Not.In.Spec 9 3" xfId="1966" xr:uid="{00000000-0005-0000-0000-00009D070000}"/>
    <cellStyle name="Note" xfId="1967" xr:uid="{00000000-0005-0000-0000-00009E070000}"/>
    <cellStyle name="Note 10" xfId="1968" xr:uid="{00000000-0005-0000-0000-00009F070000}"/>
    <cellStyle name="Note 10 2" xfId="1969" xr:uid="{00000000-0005-0000-0000-0000A0070000}"/>
    <cellStyle name="Note 11" xfId="1970" xr:uid="{00000000-0005-0000-0000-0000A1070000}"/>
    <cellStyle name="Note 11 2" xfId="1971" xr:uid="{00000000-0005-0000-0000-0000A2070000}"/>
    <cellStyle name="Note 12" xfId="1972" xr:uid="{00000000-0005-0000-0000-0000A3070000}"/>
    <cellStyle name="Note 12 2" xfId="1973" xr:uid="{00000000-0005-0000-0000-0000A4070000}"/>
    <cellStyle name="Note 13" xfId="1974" xr:uid="{00000000-0005-0000-0000-0000A5070000}"/>
    <cellStyle name="Note 2" xfId="1975" xr:uid="{00000000-0005-0000-0000-0000A6070000}"/>
    <cellStyle name="Note 2 10" xfId="1976" xr:uid="{00000000-0005-0000-0000-0000A7070000}"/>
    <cellStyle name="Note 2 2" xfId="1977" xr:uid="{00000000-0005-0000-0000-0000A8070000}"/>
    <cellStyle name="Note 2 2 2" xfId="1978" xr:uid="{00000000-0005-0000-0000-0000A9070000}"/>
    <cellStyle name="Note 2 3" xfId="1979" xr:uid="{00000000-0005-0000-0000-0000AA070000}"/>
    <cellStyle name="Note 2 3 2" xfId="1980" xr:uid="{00000000-0005-0000-0000-0000AB070000}"/>
    <cellStyle name="Note 2 4" xfId="1981" xr:uid="{00000000-0005-0000-0000-0000AC070000}"/>
    <cellStyle name="Note 2 4 2" xfId="1982" xr:uid="{00000000-0005-0000-0000-0000AD070000}"/>
    <cellStyle name="Note 2 5" xfId="1983" xr:uid="{00000000-0005-0000-0000-0000AE070000}"/>
    <cellStyle name="Note 2 5 2" xfId="1984" xr:uid="{00000000-0005-0000-0000-0000AF070000}"/>
    <cellStyle name="Note 2 6" xfId="1985" xr:uid="{00000000-0005-0000-0000-0000B0070000}"/>
    <cellStyle name="Note 2 6 2" xfId="1986" xr:uid="{00000000-0005-0000-0000-0000B1070000}"/>
    <cellStyle name="Note 2 7" xfId="1987" xr:uid="{00000000-0005-0000-0000-0000B2070000}"/>
    <cellStyle name="Note 2 7 2" xfId="1988" xr:uid="{00000000-0005-0000-0000-0000B3070000}"/>
    <cellStyle name="Note 2 8" xfId="1989" xr:uid="{00000000-0005-0000-0000-0000B4070000}"/>
    <cellStyle name="Note 2 8 2" xfId="1990" xr:uid="{00000000-0005-0000-0000-0000B5070000}"/>
    <cellStyle name="Note 2 9" xfId="1991" xr:uid="{00000000-0005-0000-0000-0000B6070000}"/>
    <cellStyle name="Note 2 9 2" xfId="1992" xr:uid="{00000000-0005-0000-0000-0000B7070000}"/>
    <cellStyle name="Note 3" xfId="1993" xr:uid="{00000000-0005-0000-0000-0000B8070000}"/>
    <cellStyle name="Note 3 10" xfId="1994" xr:uid="{00000000-0005-0000-0000-0000B9070000}"/>
    <cellStyle name="Note 3 2" xfId="1995" xr:uid="{00000000-0005-0000-0000-0000BA070000}"/>
    <cellStyle name="Note 3 2 2" xfId="1996" xr:uid="{00000000-0005-0000-0000-0000BB070000}"/>
    <cellStyle name="Note 3 3" xfId="1997" xr:uid="{00000000-0005-0000-0000-0000BC070000}"/>
    <cellStyle name="Note 3 3 2" xfId="1998" xr:uid="{00000000-0005-0000-0000-0000BD070000}"/>
    <cellStyle name="Note 3 4" xfId="1999" xr:uid="{00000000-0005-0000-0000-0000BE070000}"/>
    <cellStyle name="Note 3 4 2" xfId="2000" xr:uid="{00000000-0005-0000-0000-0000BF070000}"/>
    <cellStyle name="Note 3 5" xfId="2001" xr:uid="{00000000-0005-0000-0000-0000C0070000}"/>
    <cellStyle name="Note 3 5 2" xfId="2002" xr:uid="{00000000-0005-0000-0000-0000C1070000}"/>
    <cellStyle name="Note 3 6" xfId="2003" xr:uid="{00000000-0005-0000-0000-0000C2070000}"/>
    <cellStyle name="Note 3 6 2" xfId="2004" xr:uid="{00000000-0005-0000-0000-0000C3070000}"/>
    <cellStyle name="Note 3 7" xfId="2005" xr:uid="{00000000-0005-0000-0000-0000C4070000}"/>
    <cellStyle name="Note 3 7 2" xfId="2006" xr:uid="{00000000-0005-0000-0000-0000C5070000}"/>
    <cellStyle name="Note 3 8" xfId="2007" xr:uid="{00000000-0005-0000-0000-0000C6070000}"/>
    <cellStyle name="Note 3 8 2" xfId="2008" xr:uid="{00000000-0005-0000-0000-0000C7070000}"/>
    <cellStyle name="Note 3 9" xfId="2009" xr:uid="{00000000-0005-0000-0000-0000C8070000}"/>
    <cellStyle name="Note 3 9 2" xfId="2010" xr:uid="{00000000-0005-0000-0000-0000C9070000}"/>
    <cellStyle name="Note 4" xfId="2011" xr:uid="{00000000-0005-0000-0000-0000CA070000}"/>
    <cellStyle name="Note 4 10" xfId="2012" xr:uid="{00000000-0005-0000-0000-0000CB070000}"/>
    <cellStyle name="Note 4 2" xfId="2013" xr:uid="{00000000-0005-0000-0000-0000CC070000}"/>
    <cellStyle name="Note 4 2 2" xfId="2014" xr:uid="{00000000-0005-0000-0000-0000CD070000}"/>
    <cellStyle name="Note 4 3" xfId="2015" xr:uid="{00000000-0005-0000-0000-0000CE070000}"/>
    <cellStyle name="Note 4 3 2" xfId="2016" xr:uid="{00000000-0005-0000-0000-0000CF070000}"/>
    <cellStyle name="Note 4 4" xfId="2017" xr:uid="{00000000-0005-0000-0000-0000D0070000}"/>
    <cellStyle name="Note 4 4 2" xfId="2018" xr:uid="{00000000-0005-0000-0000-0000D1070000}"/>
    <cellStyle name="Note 4 5" xfId="2019" xr:uid="{00000000-0005-0000-0000-0000D2070000}"/>
    <cellStyle name="Note 4 5 2" xfId="2020" xr:uid="{00000000-0005-0000-0000-0000D3070000}"/>
    <cellStyle name="Note 4 6" xfId="2021" xr:uid="{00000000-0005-0000-0000-0000D4070000}"/>
    <cellStyle name="Note 4 6 2" xfId="2022" xr:uid="{00000000-0005-0000-0000-0000D5070000}"/>
    <cellStyle name="Note 4 7" xfId="2023" xr:uid="{00000000-0005-0000-0000-0000D6070000}"/>
    <cellStyle name="Note 4 7 2" xfId="2024" xr:uid="{00000000-0005-0000-0000-0000D7070000}"/>
    <cellStyle name="Note 4 8" xfId="2025" xr:uid="{00000000-0005-0000-0000-0000D8070000}"/>
    <cellStyle name="Note 4 8 2" xfId="2026" xr:uid="{00000000-0005-0000-0000-0000D9070000}"/>
    <cellStyle name="Note 4 9" xfId="2027" xr:uid="{00000000-0005-0000-0000-0000DA070000}"/>
    <cellStyle name="Note 4 9 2" xfId="2028" xr:uid="{00000000-0005-0000-0000-0000DB070000}"/>
    <cellStyle name="Note 5" xfId="2029" xr:uid="{00000000-0005-0000-0000-0000DC070000}"/>
    <cellStyle name="Note 5 2" xfId="2030" xr:uid="{00000000-0005-0000-0000-0000DD070000}"/>
    <cellStyle name="Note 6" xfId="2031" xr:uid="{00000000-0005-0000-0000-0000DE070000}"/>
    <cellStyle name="Note 6 2" xfId="2032" xr:uid="{00000000-0005-0000-0000-0000DF070000}"/>
    <cellStyle name="Note 7" xfId="2033" xr:uid="{00000000-0005-0000-0000-0000E0070000}"/>
    <cellStyle name="Note 7 2" xfId="2034" xr:uid="{00000000-0005-0000-0000-0000E1070000}"/>
    <cellStyle name="Note 8" xfId="2035" xr:uid="{00000000-0005-0000-0000-0000E2070000}"/>
    <cellStyle name="Note 8 2" xfId="2036" xr:uid="{00000000-0005-0000-0000-0000E3070000}"/>
    <cellStyle name="Note 9" xfId="2037" xr:uid="{00000000-0005-0000-0000-0000E4070000}"/>
    <cellStyle name="Note 9 2" xfId="2038" xr:uid="{00000000-0005-0000-0000-0000E5070000}"/>
    <cellStyle name="Œ…‹æØ‚è [0.00]_Region Orders (2)" xfId="2039" xr:uid="{00000000-0005-0000-0000-0000E6070000}"/>
    <cellStyle name="Œ…‹æØ‚è_Region Orders (2)" xfId="2040" xr:uid="{00000000-0005-0000-0000-0000E7070000}"/>
    <cellStyle name="Output" xfId="2041" xr:uid="{00000000-0005-0000-0000-0000E8070000}"/>
    <cellStyle name="Output 10" xfId="2042" xr:uid="{00000000-0005-0000-0000-0000E9070000}"/>
    <cellStyle name="Output 10 2" xfId="2043" xr:uid="{00000000-0005-0000-0000-0000EA070000}"/>
    <cellStyle name="Output 10 2 2" xfId="2044" xr:uid="{00000000-0005-0000-0000-0000EB070000}"/>
    <cellStyle name="Output 10 3" xfId="2045" xr:uid="{00000000-0005-0000-0000-0000EC070000}"/>
    <cellStyle name="Output 11" xfId="2046" xr:uid="{00000000-0005-0000-0000-0000ED070000}"/>
    <cellStyle name="Output 11 2" xfId="2047" xr:uid="{00000000-0005-0000-0000-0000EE070000}"/>
    <cellStyle name="Output 11 2 2" xfId="2048" xr:uid="{00000000-0005-0000-0000-0000EF070000}"/>
    <cellStyle name="Output 11 3" xfId="2049" xr:uid="{00000000-0005-0000-0000-0000F0070000}"/>
    <cellStyle name="Output 12" xfId="2050" xr:uid="{00000000-0005-0000-0000-0000F1070000}"/>
    <cellStyle name="Output 2" xfId="2051" xr:uid="{00000000-0005-0000-0000-0000F2070000}"/>
    <cellStyle name="Output 2 2" xfId="2052" xr:uid="{00000000-0005-0000-0000-0000F3070000}"/>
    <cellStyle name="Output 2 2 2" xfId="2053" xr:uid="{00000000-0005-0000-0000-0000F4070000}"/>
    <cellStyle name="Output 2 2 2 2" xfId="2054" xr:uid="{00000000-0005-0000-0000-0000F5070000}"/>
    <cellStyle name="Output 2 2 3" xfId="2055" xr:uid="{00000000-0005-0000-0000-0000F6070000}"/>
    <cellStyle name="Output 2 3" xfId="2056" xr:uid="{00000000-0005-0000-0000-0000F7070000}"/>
    <cellStyle name="Output 2 3 2" xfId="2057" xr:uid="{00000000-0005-0000-0000-0000F8070000}"/>
    <cellStyle name="Output 2 3 2 2" xfId="2058" xr:uid="{00000000-0005-0000-0000-0000F9070000}"/>
    <cellStyle name="Output 2 3 3" xfId="2059" xr:uid="{00000000-0005-0000-0000-0000FA070000}"/>
    <cellStyle name="Output 2 4" xfId="2060" xr:uid="{00000000-0005-0000-0000-0000FB070000}"/>
    <cellStyle name="Output 2 4 2" xfId="2061" xr:uid="{00000000-0005-0000-0000-0000FC070000}"/>
    <cellStyle name="Output 2 4 2 2" xfId="2062" xr:uid="{00000000-0005-0000-0000-0000FD070000}"/>
    <cellStyle name="Output 2 4 3" xfId="2063" xr:uid="{00000000-0005-0000-0000-0000FE070000}"/>
    <cellStyle name="Output 2 5" xfId="2064" xr:uid="{00000000-0005-0000-0000-0000FF070000}"/>
    <cellStyle name="Output 2 5 2" xfId="2065" xr:uid="{00000000-0005-0000-0000-000000080000}"/>
    <cellStyle name="Output 2 5 2 2" xfId="2066" xr:uid="{00000000-0005-0000-0000-000001080000}"/>
    <cellStyle name="Output 2 5 3" xfId="2067" xr:uid="{00000000-0005-0000-0000-000002080000}"/>
    <cellStyle name="Output 2 6" xfId="2068" xr:uid="{00000000-0005-0000-0000-000003080000}"/>
    <cellStyle name="Output 2 6 2" xfId="2069" xr:uid="{00000000-0005-0000-0000-000004080000}"/>
    <cellStyle name="Output 2 6 2 2" xfId="2070" xr:uid="{00000000-0005-0000-0000-000005080000}"/>
    <cellStyle name="Output 2 6 3" xfId="2071" xr:uid="{00000000-0005-0000-0000-000006080000}"/>
    <cellStyle name="Output 2 7" xfId="2072" xr:uid="{00000000-0005-0000-0000-000007080000}"/>
    <cellStyle name="Output 2 7 2" xfId="2073" xr:uid="{00000000-0005-0000-0000-000008080000}"/>
    <cellStyle name="Output 2 7 2 2" xfId="2074" xr:uid="{00000000-0005-0000-0000-000009080000}"/>
    <cellStyle name="Output 2 7 3" xfId="2075" xr:uid="{00000000-0005-0000-0000-00000A080000}"/>
    <cellStyle name="Output 2 8" xfId="2076" xr:uid="{00000000-0005-0000-0000-00000B080000}"/>
    <cellStyle name="Output 2 8 2" xfId="2077" xr:uid="{00000000-0005-0000-0000-00000C080000}"/>
    <cellStyle name="Output 2 8 2 2" xfId="2078" xr:uid="{00000000-0005-0000-0000-00000D080000}"/>
    <cellStyle name="Output 2 8 3" xfId="2079" xr:uid="{00000000-0005-0000-0000-00000E080000}"/>
    <cellStyle name="Output 2 9" xfId="2080" xr:uid="{00000000-0005-0000-0000-00000F080000}"/>
    <cellStyle name="Output 3" xfId="2081" xr:uid="{00000000-0005-0000-0000-000010080000}"/>
    <cellStyle name="Output 3 2" xfId="2082" xr:uid="{00000000-0005-0000-0000-000011080000}"/>
    <cellStyle name="Output 3 2 2" xfId="2083" xr:uid="{00000000-0005-0000-0000-000012080000}"/>
    <cellStyle name="Output 3 2 2 2" xfId="2084" xr:uid="{00000000-0005-0000-0000-000013080000}"/>
    <cellStyle name="Output 3 2 3" xfId="2085" xr:uid="{00000000-0005-0000-0000-000014080000}"/>
    <cellStyle name="Output 3 3" xfId="2086" xr:uid="{00000000-0005-0000-0000-000015080000}"/>
    <cellStyle name="Output 3 3 2" xfId="2087" xr:uid="{00000000-0005-0000-0000-000016080000}"/>
    <cellStyle name="Output 3 3 2 2" xfId="2088" xr:uid="{00000000-0005-0000-0000-000017080000}"/>
    <cellStyle name="Output 3 3 3" xfId="2089" xr:uid="{00000000-0005-0000-0000-000018080000}"/>
    <cellStyle name="Output 3 4" xfId="2090" xr:uid="{00000000-0005-0000-0000-000019080000}"/>
    <cellStyle name="Output 3 4 2" xfId="2091" xr:uid="{00000000-0005-0000-0000-00001A080000}"/>
    <cellStyle name="Output 3 4 2 2" xfId="2092" xr:uid="{00000000-0005-0000-0000-00001B080000}"/>
    <cellStyle name="Output 3 4 3" xfId="2093" xr:uid="{00000000-0005-0000-0000-00001C080000}"/>
    <cellStyle name="Output 3 5" xfId="2094" xr:uid="{00000000-0005-0000-0000-00001D080000}"/>
    <cellStyle name="Output 3 5 2" xfId="2095" xr:uid="{00000000-0005-0000-0000-00001E080000}"/>
    <cellStyle name="Output 3 5 2 2" xfId="2096" xr:uid="{00000000-0005-0000-0000-00001F080000}"/>
    <cellStyle name="Output 3 5 3" xfId="2097" xr:uid="{00000000-0005-0000-0000-000020080000}"/>
    <cellStyle name="Output 3 6" xfId="2098" xr:uid="{00000000-0005-0000-0000-000021080000}"/>
    <cellStyle name="Output 3 6 2" xfId="2099" xr:uid="{00000000-0005-0000-0000-000022080000}"/>
    <cellStyle name="Output 3 6 2 2" xfId="2100" xr:uid="{00000000-0005-0000-0000-000023080000}"/>
    <cellStyle name="Output 3 6 3" xfId="2101" xr:uid="{00000000-0005-0000-0000-000024080000}"/>
    <cellStyle name="Output 3 7" xfId="2102" xr:uid="{00000000-0005-0000-0000-000025080000}"/>
    <cellStyle name="Output 3 7 2" xfId="2103" xr:uid="{00000000-0005-0000-0000-000026080000}"/>
    <cellStyle name="Output 3 7 2 2" xfId="2104" xr:uid="{00000000-0005-0000-0000-000027080000}"/>
    <cellStyle name="Output 3 7 3" xfId="2105" xr:uid="{00000000-0005-0000-0000-000028080000}"/>
    <cellStyle name="Output 3 8" xfId="2106" xr:uid="{00000000-0005-0000-0000-000029080000}"/>
    <cellStyle name="Output 3 8 2" xfId="2107" xr:uid="{00000000-0005-0000-0000-00002A080000}"/>
    <cellStyle name="Output 3 8 2 2" xfId="2108" xr:uid="{00000000-0005-0000-0000-00002B080000}"/>
    <cellStyle name="Output 3 8 3" xfId="2109" xr:uid="{00000000-0005-0000-0000-00002C080000}"/>
    <cellStyle name="Output 3 9" xfId="2110" xr:uid="{00000000-0005-0000-0000-00002D080000}"/>
    <cellStyle name="Output 4" xfId="2111" xr:uid="{00000000-0005-0000-0000-00002E080000}"/>
    <cellStyle name="Output 4 2" xfId="2112" xr:uid="{00000000-0005-0000-0000-00002F080000}"/>
    <cellStyle name="Output 4 2 2" xfId="2113" xr:uid="{00000000-0005-0000-0000-000030080000}"/>
    <cellStyle name="Output 4 2 2 2" xfId="2114" xr:uid="{00000000-0005-0000-0000-000031080000}"/>
    <cellStyle name="Output 4 2 3" xfId="2115" xr:uid="{00000000-0005-0000-0000-000032080000}"/>
    <cellStyle name="Output 4 3" xfId="2116" xr:uid="{00000000-0005-0000-0000-000033080000}"/>
    <cellStyle name="Output 4 3 2" xfId="2117" xr:uid="{00000000-0005-0000-0000-000034080000}"/>
    <cellStyle name="Output 4 3 2 2" xfId="2118" xr:uid="{00000000-0005-0000-0000-000035080000}"/>
    <cellStyle name="Output 4 3 3" xfId="2119" xr:uid="{00000000-0005-0000-0000-000036080000}"/>
    <cellStyle name="Output 4 4" xfId="2120" xr:uid="{00000000-0005-0000-0000-000037080000}"/>
    <cellStyle name="Output 4 4 2" xfId="2121" xr:uid="{00000000-0005-0000-0000-000038080000}"/>
    <cellStyle name="Output 4 4 2 2" xfId="2122" xr:uid="{00000000-0005-0000-0000-000039080000}"/>
    <cellStyle name="Output 4 4 3" xfId="2123" xr:uid="{00000000-0005-0000-0000-00003A080000}"/>
    <cellStyle name="Output 4 5" xfId="2124" xr:uid="{00000000-0005-0000-0000-00003B080000}"/>
    <cellStyle name="Output 4 5 2" xfId="2125" xr:uid="{00000000-0005-0000-0000-00003C080000}"/>
    <cellStyle name="Output 4 5 2 2" xfId="2126" xr:uid="{00000000-0005-0000-0000-00003D080000}"/>
    <cellStyle name="Output 4 5 3" xfId="2127" xr:uid="{00000000-0005-0000-0000-00003E080000}"/>
    <cellStyle name="Output 4 6" xfId="2128" xr:uid="{00000000-0005-0000-0000-00003F080000}"/>
    <cellStyle name="Output 4 6 2" xfId="2129" xr:uid="{00000000-0005-0000-0000-000040080000}"/>
    <cellStyle name="Output 4 6 2 2" xfId="2130" xr:uid="{00000000-0005-0000-0000-000041080000}"/>
    <cellStyle name="Output 4 6 3" xfId="2131" xr:uid="{00000000-0005-0000-0000-000042080000}"/>
    <cellStyle name="Output 4 7" xfId="2132" xr:uid="{00000000-0005-0000-0000-000043080000}"/>
    <cellStyle name="Output 4 7 2" xfId="2133" xr:uid="{00000000-0005-0000-0000-000044080000}"/>
    <cellStyle name="Output 4 7 2 2" xfId="2134" xr:uid="{00000000-0005-0000-0000-000045080000}"/>
    <cellStyle name="Output 4 7 3" xfId="2135" xr:uid="{00000000-0005-0000-0000-000046080000}"/>
    <cellStyle name="Output 4 8" xfId="2136" xr:uid="{00000000-0005-0000-0000-000047080000}"/>
    <cellStyle name="Output 4 8 2" xfId="2137" xr:uid="{00000000-0005-0000-0000-000048080000}"/>
    <cellStyle name="Output 4 8 2 2" xfId="2138" xr:uid="{00000000-0005-0000-0000-000049080000}"/>
    <cellStyle name="Output 4 8 3" xfId="2139" xr:uid="{00000000-0005-0000-0000-00004A080000}"/>
    <cellStyle name="Output 4 9" xfId="2140" xr:uid="{00000000-0005-0000-0000-00004B080000}"/>
    <cellStyle name="Output 5" xfId="2141" xr:uid="{00000000-0005-0000-0000-00004C080000}"/>
    <cellStyle name="Output 5 2" xfId="2142" xr:uid="{00000000-0005-0000-0000-00004D080000}"/>
    <cellStyle name="Output 5 2 2" xfId="2143" xr:uid="{00000000-0005-0000-0000-00004E080000}"/>
    <cellStyle name="Output 5 3" xfId="2144" xr:uid="{00000000-0005-0000-0000-00004F080000}"/>
    <cellStyle name="Output 6" xfId="2145" xr:uid="{00000000-0005-0000-0000-000050080000}"/>
    <cellStyle name="Output 6 2" xfId="2146" xr:uid="{00000000-0005-0000-0000-000051080000}"/>
    <cellStyle name="Output 6 2 2" xfId="2147" xr:uid="{00000000-0005-0000-0000-000052080000}"/>
    <cellStyle name="Output 6 3" xfId="2148" xr:uid="{00000000-0005-0000-0000-000053080000}"/>
    <cellStyle name="Output 7" xfId="2149" xr:uid="{00000000-0005-0000-0000-000054080000}"/>
    <cellStyle name="Output 7 2" xfId="2150" xr:uid="{00000000-0005-0000-0000-000055080000}"/>
    <cellStyle name="Output 7 2 2" xfId="2151" xr:uid="{00000000-0005-0000-0000-000056080000}"/>
    <cellStyle name="Output 7 3" xfId="2152" xr:uid="{00000000-0005-0000-0000-000057080000}"/>
    <cellStyle name="Output 8" xfId="2153" xr:uid="{00000000-0005-0000-0000-000058080000}"/>
    <cellStyle name="Output 8 2" xfId="2154" xr:uid="{00000000-0005-0000-0000-000059080000}"/>
    <cellStyle name="Output 8 2 2" xfId="2155" xr:uid="{00000000-0005-0000-0000-00005A080000}"/>
    <cellStyle name="Output 8 3" xfId="2156" xr:uid="{00000000-0005-0000-0000-00005B080000}"/>
    <cellStyle name="Output 9" xfId="2157" xr:uid="{00000000-0005-0000-0000-00005C080000}"/>
    <cellStyle name="Output 9 2" xfId="2158" xr:uid="{00000000-0005-0000-0000-00005D080000}"/>
    <cellStyle name="Output 9 2 2" xfId="2159" xr:uid="{00000000-0005-0000-0000-00005E080000}"/>
    <cellStyle name="Output 9 3" xfId="2160" xr:uid="{00000000-0005-0000-0000-00005F080000}"/>
    <cellStyle name="per.style" xfId="2161" xr:uid="{00000000-0005-0000-0000-000060080000}"/>
    <cellStyle name="per.style 2" xfId="2162" xr:uid="{00000000-0005-0000-0000-000061080000}"/>
    <cellStyle name="Percent [0%]" xfId="2163" xr:uid="{00000000-0005-0000-0000-000062080000}"/>
    <cellStyle name="Percent [0%] 2" xfId="2164" xr:uid="{00000000-0005-0000-0000-000063080000}"/>
    <cellStyle name="Percent [0%] 3" xfId="2165" xr:uid="{00000000-0005-0000-0000-000064080000}"/>
    <cellStyle name="Percent [0%] 4" xfId="2166" xr:uid="{00000000-0005-0000-0000-000065080000}"/>
    <cellStyle name="Percent [0.00%]" xfId="2167" xr:uid="{00000000-0005-0000-0000-000066080000}"/>
    <cellStyle name="Percent [0.00%] 2" xfId="2168" xr:uid="{00000000-0005-0000-0000-000067080000}"/>
    <cellStyle name="Percent [0.00%] 3" xfId="2169" xr:uid="{00000000-0005-0000-0000-000068080000}"/>
    <cellStyle name="Percent [0.00%] 4" xfId="2170" xr:uid="{00000000-0005-0000-0000-000069080000}"/>
    <cellStyle name="Percent [0]" xfId="2171" xr:uid="{00000000-0005-0000-0000-00006A080000}"/>
    <cellStyle name="Percent [0] 2" xfId="2172" xr:uid="{00000000-0005-0000-0000-00006B080000}"/>
    <cellStyle name="Percent [0] 3" xfId="2173" xr:uid="{00000000-0005-0000-0000-00006C080000}"/>
    <cellStyle name="Percent [0] 4" xfId="2174" xr:uid="{00000000-0005-0000-0000-00006D080000}"/>
    <cellStyle name="Percent [0] 5" xfId="2175" xr:uid="{00000000-0005-0000-0000-00006E080000}"/>
    <cellStyle name="Percent [00]" xfId="2176" xr:uid="{00000000-0005-0000-0000-00006F080000}"/>
    <cellStyle name="Percent [00] 2" xfId="2177" xr:uid="{00000000-0005-0000-0000-000070080000}"/>
    <cellStyle name="Percent [00] 3" xfId="2178" xr:uid="{00000000-0005-0000-0000-000071080000}"/>
    <cellStyle name="Percent [00] 4" xfId="2179" xr:uid="{00000000-0005-0000-0000-000072080000}"/>
    <cellStyle name="Percent [00] 5" xfId="2180" xr:uid="{00000000-0005-0000-0000-000073080000}"/>
    <cellStyle name="Percent [2]" xfId="2181" xr:uid="{00000000-0005-0000-0000-000074080000}"/>
    <cellStyle name="Percent [2] 2" xfId="2182" xr:uid="{00000000-0005-0000-0000-000075080000}"/>
    <cellStyle name="Percent [2] 3" xfId="2183" xr:uid="{00000000-0005-0000-0000-000076080000}"/>
    <cellStyle name="Percent [2] 4" xfId="2184" xr:uid="{00000000-0005-0000-0000-000077080000}"/>
    <cellStyle name="Percent [2] 5" xfId="2185" xr:uid="{00000000-0005-0000-0000-000078080000}"/>
    <cellStyle name="Percent [2] 6" xfId="2186" xr:uid="{00000000-0005-0000-0000-000079080000}"/>
    <cellStyle name="Percent[0]" xfId="2187" xr:uid="{00000000-0005-0000-0000-00007A080000}"/>
    <cellStyle name="Percent[0] 2" xfId="2188" xr:uid="{00000000-0005-0000-0000-00007B080000}"/>
    <cellStyle name="Percent[0] 3" xfId="2189" xr:uid="{00000000-0005-0000-0000-00007C080000}"/>
    <cellStyle name="Percent[0] 4" xfId="2190" xr:uid="{00000000-0005-0000-0000-00007D080000}"/>
    <cellStyle name="Percent[2]" xfId="2191" xr:uid="{00000000-0005-0000-0000-00007E080000}"/>
    <cellStyle name="Percent[2] 2" xfId="2192" xr:uid="{00000000-0005-0000-0000-00007F080000}"/>
    <cellStyle name="Percent[2] 3" xfId="2193" xr:uid="{00000000-0005-0000-0000-000080080000}"/>
    <cellStyle name="Percent[2] 4" xfId="2194" xr:uid="{00000000-0005-0000-0000-000081080000}"/>
    <cellStyle name="Percent_#6 Temps &amp; Contractors" xfId="2195" xr:uid="{00000000-0005-0000-0000-000082080000}"/>
    <cellStyle name="Prefilled" xfId="2196" xr:uid="{00000000-0005-0000-0000-000083080000}"/>
    <cellStyle name="Prefilled 10" xfId="2197" xr:uid="{00000000-0005-0000-0000-000084080000}"/>
    <cellStyle name="Prefilled 2" xfId="2198" xr:uid="{00000000-0005-0000-0000-000085080000}"/>
    <cellStyle name="Prefilled 2 2" xfId="2199" xr:uid="{00000000-0005-0000-0000-000086080000}"/>
    <cellStyle name="Prefilled 2 2 2" xfId="2200" xr:uid="{00000000-0005-0000-0000-000087080000}"/>
    <cellStyle name="Prefilled 2 2 2 2" xfId="2201" xr:uid="{00000000-0005-0000-0000-000088080000}"/>
    <cellStyle name="Prefilled 2 2 3" xfId="2202" xr:uid="{00000000-0005-0000-0000-000089080000}"/>
    <cellStyle name="Prefilled 2 3" xfId="2203" xr:uid="{00000000-0005-0000-0000-00008A080000}"/>
    <cellStyle name="Prefilled 2 3 2" xfId="2204" xr:uid="{00000000-0005-0000-0000-00008B080000}"/>
    <cellStyle name="Prefilled 2 3 2 2" xfId="2205" xr:uid="{00000000-0005-0000-0000-00008C080000}"/>
    <cellStyle name="Prefilled 2 3 3" xfId="2206" xr:uid="{00000000-0005-0000-0000-00008D080000}"/>
    <cellStyle name="Prefilled 2 4" xfId="2207" xr:uid="{00000000-0005-0000-0000-00008E080000}"/>
    <cellStyle name="Prefilled 2 4 2" xfId="2208" xr:uid="{00000000-0005-0000-0000-00008F080000}"/>
    <cellStyle name="Prefilled 2 4 2 2" xfId="2209" xr:uid="{00000000-0005-0000-0000-000090080000}"/>
    <cellStyle name="Prefilled 2 4 3" xfId="2210" xr:uid="{00000000-0005-0000-0000-000091080000}"/>
    <cellStyle name="Prefilled 2 5" xfId="2211" xr:uid="{00000000-0005-0000-0000-000092080000}"/>
    <cellStyle name="Prefilled 2 5 2" xfId="2212" xr:uid="{00000000-0005-0000-0000-000093080000}"/>
    <cellStyle name="Prefilled 2 5 2 2" xfId="2213" xr:uid="{00000000-0005-0000-0000-000094080000}"/>
    <cellStyle name="Prefilled 2 5 3" xfId="2214" xr:uid="{00000000-0005-0000-0000-000095080000}"/>
    <cellStyle name="Prefilled 2 6" xfId="2215" xr:uid="{00000000-0005-0000-0000-000096080000}"/>
    <cellStyle name="Prefilled 2 6 2" xfId="2216" xr:uid="{00000000-0005-0000-0000-000097080000}"/>
    <cellStyle name="Prefilled 2 6 2 2" xfId="2217" xr:uid="{00000000-0005-0000-0000-000098080000}"/>
    <cellStyle name="Prefilled 2 6 3" xfId="2218" xr:uid="{00000000-0005-0000-0000-000099080000}"/>
    <cellStyle name="Prefilled 2 7" xfId="2219" xr:uid="{00000000-0005-0000-0000-00009A080000}"/>
    <cellStyle name="Prefilled 2 7 2" xfId="2220" xr:uid="{00000000-0005-0000-0000-00009B080000}"/>
    <cellStyle name="Prefilled 2 7 2 2" xfId="2221" xr:uid="{00000000-0005-0000-0000-00009C080000}"/>
    <cellStyle name="Prefilled 2 7 3" xfId="2222" xr:uid="{00000000-0005-0000-0000-00009D080000}"/>
    <cellStyle name="Prefilled 2 8" xfId="2223" xr:uid="{00000000-0005-0000-0000-00009E080000}"/>
    <cellStyle name="Prefilled 2 8 2" xfId="2224" xr:uid="{00000000-0005-0000-0000-00009F080000}"/>
    <cellStyle name="Prefilled 2 8 2 2" xfId="2225" xr:uid="{00000000-0005-0000-0000-0000A0080000}"/>
    <cellStyle name="Prefilled 2 8 3" xfId="2226" xr:uid="{00000000-0005-0000-0000-0000A1080000}"/>
    <cellStyle name="Prefilled 2 9" xfId="2227" xr:uid="{00000000-0005-0000-0000-0000A2080000}"/>
    <cellStyle name="Prefilled 3" xfId="2228" xr:uid="{00000000-0005-0000-0000-0000A3080000}"/>
    <cellStyle name="Prefilled 3 2" xfId="2229" xr:uid="{00000000-0005-0000-0000-0000A4080000}"/>
    <cellStyle name="Prefilled 3 2 2" xfId="2230" xr:uid="{00000000-0005-0000-0000-0000A5080000}"/>
    <cellStyle name="Prefilled 3 3" xfId="2231" xr:uid="{00000000-0005-0000-0000-0000A6080000}"/>
    <cellStyle name="Prefilled 4" xfId="2232" xr:uid="{00000000-0005-0000-0000-0000A7080000}"/>
    <cellStyle name="Prefilled 4 2" xfId="2233" xr:uid="{00000000-0005-0000-0000-0000A8080000}"/>
    <cellStyle name="Prefilled 4 2 2" xfId="2234" xr:uid="{00000000-0005-0000-0000-0000A9080000}"/>
    <cellStyle name="Prefilled 4 3" xfId="2235" xr:uid="{00000000-0005-0000-0000-0000AA080000}"/>
    <cellStyle name="Prefilled 5" xfId="2236" xr:uid="{00000000-0005-0000-0000-0000AB080000}"/>
    <cellStyle name="Prefilled 5 2" xfId="2237" xr:uid="{00000000-0005-0000-0000-0000AC080000}"/>
    <cellStyle name="Prefilled 5 2 2" xfId="2238" xr:uid="{00000000-0005-0000-0000-0000AD080000}"/>
    <cellStyle name="Prefilled 5 3" xfId="2239" xr:uid="{00000000-0005-0000-0000-0000AE080000}"/>
    <cellStyle name="Prefilled 6" xfId="2240" xr:uid="{00000000-0005-0000-0000-0000AF080000}"/>
    <cellStyle name="Prefilled 6 2" xfId="2241" xr:uid="{00000000-0005-0000-0000-0000B0080000}"/>
    <cellStyle name="Prefilled 6 2 2" xfId="2242" xr:uid="{00000000-0005-0000-0000-0000B1080000}"/>
    <cellStyle name="Prefilled 6 3" xfId="2243" xr:uid="{00000000-0005-0000-0000-0000B2080000}"/>
    <cellStyle name="Prefilled 7" xfId="2244" xr:uid="{00000000-0005-0000-0000-0000B3080000}"/>
    <cellStyle name="Prefilled 7 2" xfId="2245" xr:uid="{00000000-0005-0000-0000-0000B4080000}"/>
    <cellStyle name="Prefilled 7 2 2" xfId="2246" xr:uid="{00000000-0005-0000-0000-0000B5080000}"/>
    <cellStyle name="Prefilled 7 3" xfId="2247" xr:uid="{00000000-0005-0000-0000-0000B6080000}"/>
    <cellStyle name="Prefilled 8" xfId="2248" xr:uid="{00000000-0005-0000-0000-0000B7080000}"/>
    <cellStyle name="Prefilled 8 2" xfId="2249" xr:uid="{00000000-0005-0000-0000-0000B8080000}"/>
    <cellStyle name="Prefilled 8 2 2" xfId="2250" xr:uid="{00000000-0005-0000-0000-0000B9080000}"/>
    <cellStyle name="Prefilled 8 3" xfId="2251" xr:uid="{00000000-0005-0000-0000-0000BA080000}"/>
    <cellStyle name="Prefilled 9" xfId="2252" xr:uid="{00000000-0005-0000-0000-0000BB080000}"/>
    <cellStyle name="Prefilled 9 2" xfId="2253" xr:uid="{00000000-0005-0000-0000-0000BC080000}"/>
    <cellStyle name="Prefilled 9 2 2" xfId="2254" xr:uid="{00000000-0005-0000-0000-0000BD080000}"/>
    <cellStyle name="Prefilled 9 3" xfId="2255" xr:uid="{00000000-0005-0000-0000-0000BE080000}"/>
    <cellStyle name="PrePop Currency (0)" xfId="2256" xr:uid="{00000000-0005-0000-0000-0000BF080000}"/>
    <cellStyle name="PrePop Currency (0) 2" xfId="2257" xr:uid="{00000000-0005-0000-0000-0000C0080000}"/>
    <cellStyle name="PrePop Currency (0) 3" xfId="2258" xr:uid="{00000000-0005-0000-0000-0000C1080000}"/>
    <cellStyle name="PrePop Currency (0) 4" xfId="2259" xr:uid="{00000000-0005-0000-0000-0000C2080000}"/>
    <cellStyle name="PrePop Currency (0) 5" xfId="2260" xr:uid="{00000000-0005-0000-0000-0000C3080000}"/>
    <cellStyle name="PrePop Currency (2)" xfId="2261" xr:uid="{00000000-0005-0000-0000-0000C4080000}"/>
    <cellStyle name="PrePop Currency (2) 2" xfId="2262" xr:uid="{00000000-0005-0000-0000-0000C5080000}"/>
    <cellStyle name="PrePop Currency (2) 3" xfId="2263" xr:uid="{00000000-0005-0000-0000-0000C6080000}"/>
    <cellStyle name="PrePop Currency (2) 4" xfId="2264" xr:uid="{00000000-0005-0000-0000-0000C7080000}"/>
    <cellStyle name="PrePop Currency (2) 5" xfId="2265" xr:uid="{00000000-0005-0000-0000-0000C8080000}"/>
    <cellStyle name="PrePop Units (0)" xfId="2266" xr:uid="{00000000-0005-0000-0000-0000C9080000}"/>
    <cellStyle name="PrePop Units (0) 2" xfId="2267" xr:uid="{00000000-0005-0000-0000-0000CA080000}"/>
    <cellStyle name="PrePop Units (0) 3" xfId="2268" xr:uid="{00000000-0005-0000-0000-0000CB080000}"/>
    <cellStyle name="PrePop Units (0) 4" xfId="2269" xr:uid="{00000000-0005-0000-0000-0000CC080000}"/>
    <cellStyle name="PrePop Units (0) 5" xfId="2270" xr:uid="{00000000-0005-0000-0000-0000CD080000}"/>
    <cellStyle name="PrePop Units (1)" xfId="2271" xr:uid="{00000000-0005-0000-0000-0000CE080000}"/>
    <cellStyle name="PrePop Units (1) 2" xfId="2272" xr:uid="{00000000-0005-0000-0000-0000CF080000}"/>
    <cellStyle name="PrePop Units (1) 3" xfId="2273" xr:uid="{00000000-0005-0000-0000-0000D0080000}"/>
    <cellStyle name="PrePop Units (1) 4" xfId="2274" xr:uid="{00000000-0005-0000-0000-0000D1080000}"/>
    <cellStyle name="PrePop Units (1) 5" xfId="2275" xr:uid="{00000000-0005-0000-0000-0000D2080000}"/>
    <cellStyle name="PrePop Units (2)" xfId="2276" xr:uid="{00000000-0005-0000-0000-0000D3080000}"/>
    <cellStyle name="PrePop Units (2) 2" xfId="2277" xr:uid="{00000000-0005-0000-0000-0000D4080000}"/>
    <cellStyle name="PrePop Units (2) 3" xfId="2278" xr:uid="{00000000-0005-0000-0000-0000D5080000}"/>
    <cellStyle name="PrePop Units (2) 4" xfId="2279" xr:uid="{00000000-0005-0000-0000-0000D6080000}"/>
    <cellStyle name="PrePop Units (2) 5" xfId="2280" xr:uid="{00000000-0005-0000-0000-0000D7080000}"/>
    <cellStyle name="pricing" xfId="2281" xr:uid="{00000000-0005-0000-0000-0000D8080000}"/>
    <cellStyle name="pricing 2" xfId="2282" xr:uid="{00000000-0005-0000-0000-0000D9080000}"/>
    <cellStyle name="pricing 3" xfId="2283" xr:uid="{00000000-0005-0000-0000-0000DA080000}"/>
    <cellStyle name="pricing 4" xfId="2284" xr:uid="{00000000-0005-0000-0000-0000DB080000}"/>
    <cellStyle name="pricing 5" xfId="2285" xr:uid="{00000000-0005-0000-0000-0000DC080000}"/>
    <cellStyle name="PSChar" xfId="2286" xr:uid="{00000000-0005-0000-0000-0000DD080000}"/>
    <cellStyle name="PSChar 2" xfId="2287" xr:uid="{00000000-0005-0000-0000-0000DE080000}"/>
    <cellStyle name="PSChar 3" xfId="2288" xr:uid="{00000000-0005-0000-0000-0000DF080000}"/>
    <cellStyle name="PSChar 4" xfId="2289" xr:uid="{00000000-0005-0000-0000-0000E0080000}"/>
    <cellStyle name="PSChar 5" xfId="2290" xr:uid="{00000000-0005-0000-0000-0000E1080000}"/>
    <cellStyle name="PSChar 6" xfId="2291" xr:uid="{00000000-0005-0000-0000-0000E2080000}"/>
    <cellStyle name="RevList" xfId="2292" xr:uid="{00000000-0005-0000-0000-0000E3080000}"/>
    <cellStyle name="RevList 2" xfId="2293" xr:uid="{00000000-0005-0000-0000-0000E4080000}"/>
    <cellStyle name="RevList 3" xfId="2294" xr:uid="{00000000-0005-0000-0000-0000E5080000}"/>
    <cellStyle name="RevList 4" xfId="2295" xr:uid="{00000000-0005-0000-0000-0000E6080000}"/>
    <cellStyle name="RevList 5" xfId="2296" xr:uid="{00000000-0005-0000-0000-0000E7080000}"/>
    <cellStyle name="RowLevel_0" xfId="2297" xr:uid="{00000000-0005-0000-0000-0000E8080000}"/>
    <cellStyle name="Run.Me" xfId="2298" xr:uid="{00000000-0005-0000-0000-0000E9080000}"/>
    <cellStyle name="Run.Me 10" xfId="2299" xr:uid="{00000000-0005-0000-0000-0000EA080000}"/>
    <cellStyle name="Run.Me 10 2" xfId="2300" xr:uid="{00000000-0005-0000-0000-0000EB080000}"/>
    <cellStyle name="Run.Me 10 2 2" xfId="2301" xr:uid="{00000000-0005-0000-0000-0000EC080000}"/>
    <cellStyle name="Run.Me 10 3" xfId="2302" xr:uid="{00000000-0005-0000-0000-0000ED080000}"/>
    <cellStyle name="Run.Me 11" xfId="2303" xr:uid="{00000000-0005-0000-0000-0000EE080000}"/>
    <cellStyle name="Run.Me 11 2" xfId="2304" xr:uid="{00000000-0005-0000-0000-0000EF080000}"/>
    <cellStyle name="Run.Me 11 2 2" xfId="2305" xr:uid="{00000000-0005-0000-0000-0000F0080000}"/>
    <cellStyle name="Run.Me 11 3" xfId="2306" xr:uid="{00000000-0005-0000-0000-0000F1080000}"/>
    <cellStyle name="Run.Me 12" xfId="2307" xr:uid="{00000000-0005-0000-0000-0000F2080000}"/>
    <cellStyle name="Run.Me 12 2" xfId="2308" xr:uid="{00000000-0005-0000-0000-0000F3080000}"/>
    <cellStyle name="Run.Me 12 2 2" xfId="2309" xr:uid="{00000000-0005-0000-0000-0000F4080000}"/>
    <cellStyle name="Run.Me 12 3" xfId="2310" xr:uid="{00000000-0005-0000-0000-0000F5080000}"/>
    <cellStyle name="Run.Me 13" xfId="2311" xr:uid="{00000000-0005-0000-0000-0000F6080000}"/>
    <cellStyle name="Run.Me 2" xfId="2312" xr:uid="{00000000-0005-0000-0000-0000F7080000}"/>
    <cellStyle name="Run.Me 2 2" xfId="2313" xr:uid="{00000000-0005-0000-0000-0000F8080000}"/>
    <cellStyle name="Run.Me 2 2 2" xfId="2314" xr:uid="{00000000-0005-0000-0000-0000F9080000}"/>
    <cellStyle name="Run.Me 2 2 2 2" xfId="2315" xr:uid="{00000000-0005-0000-0000-0000FA080000}"/>
    <cellStyle name="Run.Me 2 2 3" xfId="2316" xr:uid="{00000000-0005-0000-0000-0000FB080000}"/>
    <cellStyle name="Run.Me 2 3" xfId="2317" xr:uid="{00000000-0005-0000-0000-0000FC080000}"/>
    <cellStyle name="Run.Me 2 3 2" xfId="2318" xr:uid="{00000000-0005-0000-0000-0000FD080000}"/>
    <cellStyle name="Run.Me 2 3 2 2" xfId="2319" xr:uid="{00000000-0005-0000-0000-0000FE080000}"/>
    <cellStyle name="Run.Me 2 3 3" xfId="2320" xr:uid="{00000000-0005-0000-0000-0000FF080000}"/>
    <cellStyle name="Run.Me 2 4" xfId="2321" xr:uid="{00000000-0005-0000-0000-000000090000}"/>
    <cellStyle name="Run.Me 2 4 2" xfId="2322" xr:uid="{00000000-0005-0000-0000-000001090000}"/>
    <cellStyle name="Run.Me 2 4 2 2" xfId="2323" xr:uid="{00000000-0005-0000-0000-000002090000}"/>
    <cellStyle name="Run.Me 2 4 3" xfId="2324" xr:uid="{00000000-0005-0000-0000-000003090000}"/>
    <cellStyle name="Run.Me 2 5" xfId="2325" xr:uid="{00000000-0005-0000-0000-000004090000}"/>
    <cellStyle name="Run.Me 2 5 2" xfId="2326" xr:uid="{00000000-0005-0000-0000-000005090000}"/>
    <cellStyle name="Run.Me 2 5 2 2" xfId="2327" xr:uid="{00000000-0005-0000-0000-000006090000}"/>
    <cellStyle name="Run.Me 2 5 3" xfId="2328" xr:uid="{00000000-0005-0000-0000-000007090000}"/>
    <cellStyle name="Run.Me 2 6" xfId="2329" xr:uid="{00000000-0005-0000-0000-000008090000}"/>
    <cellStyle name="Run.Me 2 6 2" xfId="2330" xr:uid="{00000000-0005-0000-0000-000009090000}"/>
    <cellStyle name="Run.Me 2 6 2 2" xfId="2331" xr:uid="{00000000-0005-0000-0000-00000A090000}"/>
    <cellStyle name="Run.Me 2 6 3" xfId="2332" xr:uid="{00000000-0005-0000-0000-00000B090000}"/>
    <cellStyle name="Run.Me 2 7" xfId="2333" xr:uid="{00000000-0005-0000-0000-00000C090000}"/>
    <cellStyle name="Run.Me 2 7 2" xfId="2334" xr:uid="{00000000-0005-0000-0000-00000D090000}"/>
    <cellStyle name="Run.Me 2 7 2 2" xfId="2335" xr:uid="{00000000-0005-0000-0000-00000E090000}"/>
    <cellStyle name="Run.Me 2 7 3" xfId="2336" xr:uid="{00000000-0005-0000-0000-00000F090000}"/>
    <cellStyle name="Run.Me 2 8" xfId="2337" xr:uid="{00000000-0005-0000-0000-000010090000}"/>
    <cellStyle name="Run.Me 2 8 2" xfId="2338" xr:uid="{00000000-0005-0000-0000-000011090000}"/>
    <cellStyle name="Run.Me 2 8 2 2" xfId="2339" xr:uid="{00000000-0005-0000-0000-000012090000}"/>
    <cellStyle name="Run.Me 2 8 3" xfId="2340" xr:uid="{00000000-0005-0000-0000-000013090000}"/>
    <cellStyle name="Run.Me 2 9" xfId="2341" xr:uid="{00000000-0005-0000-0000-000014090000}"/>
    <cellStyle name="Run.Me 3" xfId="2342" xr:uid="{00000000-0005-0000-0000-000015090000}"/>
    <cellStyle name="Run.Me 3 2" xfId="2343" xr:uid="{00000000-0005-0000-0000-000016090000}"/>
    <cellStyle name="Run.Me 3 2 2" xfId="2344" xr:uid="{00000000-0005-0000-0000-000017090000}"/>
    <cellStyle name="Run.Me 3 2 2 2" xfId="2345" xr:uid="{00000000-0005-0000-0000-000018090000}"/>
    <cellStyle name="Run.Me 3 2 3" xfId="2346" xr:uid="{00000000-0005-0000-0000-000019090000}"/>
    <cellStyle name="Run.Me 3 3" xfId="2347" xr:uid="{00000000-0005-0000-0000-00001A090000}"/>
    <cellStyle name="Run.Me 3 3 2" xfId="2348" xr:uid="{00000000-0005-0000-0000-00001B090000}"/>
    <cellStyle name="Run.Me 3 3 2 2" xfId="2349" xr:uid="{00000000-0005-0000-0000-00001C090000}"/>
    <cellStyle name="Run.Me 3 3 3" xfId="2350" xr:uid="{00000000-0005-0000-0000-00001D090000}"/>
    <cellStyle name="Run.Me 3 4" xfId="2351" xr:uid="{00000000-0005-0000-0000-00001E090000}"/>
    <cellStyle name="Run.Me 3 4 2" xfId="2352" xr:uid="{00000000-0005-0000-0000-00001F090000}"/>
    <cellStyle name="Run.Me 3 4 2 2" xfId="2353" xr:uid="{00000000-0005-0000-0000-000020090000}"/>
    <cellStyle name="Run.Me 3 4 3" xfId="2354" xr:uid="{00000000-0005-0000-0000-000021090000}"/>
    <cellStyle name="Run.Me 3 5" xfId="2355" xr:uid="{00000000-0005-0000-0000-000022090000}"/>
    <cellStyle name="Run.Me 3 5 2" xfId="2356" xr:uid="{00000000-0005-0000-0000-000023090000}"/>
    <cellStyle name="Run.Me 3 5 2 2" xfId="2357" xr:uid="{00000000-0005-0000-0000-000024090000}"/>
    <cellStyle name="Run.Me 3 5 3" xfId="2358" xr:uid="{00000000-0005-0000-0000-000025090000}"/>
    <cellStyle name="Run.Me 3 6" xfId="2359" xr:uid="{00000000-0005-0000-0000-000026090000}"/>
    <cellStyle name="Run.Me 3 6 2" xfId="2360" xr:uid="{00000000-0005-0000-0000-000027090000}"/>
    <cellStyle name="Run.Me 3 6 2 2" xfId="2361" xr:uid="{00000000-0005-0000-0000-000028090000}"/>
    <cellStyle name="Run.Me 3 6 3" xfId="2362" xr:uid="{00000000-0005-0000-0000-000029090000}"/>
    <cellStyle name="Run.Me 3 7" xfId="2363" xr:uid="{00000000-0005-0000-0000-00002A090000}"/>
    <cellStyle name="Run.Me 3 7 2" xfId="2364" xr:uid="{00000000-0005-0000-0000-00002B090000}"/>
    <cellStyle name="Run.Me 3 7 2 2" xfId="2365" xr:uid="{00000000-0005-0000-0000-00002C090000}"/>
    <cellStyle name="Run.Me 3 7 3" xfId="2366" xr:uid="{00000000-0005-0000-0000-00002D090000}"/>
    <cellStyle name="Run.Me 3 8" xfId="2367" xr:uid="{00000000-0005-0000-0000-00002E090000}"/>
    <cellStyle name="Run.Me 3 8 2" xfId="2368" xr:uid="{00000000-0005-0000-0000-00002F090000}"/>
    <cellStyle name="Run.Me 3 8 2 2" xfId="2369" xr:uid="{00000000-0005-0000-0000-000030090000}"/>
    <cellStyle name="Run.Me 3 8 3" xfId="2370" xr:uid="{00000000-0005-0000-0000-000031090000}"/>
    <cellStyle name="Run.Me 3 9" xfId="2371" xr:uid="{00000000-0005-0000-0000-000032090000}"/>
    <cellStyle name="Run.Me 4" xfId="2372" xr:uid="{00000000-0005-0000-0000-000033090000}"/>
    <cellStyle name="Run.Me 4 2" xfId="2373" xr:uid="{00000000-0005-0000-0000-000034090000}"/>
    <cellStyle name="Run.Me 4 2 2" xfId="2374" xr:uid="{00000000-0005-0000-0000-000035090000}"/>
    <cellStyle name="Run.Me 4 2 2 2" xfId="2375" xr:uid="{00000000-0005-0000-0000-000036090000}"/>
    <cellStyle name="Run.Me 4 2 3" xfId="2376" xr:uid="{00000000-0005-0000-0000-000037090000}"/>
    <cellStyle name="Run.Me 4 3" xfId="2377" xr:uid="{00000000-0005-0000-0000-000038090000}"/>
    <cellStyle name="Run.Me 4 3 2" xfId="2378" xr:uid="{00000000-0005-0000-0000-000039090000}"/>
    <cellStyle name="Run.Me 4 3 2 2" xfId="2379" xr:uid="{00000000-0005-0000-0000-00003A090000}"/>
    <cellStyle name="Run.Me 4 3 3" xfId="2380" xr:uid="{00000000-0005-0000-0000-00003B090000}"/>
    <cellStyle name="Run.Me 4 4" xfId="2381" xr:uid="{00000000-0005-0000-0000-00003C090000}"/>
    <cellStyle name="Run.Me 4 4 2" xfId="2382" xr:uid="{00000000-0005-0000-0000-00003D090000}"/>
    <cellStyle name="Run.Me 4 4 2 2" xfId="2383" xr:uid="{00000000-0005-0000-0000-00003E090000}"/>
    <cellStyle name="Run.Me 4 4 3" xfId="2384" xr:uid="{00000000-0005-0000-0000-00003F090000}"/>
    <cellStyle name="Run.Me 4 5" xfId="2385" xr:uid="{00000000-0005-0000-0000-000040090000}"/>
    <cellStyle name="Run.Me 4 5 2" xfId="2386" xr:uid="{00000000-0005-0000-0000-000041090000}"/>
    <cellStyle name="Run.Me 4 5 2 2" xfId="2387" xr:uid="{00000000-0005-0000-0000-000042090000}"/>
    <cellStyle name="Run.Me 4 5 3" xfId="2388" xr:uid="{00000000-0005-0000-0000-000043090000}"/>
    <cellStyle name="Run.Me 4 6" xfId="2389" xr:uid="{00000000-0005-0000-0000-000044090000}"/>
    <cellStyle name="Run.Me 4 6 2" xfId="2390" xr:uid="{00000000-0005-0000-0000-000045090000}"/>
    <cellStyle name="Run.Me 4 6 2 2" xfId="2391" xr:uid="{00000000-0005-0000-0000-000046090000}"/>
    <cellStyle name="Run.Me 4 6 3" xfId="2392" xr:uid="{00000000-0005-0000-0000-000047090000}"/>
    <cellStyle name="Run.Me 4 7" xfId="2393" xr:uid="{00000000-0005-0000-0000-000048090000}"/>
    <cellStyle name="Run.Me 4 7 2" xfId="2394" xr:uid="{00000000-0005-0000-0000-000049090000}"/>
    <cellStyle name="Run.Me 4 7 2 2" xfId="2395" xr:uid="{00000000-0005-0000-0000-00004A090000}"/>
    <cellStyle name="Run.Me 4 7 3" xfId="2396" xr:uid="{00000000-0005-0000-0000-00004B090000}"/>
    <cellStyle name="Run.Me 4 8" xfId="2397" xr:uid="{00000000-0005-0000-0000-00004C090000}"/>
    <cellStyle name="Run.Me 4 8 2" xfId="2398" xr:uid="{00000000-0005-0000-0000-00004D090000}"/>
    <cellStyle name="Run.Me 4 8 2 2" xfId="2399" xr:uid="{00000000-0005-0000-0000-00004E090000}"/>
    <cellStyle name="Run.Me 4 8 3" xfId="2400" xr:uid="{00000000-0005-0000-0000-00004F090000}"/>
    <cellStyle name="Run.Me 4 9" xfId="2401" xr:uid="{00000000-0005-0000-0000-000050090000}"/>
    <cellStyle name="Run.Me 5" xfId="2402" xr:uid="{00000000-0005-0000-0000-000051090000}"/>
    <cellStyle name="Run.Me 5 2" xfId="2403" xr:uid="{00000000-0005-0000-0000-000052090000}"/>
    <cellStyle name="Run.Me 5 2 2" xfId="2404" xr:uid="{00000000-0005-0000-0000-000053090000}"/>
    <cellStyle name="Run.Me 5 2 2 2" xfId="2405" xr:uid="{00000000-0005-0000-0000-000054090000}"/>
    <cellStyle name="Run.Me 5 2 3" xfId="2406" xr:uid="{00000000-0005-0000-0000-000055090000}"/>
    <cellStyle name="Run.Me 5 3" xfId="2407" xr:uid="{00000000-0005-0000-0000-000056090000}"/>
    <cellStyle name="Run.Me 5 3 2" xfId="2408" xr:uid="{00000000-0005-0000-0000-000057090000}"/>
    <cellStyle name="Run.Me 5 3 2 2" xfId="2409" xr:uid="{00000000-0005-0000-0000-000058090000}"/>
    <cellStyle name="Run.Me 5 3 3" xfId="2410" xr:uid="{00000000-0005-0000-0000-000059090000}"/>
    <cellStyle name="Run.Me 5 4" xfId="2411" xr:uid="{00000000-0005-0000-0000-00005A090000}"/>
    <cellStyle name="Run.Me 5 4 2" xfId="2412" xr:uid="{00000000-0005-0000-0000-00005B090000}"/>
    <cellStyle name="Run.Me 5 4 2 2" xfId="2413" xr:uid="{00000000-0005-0000-0000-00005C090000}"/>
    <cellStyle name="Run.Me 5 4 3" xfId="2414" xr:uid="{00000000-0005-0000-0000-00005D090000}"/>
    <cellStyle name="Run.Me 5 5" xfId="2415" xr:uid="{00000000-0005-0000-0000-00005E090000}"/>
    <cellStyle name="Run.Me 5 5 2" xfId="2416" xr:uid="{00000000-0005-0000-0000-00005F090000}"/>
    <cellStyle name="Run.Me 5 5 2 2" xfId="2417" xr:uid="{00000000-0005-0000-0000-000060090000}"/>
    <cellStyle name="Run.Me 5 5 3" xfId="2418" xr:uid="{00000000-0005-0000-0000-000061090000}"/>
    <cellStyle name="Run.Me 5 6" xfId="2419" xr:uid="{00000000-0005-0000-0000-000062090000}"/>
    <cellStyle name="Run.Me 5 6 2" xfId="2420" xr:uid="{00000000-0005-0000-0000-000063090000}"/>
    <cellStyle name="Run.Me 5 6 2 2" xfId="2421" xr:uid="{00000000-0005-0000-0000-000064090000}"/>
    <cellStyle name="Run.Me 5 6 3" xfId="2422" xr:uid="{00000000-0005-0000-0000-000065090000}"/>
    <cellStyle name="Run.Me 5 7" xfId="2423" xr:uid="{00000000-0005-0000-0000-000066090000}"/>
    <cellStyle name="Run.Me 5 7 2" xfId="2424" xr:uid="{00000000-0005-0000-0000-000067090000}"/>
    <cellStyle name="Run.Me 5 7 2 2" xfId="2425" xr:uid="{00000000-0005-0000-0000-000068090000}"/>
    <cellStyle name="Run.Me 5 7 3" xfId="2426" xr:uid="{00000000-0005-0000-0000-000069090000}"/>
    <cellStyle name="Run.Me 5 8" xfId="2427" xr:uid="{00000000-0005-0000-0000-00006A090000}"/>
    <cellStyle name="Run.Me 5 8 2" xfId="2428" xr:uid="{00000000-0005-0000-0000-00006B090000}"/>
    <cellStyle name="Run.Me 5 8 2 2" xfId="2429" xr:uid="{00000000-0005-0000-0000-00006C090000}"/>
    <cellStyle name="Run.Me 5 8 3" xfId="2430" xr:uid="{00000000-0005-0000-0000-00006D090000}"/>
    <cellStyle name="Run.Me 5 9" xfId="2431" xr:uid="{00000000-0005-0000-0000-00006E090000}"/>
    <cellStyle name="Run.Me 6" xfId="2432" xr:uid="{00000000-0005-0000-0000-00006F090000}"/>
    <cellStyle name="Run.Me 6 2" xfId="2433" xr:uid="{00000000-0005-0000-0000-000070090000}"/>
    <cellStyle name="Run.Me 6 2 2" xfId="2434" xr:uid="{00000000-0005-0000-0000-000071090000}"/>
    <cellStyle name="Run.Me 6 3" xfId="2435" xr:uid="{00000000-0005-0000-0000-000072090000}"/>
    <cellStyle name="Run.Me 7" xfId="2436" xr:uid="{00000000-0005-0000-0000-000073090000}"/>
    <cellStyle name="Run.Me 7 2" xfId="2437" xr:uid="{00000000-0005-0000-0000-000074090000}"/>
    <cellStyle name="Run.Me 7 2 2" xfId="2438" xr:uid="{00000000-0005-0000-0000-000075090000}"/>
    <cellStyle name="Run.Me 7 3" xfId="2439" xr:uid="{00000000-0005-0000-0000-000076090000}"/>
    <cellStyle name="Run.Me 8" xfId="2440" xr:uid="{00000000-0005-0000-0000-000077090000}"/>
    <cellStyle name="Run.Me 8 2" xfId="2441" xr:uid="{00000000-0005-0000-0000-000078090000}"/>
    <cellStyle name="Run.Me 8 2 2" xfId="2442" xr:uid="{00000000-0005-0000-0000-000079090000}"/>
    <cellStyle name="Run.Me 8 3" xfId="2443" xr:uid="{00000000-0005-0000-0000-00007A090000}"/>
    <cellStyle name="Run.Me 9" xfId="2444" xr:uid="{00000000-0005-0000-0000-00007B090000}"/>
    <cellStyle name="Run.Me 9 2" xfId="2445" xr:uid="{00000000-0005-0000-0000-00007C090000}"/>
    <cellStyle name="Run.Me 9 2 2" xfId="2446" xr:uid="{00000000-0005-0000-0000-00007D090000}"/>
    <cellStyle name="Run.Me 9 3" xfId="2447" xr:uid="{00000000-0005-0000-0000-00007E090000}"/>
    <cellStyle name="Run.Me_信成预评(2016)号-伍冬喜_预评表阿庆" xfId="2448" xr:uid="{00000000-0005-0000-0000-00007F090000}"/>
    <cellStyle name="Sec.Major" xfId="2449" xr:uid="{00000000-0005-0000-0000-000080090000}"/>
    <cellStyle name="Sec.Major 10" xfId="2450" xr:uid="{00000000-0005-0000-0000-000081090000}"/>
    <cellStyle name="Sec.Major 10 2" xfId="2451" xr:uid="{00000000-0005-0000-0000-000082090000}"/>
    <cellStyle name="Sec.Major 10 2 2" xfId="2452" xr:uid="{00000000-0005-0000-0000-000083090000}"/>
    <cellStyle name="Sec.Major 10 3" xfId="2453" xr:uid="{00000000-0005-0000-0000-000084090000}"/>
    <cellStyle name="Sec.Major 11" xfId="2454" xr:uid="{00000000-0005-0000-0000-000085090000}"/>
    <cellStyle name="Sec.Major 11 2" xfId="2455" xr:uid="{00000000-0005-0000-0000-000086090000}"/>
    <cellStyle name="Sec.Major 11 2 2" xfId="2456" xr:uid="{00000000-0005-0000-0000-000087090000}"/>
    <cellStyle name="Sec.Major 11 3" xfId="2457" xr:uid="{00000000-0005-0000-0000-000088090000}"/>
    <cellStyle name="Sec.Major 12" xfId="2458" xr:uid="{00000000-0005-0000-0000-000089090000}"/>
    <cellStyle name="Sec.Major 12 2" xfId="2459" xr:uid="{00000000-0005-0000-0000-00008A090000}"/>
    <cellStyle name="Sec.Major 12 2 2" xfId="2460" xr:uid="{00000000-0005-0000-0000-00008B090000}"/>
    <cellStyle name="Sec.Major 12 3" xfId="2461" xr:uid="{00000000-0005-0000-0000-00008C090000}"/>
    <cellStyle name="Sec.Major 13" xfId="2462" xr:uid="{00000000-0005-0000-0000-00008D090000}"/>
    <cellStyle name="Sec.Major 2" xfId="2463" xr:uid="{00000000-0005-0000-0000-00008E090000}"/>
    <cellStyle name="Sec.Major 2 2" xfId="2464" xr:uid="{00000000-0005-0000-0000-00008F090000}"/>
    <cellStyle name="Sec.Major 2 2 2" xfId="2465" xr:uid="{00000000-0005-0000-0000-000090090000}"/>
    <cellStyle name="Sec.Major 2 2 2 2" xfId="2466" xr:uid="{00000000-0005-0000-0000-000091090000}"/>
    <cellStyle name="Sec.Major 2 2 3" xfId="2467" xr:uid="{00000000-0005-0000-0000-000092090000}"/>
    <cellStyle name="Sec.Major 2 3" xfId="2468" xr:uid="{00000000-0005-0000-0000-000093090000}"/>
    <cellStyle name="Sec.Major 2 3 2" xfId="2469" xr:uid="{00000000-0005-0000-0000-000094090000}"/>
    <cellStyle name="Sec.Major 2 3 2 2" xfId="2470" xr:uid="{00000000-0005-0000-0000-000095090000}"/>
    <cellStyle name="Sec.Major 2 3 3" xfId="2471" xr:uid="{00000000-0005-0000-0000-000096090000}"/>
    <cellStyle name="Sec.Major 2 4" xfId="2472" xr:uid="{00000000-0005-0000-0000-000097090000}"/>
    <cellStyle name="Sec.Major 2 4 2" xfId="2473" xr:uid="{00000000-0005-0000-0000-000098090000}"/>
    <cellStyle name="Sec.Major 2 4 2 2" xfId="2474" xr:uid="{00000000-0005-0000-0000-000099090000}"/>
    <cellStyle name="Sec.Major 2 4 3" xfId="2475" xr:uid="{00000000-0005-0000-0000-00009A090000}"/>
    <cellStyle name="Sec.Major 2 5" xfId="2476" xr:uid="{00000000-0005-0000-0000-00009B090000}"/>
    <cellStyle name="Sec.Major 2 5 2" xfId="2477" xr:uid="{00000000-0005-0000-0000-00009C090000}"/>
    <cellStyle name="Sec.Major 2 5 2 2" xfId="2478" xr:uid="{00000000-0005-0000-0000-00009D090000}"/>
    <cellStyle name="Sec.Major 2 5 3" xfId="2479" xr:uid="{00000000-0005-0000-0000-00009E090000}"/>
    <cellStyle name="Sec.Major 2 6" xfId="2480" xr:uid="{00000000-0005-0000-0000-00009F090000}"/>
    <cellStyle name="Sec.Major 2 6 2" xfId="2481" xr:uid="{00000000-0005-0000-0000-0000A0090000}"/>
    <cellStyle name="Sec.Major 2 6 2 2" xfId="2482" xr:uid="{00000000-0005-0000-0000-0000A1090000}"/>
    <cellStyle name="Sec.Major 2 6 3" xfId="2483" xr:uid="{00000000-0005-0000-0000-0000A2090000}"/>
    <cellStyle name="Sec.Major 2 7" xfId="2484" xr:uid="{00000000-0005-0000-0000-0000A3090000}"/>
    <cellStyle name="Sec.Major 2 7 2" xfId="2485" xr:uid="{00000000-0005-0000-0000-0000A4090000}"/>
    <cellStyle name="Sec.Major 2 7 2 2" xfId="2486" xr:uid="{00000000-0005-0000-0000-0000A5090000}"/>
    <cellStyle name="Sec.Major 2 7 3" xfId="2487" xr:uid="{00000000-0005-0000-0000-0000A6090000}"/>
    <cellStyle name="Sec.Major 2 8" xfId="2488" xr:uid="{00000000-0005-0000-0000-0000A7090000}"/>
    <cellStyle name="Sec.Major 2 8 2" xfId="2489" xr:uid="{00000000-0005-0000-0000-0000A8090000}"/>
    <cellStyle name="Sec.Major 2 8 2 2" xfId="2490" xr:uid="{00000000-0005-0000-0000-0000A9090000}"/>
    <cellStyle name="Sec.Major 2 8 3" xfId="2491" xr:uid="{00000000-0005-0000-0000-0000AA090000}"/>
    <cellStyle name="Sec.Major 2 9" xfId="2492" xr:uid="{00000000-0005-0000-0000-0000AB090000}"/>
    <cellStyle name="Sec.Major 3" xfId="2493" xr:uid="{00000000-0005-0000-0000-0000AC090000}"/>
    <cellStyle name="Sec.Major 3 2" xfId="2494" xr:uid="{00000000-0005-0000-0000-0000AD090000}"/>
    <cellStyle name="Sec.Major 3 2 2" xfId="2495" xr:uid="{00000000-0005-0000-0000-0000AE090000}"/>
    <cellStyle name="Sec.Major 3 2 2 2" xfId="2496" xr:uid="{00000000-0005-0000-0000-0000AF090000}"/>
    <cellStyle name="Sec.Major 3 2 3" xfId="2497" xr:uid="{00000000-0005-0000-0000-0000B0090000}"/>
    <cellStyle name="Sec.Major 3 3" xfId="2498" xr:uid="{00000000-0005-0000-0000-0000B1090000}"/>
    <cellStyle name="Sec.Major 3 3 2" xfId="2499" xr:uid="{00000000-0005-0000-0000-0000B2090000}"/>
    <cellStyle name="Sec.Major 3 3 2 2" xfId="2500" xr:uid="{00000000-0005-0000-0000-0000B3090000}"/>
    <cellStyle name="Sec.Major 3 3 3" xfId="2501" xr:uid="{00000000-0005-0000-0000-0000B4090000}"/>
    <cellStyle name="Sec.Major 3 4" xfId="2502" xr:uid="{00000000-0005-0000-0000-0000B5090000}"/>
    <cellStyle name="Sec.Major 3 4 2" xfId="2503" xr:uid="{00000000-0005-0000-0000-0000B6090000}"/>
    <cellStyle name="Sec.Major 3 4 2 2" xfId="2504" xr:uid="{00000000-0005-0000-0000-0000B7090000}"/>
    <cellStyle name="Sec.Major 3 4 3" xfId="2505" xr:uid="{00000000-0005-0000-0000-0000B8090000}"/>
    <cellStyle name="Sec.Major 3 5" xfId="2506" xr:uid="{00000000-0005-0000-0000-0000B9090000}"/>
    <cellStyle name="Sec.Major 3 5 2" xfId="2507" xr:uid="{00000000-0005-0000-0000-0000BA090000}"/>
    <cellStyle name="Sec.Major 3 5 2 2" xfId="2508" xr:uid="{00000000-0005-0000-0000-0000BB090000}"/>
    <cellStyle name="Sec.Major 3 5 3" xfId="2509" xr:uid="{00000000-0005-0000-0000-0000BC090000}"/>
    <cellStyle name="Sec.Major 3 6" xfId="2510" xr:uid="{00000000-0005-0000-0000-0000BD090000}"/>
    <cellStyle name="Sec.Major 3 6 2" xfId="2511" xr:uid="{00000000-0005-0000-0000-0000BE090000}"/>
    <cellStyle name="Sec.Major 3 6 2 2" xfId="2512" xr:uid="{00000000-0005-0000-0000-0000BF090000}"/>
    <cellStyle name="Sec.Major 3 6 3" xfId="2513" xr:uid="{00000000-0005-0000-0000-0000C0090000}"/>
    <cellStyle name="Sec.Major 3 7" xfId="2514" xr:uid="{00000000-0005-0000-0000-0000C1090000}"/>
    <cellStyle name="Sec.Major 3 7 2" xfId="2515" xr:uid="{00000000-0005-0000-0000-0000C2090000}"/>
    <cellStyle name="Sec.Major 3 7 2 2" xfId="2516" xr:uid="{00000000-0005-0000-0000-0000C3090000}"/>
    <cellStyle name="Sec.Major 3 7 3" xfId="2517" xr:uid="{00000000-0005-0000-0000-0000C4090000}"/>
    <cellStyle name="Sec.Major 3 8" xfId="2518" xr:uid="{00000000-0005-0000-0000-0000C5090000}"/>
    <cellStyle name="Sec.Major 3 8 2" xfId="2519" xr:uid="{00000000-0005-0000-0000-0000C6090000}"/>
    <cellStyle name="Sec.Major 3 8 2 2" xfId="2520" xr:uid="{00000000-0005-0000-0000-0000C7090000}"/>
    <cellStyle name="Sec.Major 3 8 3" xfId="2521" xr:uid="{00000000-0005-0000-0000-0000C8090000}"/>
    <cellStyle name="Sec.Major 3 9" xfId="2522" xr:uid="{00000000-0005-0000-0000-0000C9090000}"/>
    <cellStyle name="Sec.Major 4" xfId="2523" xr:uid="{00000000-0005-0000-0000-0000CA090000}"/>
    <cellStyle name="Sec.Major 4 2" xfId="2524" xr:uid="{00000000-0005-0000-0000-0000CB090000}"/>
    <cellStyle name="Sec.Major 4 2 2" xfId="2525" xr:uid="{00000000-0005-0000-0000-0000CC090000}"/>
    <cellStyle name="Sec.Major 4 2 2 2" xfId="2526" xr:uid="{00000000-0005-0000-0000-0000CD090000}"/>
    <cellStyle name="Sec.Major 4 2 3" xfId="2527" xr:uid="{00000000-0005-0000-0000-0000CE090000}"/>
    <cellStyle name="Sec.Major 4 3" xfId="2528" xr:uid="{00000000-0005-0000-0000-0000CF090000}"/>
    <cellStyle name="Sec.Major 4 3 2" xfId="2529" xr:uid="{00000000-0005-0000-0000-0000D0090000}"/>
    <cellStyle name="Sec.Major 4 3 2 2" xfId="2530" xr:uid="{00000000-0005-0000-0000-0000D1090000}"/>
    <cellStyle name="Sec.Major 4 3 3" xfId="2531" xr:uid="{00000000-0005-0000-0000-0000D2090000}"/>
    <cellStyle name="Sec.Major 4 4" xfId="2532" xr:uid="{00000000-0005-0000-0000-0000D3090000}"/>
    <cellStyle name="Sec.Major 4 4 2" xfId="2533" xr:uid="{00000000-0005-0000-0000-0000D4090000}"/>
    <cellStyle name="Sec.Major 4 4 2 2" xfId="2534" xr:uid="{00000000-0005-0000-0000-0000D5090000}"/>
    <cellStyle name="Sec.Major 4 4 3" xfId="2535" xr:uid="{00000000-0005-0000-0000-0000D6090000}"/>
    <cellStyle name="Sec.Major 4 5" xfId="2536" xr:uid="{00000000-0005-0000-0000-0000D7090000}"/>
    <cellStyle name="Sec.Major 4 5 2" xfId="2537" xr:uid="{00000000-0005-0000-0000-0000D8090000}"/>
    <cellStyle name="Sec.Major 4 5 2 2" xfId="2538" xr:uid="{00000000-0005-0000-0000-0000D9090000}"/>
    <cellStyle name="Sec.Major 4 5 3" xfId="2539" xr:uid="{00000000-0005-0000-0000-0000DA090000}"/>
    <cellStyle name="Sec.Major 4 6" xfId="2540" xr:uid="{00000000-0005-0000-0000-0000DB090000}"/>
    <cellStyle name="Sec.Major 4 6 2" xfId="2541" xr:uid="{00000000-0005-0000-0000-0000DC090000}"/>
    <cellStyle name="Sec.Major 4 6 2 2" xfId="2542" xr:uid="{00000000-0005-0000-0000-0000DD090000}"/>
    <cellStyle name="Sec.Major 4 6 3" xfId="2543" xr:uid="{00000000-0005-0000-0000-0000DE090000}"/>
    <cellStyle name="Sec.Major 4 7" xfId="2544" xr:uid="{00000000-0005-0000-0000-0000DF090000}"/>
    <cellStyle name="Sec.Major 4 7 2" xfId="2545" xr:uid="{00000000-0005-0000-0000-0000E0090000}"/>
    <cellStyle name="Sec.Major 4 7 2 2" xfId="2546" xr:uid="{00000000-0005-0000-0000-0000E1090000}"/>
    <cellStyle name="Sec.Major 4 7 3" xfId="2547" xr:uid="{00000000-0005-0000-0000-0000E2090000}"/>
    <cellStyle name="Sec.Major 4 8" xfId="2548" xr:uid="{00000000-0005-0000-0000-0000E3090000}"/>
    <cellStyle name="Sec.Major 4 8 2" xfId="2549" xr:uid="{00000000-0005-0000-0000-0000E4090000}"/>
    <cellStyle name="Sec.Major 4 8 2 2" xfId="2550" xr:uid="{00000000-0005-0000-0000-0000E5090000}"/>
    <cellStyle name="Sec.Major 4 8 3" xfId="2551" xr:uid="{00000000-0005-0000-0000-0000E6090000}"/>
    <cellStyle name="Sec.Major 4 9" xfId="2552" xr:uid="{00000000-0005-0000-0000-0000E7090000}"/>
    <cellStyle name="Sec.Major 5" xfId="2553" xr:uid="{00000000-0005-0000-0000-0000E8090000}"/>
    <cellStyle name="Sec.Major 5 2" xfId="2554" xr:uid="{00000000-0005-0000-0000-0000E9090000}"/>
    <cellStyle name="Sec.Major 5 2 2" xfId="2555" xr:uid="{00000000-0005-0000-0000-0000EA090000}"/>
    <cellStyle name="Sec.Major 5 2 2 2" xfId="2556" xr:uid="{00000000-0005-0000-0000-0000EB090000}"/>
    <cellStyle name="Sec.Major 5 2 3" xfId="2557" xr:uid="{00000000-0005-0000-0000-0000EC090000}"/>
    <cellStyle name="Sec.Major 5 3" xfId="2558" xr:uid="{00000000-0005-0000-0000-0000ED090000}"/>
    <cellStyle name="Sec.Major 5 3 2" xfId="2559" xr:uid="{00000000-0005-0000-0000-0000EE090000}"/>
    <cellStyle name="Sec.Major 5 3 2 2" xfId="2560" xr:uid="{00000000-0005-0000-0000-0000EF090000}"/>
    <cellStyle name="Sec.Major 5 3 3" xfId="2561" xr:uid="{00000000-0005-0000-0000-0000F0090000}"/>
    <cellStyle name="Sec.Major 5 4" xfId="2562" xr:uid="{00000000-0005-0000-0000-0000F1090000}"/>
    <cellStyle name="Sec.Major 5 4 2" xfId="2563" xr:uid="{00000000-0005-0000-0000-0000F2090000}"/>
    <cellStyle name="Sec.Major 5 4 2 2" xfId="2564" xr:uid="{00000000-0005-0000-0000-0000F3090000}"/>
    <cellStyle name="Sec.Major 5 4 3" xfId="2565" xr:uid="{00000000-0005-0000-0000-0000F4090000}"/>
    <cellStyle name="Sec.Major 5 5" xfId="2566" xr:uid="{00000000-0005-0000-0000-0000F5090000}"/>
    <cellStyle name="Sec.Major 5 5 2" xfId="2567" xr:uid="{00000000-0005-0000-0000-0000F6090000}"/>
    <cellStyle name="Sec.Major 5 5 2 2" xfId="2568" xr:uid="{00000000-0005-0000-0000-0000F7090000}"/>
    <cellStyle name="Sec.Major 5 5 3" xfId="2569" xr:uid="{00000000-0005-0000-0000-0000F8090000}"/>
    <cellStyle name="Sec.Major 5 6" xfId="2570" xr:uid="{00000000-0005-0000-0000-0000F9090000}"/>
    <cellStyle name="Sec.Major 5 6 2" xfId="2571" xr:uid="{00000000-0005-0000-0000-0000FA090000}"/>
    <cellStyle name="Sec.Major 5 6 2 2" xfId="2572" xr:uid="{00000000-0005-0000-0000-0000FB090000}"/>
    <cellStyle name="Sec.Major 5 6 3" xfId="2573" xr:uid="{00000000-0005-0000-0000-0000FC090000}"/>
    <cellStyle name="Sec.Major 5 7" xfId="2574" xr:uid="{00000000-0005-0000-0000-0000FD090000}"/>
    <cellStyle name="Sec.Major 5 7 2" xfId="2575" xr:uid="{00000000-0005-0000-0000-0000FE090000}"/>
    <cellStyle name="Sec.Major 5 7 2 2" xfId="2576" xr:uid="{00000000-0005-0000-0000-0000FF090000}"/>
    <cellStyle name="Sec.Major 5 7 3" xfId="2577" xr:uid="{00000000-0005-0000-0000-0000000A0000}"/>
    <cellStyle name="Sec.Major 5 8" xfId="2578" xr:uid="{00000000-0005-0000-0000-0000010A0000}"/>
    <cellStyle name="Sec.Major 5 8 2" xfId="2579" xr:uid="{00000000-0005-0000-0000-0000020A0000}"/>
    <cellStyle name="Sec.Major 5 8 2 2" xfId="2580" xr:uid="{00000000-0005-0000-0000-0000030A0000}"/>
    <cellStyle name="Sec.Major 5 8 3" xfId="2581" xr:uid="{00000000-0005-0000-0000-0000040A0000}"/>
    <cellStyle name="Sec.Major 5 9" xfId="2582" xr:uid="{00000000-0005-0000-0000-0000050A0000}"/>
    <cellStyle name="Sec.Major 6" xfId="2583" xr:uid="{00000000-0005-0000-0000-0000060A0000}"/>
    <cellStyle name="Sec.Major 6 2" xfId="2584" xr:uid="{00000000-0005-0000-0000-0000070A0000}"/>
    <cellStyle name="Sec.Major 6 2 2" xfId="2585" xr:uid="{00000000-0005-0000-0000-0000080A0000}"/>
    <cellStyle name="Sec.Major 6 3" xfId="2586" xr:uid="{00000000-0005-0000-0000-0000090A0000}"/>
    <cellStyle name="Sec.Major 7" xfId="2587" xr:uid="{00000000-0005-0000-0000-00000A0A0000}"/>
    <cellStyle name="Sec.Major 7 2" xfId="2588" xr:uid="{00000000-0005-0000-0000-00000B0A0000}"/>
    <cellStyle name="Sec.Major 7 2 2" xfId="2589" xr:uid="{00000000-0005-0000-0000-00000C0A0000}"/>
    <cellStyle name="Sec.Major 7 3" xfId="2590" xr:uid="{00000000-0005-0000-0000-00000D0A0000}"/>
    <cellStyle name="Sec.Major 8" xfId="2591" xr:uid="{00000000-0005-0000-0000-00000E0A0000}"/>
    <cellStyle name="Sec.Major 8 2" xfId="2592" xr:uid="{00000000-0005-0000-0000-00000F0A0000}"/>
    <cellStyle name="Sec.Major 8 2 2" xfId="2593" xr:uid="{00000000-0005-0000-0000-0000100A0000}"/>
    <cellStyle name="Sec.Major 8 3" xfId="2594" xr:uid="{00000000-0005-0000-0000-0000110A0000}"/>
    <cellStyle name="Sec.Major 9" xfId="2595" xr:uid="{00000000-0005-0000-0000-0000120A0000}"/>
    <cellStyle name="Sec.Major 9 2" xfId="2596" xr:uid="{00000000-0005-0000-0000-0000130A0000}"/>
    <cellStyle name="Sec.Major 9 2 2" xfId="2597" xr:uid="{00000000-0005-0000-0000-0000140A0000}"/>
    <cellStyle name="Sec.Major 9 3" xfId="2598" xr:uid="{00000000-0005-0000-0000-0000150A0000}"/>
    <cellStyle name="Sec.Major_信成预评(2016)号-伍冬喜_预评表阿庆" xfId="2599" xr:uid="{00000000-0005-0000-0000-0000160A0000}"/>
    <cellStyle name="Sec.Minor" xfId="2600" xr:uid="{00000000-0005-0000-0000-0000170A0000}"/>
    <cellStyle name="Sec.Minor 2" xfId="2601" xr:uid="{00000000-0005-0000-0000-0000180A0000}"/>
    <cellStyle name="Sec.Minor 3" xfId="2602" xr:uid="{00000000-0005-0000-0000-0000190A0000}"/>
    <cellStyle name="Sec.Minor 4" xfId="2603" xr:uid="{00000000-0005-0000-0000-00001A0A0000}"/>
    <cellStyle name="Sec.Minor 5" xfId="2604" xr:uid="{00000000-0005-0000-0000-00001B0A0000}"/>
    <cellStyle name="Sheet Head" xfId="2605" xr:uid="{00000000-0005-0000-0000-00001C0A0000}"/>
    <cellStyle name="Sheet Head 2" xfId="2606" xr:uid="{00000000-0005-0000-0000-00001D0A0000}"/>
    <cellStyle name="SPECIAL" xfId="2607" xr:uid="{00000000-0005-0000-0000-00001E0A0000}"/>
    <cellStyle name="style" xfId="2608" xr:uid="{00000000-0005-0000-0000-00001F0A0000}"/>
    <cellStyle name="Style 1" xfId="2609" xr:uid="{00000000-0005-0000-0000-0000200A0000}"/>
    <cellStyle name="style 10" xfId="2610" xr:uid="{00000000-0005-0000-0000-0000210A0000}"/>
    <cellStyle name="style 10 2" xfId="2611" xr:uid="{00000000-0005-0000-0000-0000220A0000}"/>
    <cellStyle name="style 10 2 2" xfId="2612" xr:uid="{00000000-0005-0000-0000-0000230A0000}"/>
    <cellStyle name="style 10 3" xfId="2613" xr:uid="{00000000-0005-0000-0000-0000240A0000}"/>
    <cellStyle name="style 11" xfId="2614" xr:uid="{00000000-0005-0000-0000-0000250A0000}"/>
    <cellStyle name="style 11 2" xfId="2615" xr:uid="{00000000-0005-0000-0000-0000260A0000}"/>
    <cellStyle name="style 11 2 2" xfId="2616" xr:uid="{00000000-0005-0000-0000-0000270A0000}"/>
    <cellStyle name="style 11 3" xfId="2617" xr:uid="{00000000-0005-0000-0000-0000280A0000}"/>
    <cellStyle name="style 12" xfId="2618" xr:uid="{00000000-0005-0000-0000-0000290A0000}"/>
    <cellStyle name="style 12 2" xfId="2619" xr:uid="{00000000-0005-0000-0000-00002A0A0000}"/>
    <cellStyle name="style 12 2 2" xfId="2620" xr:uid="{00000000-0005-0000-0000-00002B0A0000}"/>
    <cellStyle name="style 12 3" xfId="2621" xr:uid="{00000000-0005-0000-0000-00002C0A0000}"/>
    <cellStyle name="style 13" xfId="2622" xr:uid="{00000000-0005-0000-0000-00002D0A0000}"/>
    <cellStyle name="style 2" xfId="2623" xr:uid="{00000000-0005-0000-0000-00002E0A0000}"/>
    <cellStyle name="style 2 2" xfId="2624" xr:uid="{00000000-0005-0000-0000-00002F0A0000}"/>
    <cellStyle name="style 2 2 2" xfId="2625" xr:uid="{00000000-0005-0000-0000-0000300A0000}"/>
    <cellStyle name="style 2 2 2 2" xfId="2626" xr:uid="{00000000-0005-0000-0000-0000310A0000}"/>
    <cellStyle name="style 2 2 3" xfId="2627" xr:uid="{00000000-0005-0000-0000-0000320A0000}"/>
    <cellStyle name="style 2 3" xfId="2628" xr:uid="{00000000-0005-0000-0000-0000330A0000}"/>
    <cellStyle name="style 2 3 2" xfId="2629" xr:uid="{00000000-0005-0000-0000-0000340A0000}"/>
    <cellStyle name="style 2 3 2 2" xfId="2630" xr:uid="{00000000-0005-0000-0000-0000350A0000}"/>
    <cellStyle name="style 2 3 3" xfId="2631" xr:uid="{00000000-0005-0000-0000-0000360A0000}"/>
    <cellStyle name="style 2 4" xfId="2632" xr:uid="{00000000-0005-0000-0000-0000370A0000}"/>
    <cellStyle name="style 2 4 2" xfId="2633" xr:uid="{00000000-0005-0000-0000-0000380A0000}"/>
    <cellStyle name="style 2 4 2 2" xfId="2634" xr:uid="{00000000-0005-0000-0000-0000390A0000}"/>
    <cellStyle name="style 2 4 3" xfId="2635" xr:uid="{00000000-0005-0000-0000-00003A0A0000}"/>
    <cellStyle name="style 2 5" xfId="2636" xr:uid="{00000000-0005-0000-0000-00003B0A0000}"/>
    <cellStyle name="style 2 5 2" xfId="2637" xr:uid="{00000000-0005-0000-0000-00003C0A0000}"/>
    <cellStyle name="style 2 5 2 2" xfId="2638" xr:uid="{00000000-0005-0000-0000-00003D0A0000}"/>
    <cellStyle name="style 2 5 3" xfId="2639" xr:uid="{00000000-0005-0000-0000-00003E0A0000}"/>
    <cellStyle name="style 2 6" xfId="2640" xr:uid="{00000000-0005-0000-0000-00003F0A0000}"/>
    <cellStyle name="style 2 6 2" xfId="2641" xr:uid="{00000000-0005-0000-0000-0000400A0000}"/>
    <cellStyle name="style 2 6 2 2" xfId="2642" xr:uid="{00000000-0005-0000-0000-0000410A0000}"/>
    <cellStyle name="style 2 6 3" xfId="2643" xr:uid="{00000000-0005-0000-0000-0000420A0000}"/>
    <cellStyle name="style 2 7" xfId="2644" xr:uid="{00000000-0005-0000-0000-0000430A0000}"/>
    <cellStyle name="style 2 7 2" xfId="2645" xr:uid="{00000000-0005-0000-0000-0000440A0000}"/>
    <cellStyle name="style 2 7 2 2" xfId="2646" xr:uid="{00000000-0005-0000-0000-0000450A0000}"/>
    <cellStyle name="style 2 7 3" xfId="2647" xr:uid="{00000000-0005-0000-0000-0000460A0000}"/>
    <cellStyle name="style 2 8" xfId="2648" xr:uid="{00000000-0005-0000-0000-0000470A0000}"/>
    <cellStyle name="style 2 8 2" xfId="2649" xr:uid="{00000000-0005-0000-0000-0000480A0000}"/>
    <cellStyle name="style 2 8 2 2" xfId="2650" xr:uid="{00000000-0005-0000-0000-0000490A0000}"/>
    <cellStyle name="style 2 8 3" xfId="2651" xr:uid="{00000000-0005-0000-0000-00004A0A0000}"/>
    <cellStyle name="style 2 9" xfId="2652" xr:uid="{00000000-0005-0000-0000-00004B0A0000}"/>
    <cellStyle name="style 3" xfId="2653" xr:uid="{00000000-0005-0000-0000-00004C0A0000}"/>
    <cellStyle name="style 3 2" xfId="2654" xr:uid="{00000000-0005-0000-0000-00004D0A0000}"/>
    <cellStyle name="style 3 2 2" xfId="2655" xr:uid="{00000000-0005-0000-0000-00004E0A0000}"/>
    <cellStyle name="style 3 2 2 2" xfId="2656" xr:uid="{00000000-0005-0000-0000-00004F0A0000}"/>
    <cellStyle name="style 3 2 3" xfId="2657" xr:uid="{00000000-0005-0000-0000-0000500A0000}"/>
    <cellStyle name="style 3 3" xfId="2658" xr:uid="{00000000-0005-0000-0000-0000510A0000}"/>
    <cellStyle name="style 3 3 2" xfId="2659" xr:uid="{00000000-0005-0000-0000-0000520A0000}"/>
    <cellStyle name="style 3 3 2 2" xfId="2660" xr:uid="{00000000-0005-0000-0000-0000530A0000}"/>
    <cellStyle name="style 3 3 3" xfId="2661" xr:uid="{00000000-0005-0000-0000-0000540A0000}"/>
    <cellStyle name="style 3 4" xfId="2662" xr:uid="{00000000-0005-0000-0000-0000550A0000}"/>
    <cellStyle name="style 3 4 2" xfId="2663" xr:uid="{00000000-0005-0000-0000-0000560A0000}"/>
    <cellStyle name="style 3 4 2 2" xfId="2664" xr:uid="{00000000-0005-0000-0000-0000570A0000}"/>
    <cellStyle name="style 3 4 3" xfId="2665" xr:uid="{00000000-0005-0000-0000-0000580A0000}"/>
    <cellStyle name="style 3 5" xfId="2666" xr:uid="{00000000-0005-0000-0000-0000590A0000}"/>
    <cellStyle name="style 3 5 2" xfId="2667" xr:uid="{00000000-0005-0000-0000-00005A0A0000}"/>
    <cellStyle name="style 3 5 2 2" xfId="2668" xr:uid="{00000000-0005-0000-0000-00005B0A0000}"/>
    <cellStyle name="style 3 5 3" xfId="2669" xr:uid="{00000000-0005-0000-0000-00005C0A0000}"/>
    <cellStyle name="style 3 6" xfId="2670" xr:uid="{00000000-0005-0000-0000-00005D0A0000}"/>
    <cellStyle name="style 3 6 2" xfId="2671" xr:uid="{00000000-0005-0000-0000-00005E0A0000}"/>
    <cellStyle name="style 3 6 2 2" xfId="2672" xr:uid="{00000000-0005-0000-0000-00005F0A0000}"/>
    <cellStyle name="style 3 6 3" xfId="2673" xr:uid="{00000000-0005-0000-0000-0000600A0000}"/>
    <cellStyle name="style 3 7" xfId="2674" xr:uid="{00000000-0005-0000-0000-0000610A0000}"/>
    <cellStyle name="style 3 7 2" xfId="2675" xr:uid="{00000000-0005-0000-0000-0000620A0000}"/>
    <cellStyle name="style 3 7 2 2" xfId="2676" xr:uid="{00000000-0005-0000-0000-0000630A0000}"/>
    <cellStyle name="style 3 7 3" xfId="2677" xr:uid="{00000000-0005-0000-0000-0000640A0000}"/>
    <cellStyle name="style 3 8" xfId="2678" xr:uid="{00000000-0005-0000-0000-0000650A0000}"/>
    <cellStyle name="style 3 8 2" xfId="2679" xr:uid="{00000000-0005-0000-0000-0000660A0000}"/>
    <cellStyle name="style 3 8 2 2" xfId="2680" xr:uid="{00000000-0005-0000-0000-0000670A0000}"/>
    <cellStyle name="style 3 8 3" xfId="2681" xr:uid="{00000000-0005-0000-0000-0000680A0000}"/>
    <cellStyle name="style 3 9" xfId="2682" xr:uid="{00000000-0005-0000-0000-0000690A0000}"/>
    <cellStyle name="style 4" xfId="2683" xr:uid="{00000000-0005-0000-0000-00006A0A0000}"/>
    <cellStyle name="style 4 2" xfId="2684" xr:uid="{00000000-0005-0000-0000-00006B0A0000}"/>
    <cellStyle name="style 4 2 2" xfId="2685" xr:uid="{00000000-0005-0000-0000-00006C0A0000}"/>
    <cellStyle name="style 4 2 2 2" xfId="2686" xr:uid="{00000000-0005-0000-0000-00006D0A0000}"/>
    <cellStyle name="style 4 2 3" xfId="2687" xr:uid="{00000000-0005-0000-0000-00006E0A0000}"/>
    <cellStyle name="style 4 3" xfId="2688" xr:uid="{00000000-0005-0000-0000-00006F0A0000}"/>
    <cellStyle name="style 4 3 2" xfId="2689" xr:uid="{00000000-0005-0000-0000-0000700A0000}"/>
    <cellStyle name="style 4 3 2 2" xfId="2690" xr:uid="{00000000-0005-0000-0000-0000710A0000}"/>
    <cellStyle name="style 4 3 3" xfId="2691" xr:uid="{00000000-0005-0000-0000-0000720A0000}"/>
    <cellStyle name="style 4 4" xfId="2692" xr:uid="{00000000-0005-0000-0000-0000730A0000}"/>
    <cellStyle name="style 4 4 2" xfId="2693" xr:uid="{00000000-0005-0000-0000-0000740A0000}"/>
    <cellStyle name="style 4 4 2 2" xfId="2694" xr:uid="{00000000-0005-0000-0000-0000750A0000}"/>
    <cellStyle name="style 4 4 3" xfId="2695" xr:uid="{00000000-0005-0000-0000-0000760A0000}"/>
    <cellStyle name="style 4 5" xfId="2696" xr:uid="{00000000-0005-0000-0000-0000770A0000}"/>
    <cellStyle name="style 4 5 2" xfId="2697" xr:uid="{00000000-0005-0000-0000-0000780A0000}"/>
    <cellStyle name="style 4 5 2 2" xfId="2698" xr:uid="{00000000-0005-0000-0000-0000790A0000}"/>
    <cellStyle name="style 4 5 3" xfId="2699" xr:uid="{00000000-0005-0000-0000-00007A0A0000}"/>
    <cellStyle name="style 4 6" xfId="2700" xr:uid="{00000000-0005-0000-0000-00007B0A0000}"/>
    <cellStyle name="style 4 6 2" xfId="2701" xr:uid="{00000000-0005-0000-0000-00007C0A0000}"/>
    <cellStyle name="style 4 6 2 2" xfId="2702" xr:uid="{00000000-0005-0000-0000-00007D0A0000}"/>
    <cellStyle name="style 4 6 3" xfId="2703" xr:uid="{00000000-0005-0000-0000-00007E0A0000}"/>
    <cellStyle name="style 4 7" xfId="2704" xr:uid="{00000000-0005-0000-0000-00007F0A0000}"/>
    <cellStyle name="style 4 7 2" xfId="2705" xr:uid="{00000000-0005-0000-0000-0000800A0000}"/>
    <cellStyle name="style 4 7 2 2" xfId="2706" xr:uid="{00000000-0005-0000-0000-0000810A0000}"/>
    <cellStyle name="style 4 7 3" xfId="2707" xr:uid="{00000000-0005-0000-0000-0000820A0000}"/>
    <cellStyle name="style 4 8" xfId="2708" xr:uid="{00000000-0005-0000-0000-0000830A0000}"/>
    <cellStyle name="style 4 8 2" xfId="2709" xr:uid="{00000000-0005-0000-0000-0000840A0000}"/>
    <cellStyle name="style 4 8 2 2" xfId="2710" xr:uid="{00000000-0005-0000-0000-0000850A0000}"/>
    <cellStyle name="style 4 8 3" xfId="2711" xr:uid="{00000000-0005-0000-0000-0000860A0000}"/>
    <cellStyle name="style 4 9" xfId="2712" xr:uid="{00000000-0005-0000-0000-0000870A0000}"/>
    <cellStyle name="style 5" xfId="2713" xr:uid="{00000000-0005-0000-0000-0000880A0000}"/>
    <cellStyle name="style 5 2" xfId="2714" xr:uid="{00000000-0005-0000-0000-0000890A0000}"/>
    <cellStyle name="style 5 2 2" xfId="2715" xr:uid="{00000000-0005-0000-0000-00008A0A0000}"/>
    <cellStyle name="style 5 2 2 2" xfId="2716" xr:uid="{00000000-0005-0000-0000-00008B0A0000}"/>
    <cellStyle name="style 5 2 3" xfId="2717" xr:uid="{00000000-0005-0000-0000-00008C0A0000}"/>
    <cellStyle name="style 5 3" xfId="2718" xr:uid="{00000000-0005-0000-0000-00008D0A0000}"/>
    <cellStyle name="style 5 3 2" xfId="2719" xr:uid="{00000000-0005-0000-0000-00008E0A0000}"/>
    <cellStyle name="style 5 3 2 2" xfId="2720" xr:uid="{00000000-0005-0000-0000-00008F0A0000}"/>
    <cellStyle name="style 5 3 3" xfId="2721" xr:uid="{00000000-0005-0000-0000-0000900A0000}"/>
    <cellStyle name="style 5 4" xfId="2722" xr:uid="{00000000-0005-0000-0000-0000910A0000}"/>
    <cellStyle name="style 5 4 2" xfId="2723" xr:uid="{00000000-0005-0000-0000-0000920A0000}"/>
    <cellStyle name="style 5 4 2 2" xfId="2724" xr:uid="{00000000-0005-0000-0000-0000930A0000}"/>
    <cellStyle name="style 5 4 3" xfId="2725" xr:uid="{00000000-0005-0000-0000-0000940A0000}"/>
    <cellStyle name="style 5 5" xfId="2726" xr:uid="{00000000-0005-0000-0000-0000950A0000}"/>
    <cellStyle name="style 5 5 2" xfId="2727" xr:uid="{00000000-0005-0000-0000-0000960A0000}"/>
    <cellStyle name="style 5 5 2 2" xfId="2728" xr:uid="{00000000-0005-0000-0000-0000970A0000}"/>
    <cellStyle name="style 5 5 3" xfId="2729" xr:uid="{00000000-0005-0000-0000-0000980A0000}"/>
    <cellStyle name="style 5 6" xfId="2730" xr:uid="{00000000-0005-0000-0000-0000990A0000}"/>
    <cellStyle name="style 5 6 2" xfId="2731" xr:uid="{00000000-0005-0000-0000-00009A0A0000}"/>
    <cellStyle name="style 5 6 2 2" xfId="2732" xr:uid="{00000000-0005-0000-0000-00009B0A0000}"/>
    <cellStyle name="style 5 6 3" xfId="2733" xr:uid="{00000000-0005-0000-0000-00009C0A0000}"/>
    <cellStyle name="style 5 7" xfId="2734" xr:uid="{00000000-0005-0000-0000-00009D0A0000}"/>
    <cellStyle name="style 5 7 2" xfId="2735" xr:uid="{00000000-0005-0000-0000-00009E0A0000}"/>
    <cellStyle name="style 5 7 2 2" xfId="2736" xr:uid="{00000000-0005-0000-0000-00009F0A0000}"/>
    <cellStyle name="style 5 7 3" xfId="2737" xr:uid="{00000000-0005-0000-0000-0000A00A0000}"/>
    <cellStyle name="style 5 8" xfId="2738" xr:uid="{00000000-0005-0000-0000-0000A10A0000}"/>
    <cellStyle name="style 5 8 2" xfId="2739" xr:uid="{00000000-0005-0000-0000-0000A20A0000}"/>
    <cellStyle name="style 5 8 2 2" xfId="2740" xr:uid="{00000000-0005-0000-0000-0000A30A0000}"/>
    <cellStyle name="style 5 8 3" xfId="2741" xr:uid="{00000000-0005-0000-0000-0000A40A0000}"/>
    <cellStyle name="style 5 9" xfId="2742" xr:uid="{00000000-0005-0000-0000-0000A50A0000}"/>
    <cellStyle name="style 6" xfId="2743" xr:uid="{00000000-0005-0000-0000-0000A60A0000}"/>
    <cellStyle name="style 6 2" xfId="2744" xr:uid="{00000000-0005-0000-0000-0000A70A0000}"/>
    <cellStyle name="style 6 2 2" xfId="2745" xr:uid="{00000000-0005-0000-0000-0000A80A0000}"/>
    <cellStyle name="style 6 3" xfId="2746" xr:uid="{00000000-0005-0000-0000-0000A90A0000}"/>
    <cellStyle name="style 7" xfId="2747" xr:uid="{00000000-0005-0000-0000-0000AA0A0000}"/>
    <cellStyle name="style 7 2" xfId="2748" xr:uid="{00000000-0005-0000-0000-0000AB0A0000}"/>
    <cellStyle name="style 7 2 2" xfId="2749" xr:uid="{00000000-0005-0000-0000-0000AC0A0000}"/>
    <cellStyle name="style 7 3" xfId="2750" xr:uid="{00000000-0005-0000-0000-0000AD0A0000}"/>
    <cellStyle name="style 8" xfId="2751" xr:uid="{00000000-0005-0000-0000-0000AE0A0000}"/>
    <cellStyle name="style 8 2" xfId="2752" xr:uid="{00000000-0005-0000-0000-0000AF0A0000}"/>
    <cellStyle name="style 8 2 2" xfId="2753" xr:uid="{00000000-0005-0000-0000-0000B00A0000}"/>
    <cellStyle name="style 8 3" xfId="2754" xr:uid="{00000000-0005-0000-0000-0000B10A0000}"/>
    <cellStyle name="style 9" xfId="2755" xr:uid="{00000000-0005-0000-0000-0000B20A0000}"/>
    <cellStyle name="style 9 2" xfId="2756" xr:uid="{00000000-0005-0000-0000-0000B30A0000}"/>
    <cellStyle name="style 9 2 2" xfId="2757" xr:uid="{00000000-0005-0000-0000-0000B40A0000}"/>
    <cellStyle name="style 9 3" xfId="2758" xr:uid="{00000000-0005-0000-0000-0000B50A0000}"/>
    <cellStyle name="style1" xfId="2759" xr:uid="{00000000-0005-0000-0000-0000B60A0000}"/>
    <cellStyle name="style1 2" xfId="2760" xr:uid="{00000000-0005-0000-0000-0000B70A0000}"/>
    <cellStyle name="style1 3" xfId="2761" xr:uid="{00000000-0005-0000-0000-0000B80A0000}"/>
    <cellStyle name="style1 4" xfId="2762" xr:uid="{00000000-0005-0000-0000-0000B90A0000}"/>
    <cellStyle name="style1 5" xfId="2763" xr:uid="{00000000-0005-0000-0000-0000BA0A0000}"/>
    <cellStyle name="style2" xfId="2764" xr:uid="{00000000-0005-0000-0000-0000BB0A0000}"/>
    <cellStyle name="style2 2" xfId="2765" xr:uid="{00000000-0005-0000-0000-0000BC0A0000}"/>
    <cellStyle name="style2 3" xfId="2766" xr:uid="{00000000-0005-0000-0000-0000BD0A0000}"/>
    <cellStyle name="style2 4" xfId="2767" xr:uid="{00000000-0005-0000-0000-0000BE0A0000}"/>
    <cellStyle name="style2 5" xfId="2768" xr:uid="{00000000-0005-0000-0000-0000BF0A0000}"/>
    <cellStyle name="style2 6" xfId="2769" xr:uid="{00000000-0005-0000-0000-0000C00A0000}"/>
    <cellStyle name="subhead" xfId="2770" xr:uid="{00000000-0005-0000-0000-0000C10A0000}"/>
    <cellStyle name="subhead 2" xfId="2771" xr:uid="{00000000-0005-0000-0000-0000C20A0000}"/>
    <cellStyle name="subhead 3" xfId="2772" xr:uid="{00000000-0005-0000-0000-0000C30A0000}"/>
    <cellStyle name="subhead 4" xfId="2773" xr:uid="{00000000-0005-0000-0000-0000C40A0000}"/>
    <cellStyle name="subhead 5" xfId="2774" xr:uid="{00000000-0005-0000-0000-0000C50A0000}"/>
    <cellStyle name="Subtotal" xfId="2775" xr:uid="{00000000-0005-0000-0000-0000C60A0000}"/>
    <cellStyle name="Subtotal 2" xfId="2776" xr:uid="{00000000-0005-0000-0000-0000C70A0000}"/>
    <cellStyle name="Subtotal 3" xfId="2777" xr:uid="{00000000-0005-0000-0000-0000C80A0000}"/>
    <cellStyle name="Subtotal 4" xfId="2778" xr:uid="{00000000-0005-0000-0000-0000C90A0000}"/>
    <cellStyle name="Subtotal 5" xfId="2779" xr:uid="{00000000-0005-0000-0000-0000CA0A0000}"/>
    <cellStyle name="Table.Heading" xfId="2780" xr:uid="{00000000-0005-0000-0000-0000CB0A0000}"/>
    <cellStyle name="Table.Heading 10" xfId="2781" xr:uid="{00000000-0005-0000-0000-0000CC0A0000}"/>
    <cellStyle name="Table.Heading 10 2" xfId="2782" xr:uid="{00000000-0005-0000-0000-0000CD0A0000}"/>
    <cellStyle name="Table.Heading 10 2 2" xfId="2783" xr:uid="{00000000-0005-0000-0000-0000CE0A0000}"/>
    <cellStyle name="Table.Heading 10 3" xfId="2784" xr:uid="{00000000-0005-0000-0000-0000CF0A0000}"/>
    <cellStyle name="Table.Heading 11" xfId="2785" xr:uid="{00000000-0005-0000-0000-0000D00A0000}"/>
    <cellStyle name="Table.Heading 11 2" xfId="2786" xr:uid="{00000000-0005-0000-0000-0000D10A0000}"/>
    <cellStyle name="Table.Heading 11 2 2" xfId="2787" xr:uid="{00000000-0005-0000-0000-0000D20A0000}"/>
    <cellStyle name="Table.Heading 11 3" xfId="2788" xr:uid="{00000000-0005-0000-0000-0000D30A0000}"/>
    <cellStyle name="Table.Heading 12" xfId="2789" xr:uid="{00000000-0005-0000-0000-0000D40A0000}"/>
    <cellStyle name="Table.Heading 12 2" xfId="2790" xr:uid="{00000000-0005-0000-0000-0000D50A0000}"/>
    <cellStyle name="Table.Heading 12 2 2" xfId="2791" xr:uid="{00000000-0005-0000-0000-0000D60A0000}"/>
    <cellStyle name="Table.Heading 12 3" xfId="2792" xr:uid="{00000000-0005-0000-0000-0000D70A0000}"/>
    <cellStyle name="Table.Heading 13" xfId="2793" xr:uid="{00000000-0005-0000-0000-0000D80A0000}"/>
    <cellStyle name="Table.Heading 2" xfId="2794" xr:uid="{00000000-0005-0000-0000-0000D90A0000}"/>
    <cellStyle name="Table.Heading 2 2" xfId="2795" xr:uid="{00000000-0005-0000-0000-0000DA0A0000}"/>
    <cellStyle name="Table.Heading 2 2 2" xfId="2796" xr:uid="{00000000-0005-0000-0000-0000DB0A0000}"/>
    <cellStyle name="Table.Heading 2 2 2 2" xfId="2797" xr:uid="{00000000-0005-0000-0000-0000DC0A0000}"/>
    <cellStyle name="Table.Heading 2 2 3" xfId="2798" xr:uid="{00000000-0005-0000-0000-0000DD0A0000}"/>
    <cellStyle name="Table.Heading 2 3" xfId="2799" xr:uid="{00000000-0005-0000-0000-0000DE0A0000}"/>
    <cellStyle name="Table.Heading 2 3 2" xfId="2800" xr:uid="{00000000-0005-0000-0000-0000DF0A0000}"/>
    <cellStyle name="Table.Heading 2 3 2 2" xfId="2801" xr:uid="{00000000-0005-0000-0000-0000E00A0000}"/>
    <cellStyle name="Table.Heading 2 3 3" xfId="2802" xr:uid="{00000000-0005-0000-0000-0000E10A0000}"/>
    <cellStyle name="Table.Heading 2 4" xfId="2803" xr:uid="{00000000-0005-0000-0000-0000E20A0000}"/>
    <cellStyle name="Table.Heading 2 4 2" xfId="2804" xr:uid="{00000000-0005-0000-0000-0000E30A0000}"/>
    <cellStyle name="Table.Heading 2 4 2 2" xfId="2805" xr:uid="{00000000-0005-0000-0000-0000E40A0000}"/>
    <cellStyle name="Table.Heading 2 4 3" xfId="2806" xr:uid="{00000000-0005-0000-0000-0000E50A0000}"/>
    <cellStyle name="Table.Heading 2 5" xfId="2807" xr:uid="{00000000-0005-0000-0000-0000E60A0000}"/>
    <cellStyle name="Table.Heading 2 5 2" xfId="2808" xr:uid="{00000000-0005-0000-0000-0000E70A0000}"/>
    <cellStyle name="Table.Heading 2 5 2 2" xfId="2809" xr:uid="{00000000-0005-0000-0000-0000E80A0000}"/>
    <cellStyle name="Table.Heading 2 5 3" xfId="2810" xr:uid="{00000000-0005-0000-0000-0000E90A0000}"/>
    <cellStyle name="Table.Heading 2 6" xfId="2811" xr:uid="{00000000-0005-0000-0000-0000EA0A0000}"/>
    <cellStyle name="Table.Heading 2 6 2" xfId="2812" xr:uid="{00000000-0005-0000-0000-0000EB0A0000}"/>
    <cellStyle name="Table.Heading 2 6 2 2" xfId="2813" xr:uid="{00000000-0005-0000-0000-0000EC0A0000}"/>
    <cellStyle name="Table.Heading 2 6 3" xfId="2814" xr:uid="{00000000-0005-0000-0000-0000ED0A0000}"/>
    <cellStyle name="Table.Heading 2 7" xfId="2815" xr:uid="{00000000-0005-0000-0000-0000EE0A0000}"/>
    <cellStyle name="Table.Heading 2 7 2" xfId="2816" xr:uid="{00000000-0005-0000-0000-0000EF0A0000}"/>
    <cellStyle name="Table.Heading 2 7 2 2" xfId="2817" xr:uid="{00000000-0005-0000-0000-0000F00A0000}"/>
    <cellStyle name="Table.Heading 2 7 3" xfId="2818" xr:uid="{00000000-0005-0000-0000-0000F10A0000}"/>
    <cellStyle name="Table.Heading 2 8" xfId="2819" xr:uid="{00000000-0005-0000-0000-0000F20A0000}"/>
    <cellStyle name="Table.Heading 2 8 2" xfId="2820" xr:uid="{00000000-0005-0000-0000-0000F30A0000}"/>
    <cellStyle name="Table.Heading 2 8 2 2" xfId="2821" xr:uid="{00000000-0005-0000-0000-0000F40A0000}"/>
    <cellStyle name="Table.Heading 2 8 3" xfId="2822" xr:uid="{00000000-0005-0000-0000-0000F50A0000}"/>
    <cellStyle name="Table.Heading 2 9" xfId="2823" xr:uid="{00000000-0005-0000-0000-0000F60A0000}"/>
    <cellStyle name="Table.Heading 3" xfId="2824" xr:uid="{00000000-0005-0000-0000-0000F70A0000}"/>
    <cellStyle name="Table.Heading 3 2" xfId="2825" xr:uid="{00000000-0005-0000-0000-0000F80A0000}"/>
    <cellStyle name="Table.Heading 3 2 2" xfId="2826" xr:uid="{00000000-0005-0000-0000-0000F90A0000}"/>
    <cellStyle name="Table.Heading 3 2 2 2" xfId="2827" xr:uid="{00000000-0005-0000-0000-0000FA0A0000}"/>
    <cellStyle name="Table.Heading 3 2 3" xfId="2828" xr:uid="{00000000-0005-0000-0000-0000FB0A0000}"/>
    <cellStyle name="Table.Heading 3 3" xfId="2829" xr:uid="{00000000-0005-0000-0000-0000FC0A0000}"/>
    <cellStyle name="Table.Heading 3 3 2" xfId="2830" xr:uid="{00000000-0005-0000-0000-0000FD0A0000}"/>
    <cellStyle name="Table.Heading 3 3 2 2" xfId="2831" xr:uid="{00000000-0005-0000-0000-0000FE0A0000}"/>
    <cellStyle name="Table.Heading 3 3 3" xfId="2832" xr:uid="{00000000-0005-0000-0000-0000FF0A0000}"/>
    <cellStyle name="Table.Heading 3 4" xfId="2833" xr:uid="{00000000-0005-0000-0000-0000000B0000}"/>
    <cellStyle name="Table.Heading 3 4 2" xfId="2834" xr:uid="{00000000-0005-0000-0000-0000010B0000}"/>
    <cellStyle name="Table.Heading 3 4 2 2" xfId="2835" xr:uid="{00000000-0005-0000-0000-0000020B0000}"/>
    <cellStyle name="Table.Heading 3 4 3" xfId="2836" xr:uid="{00000000-0005-0000-0000-0000030B0000}"/>
    <cellStyle name="Table.Heading 3 5" xfId="2837" xr:uid="{00000000-0005-0000-0000-0000040B0000}"/>
    <cellStyle name="Table.Heading 3 5 2" xfId="2838" xr:uid="{00000000-0005-0000-0000-0000050B0000}"/>
    <cellStyle name="Table.Heading 3 5 2 2" xfId="2839" xr:uid="{00000000-0005-0000-0000-0000060B0000}"/>
    <cellStyle name="Table.Heading 3 5 3" xfId="2840" xr:uid="{00000000-0005-0000-0000-0000070B0000}"/>
    <cellStyle name="Table.Heading 3 6" xfId="2841" xr:uid="{00000000-0005-0000-0000-0000080B0000}"/>
    <cellStyle name="Table.Heading 3 6 2" xfId="2842" xr:uid="{00000000-0005-0000-0000-0000090B0000}"/>
    <cellStyle name="Table.Heading 3 6 2 2" xfId="2843" xr:uid="{00000000-0005-0000-0000-00000A0B0000}"/>
    <cellStyle name="Table.Heading 3 6 3" xfId="2844" xr:uid="{00000000-0005-0000-0000-00000B0B0000}"/>
    <cellStyle name="Table.Heading 3 7" xfId="2845" xr:uid="{00000000-0005-0000-0000-00000C0B0000}"/>
    <cellStyle name="Table.Heading 3 7 2" xfId="2846" xr:uid="{00000000-0005-0000-0000-00000D0B0000}"/>
    <cellStyle name="Table.Heading 3 7 2 2" xfId="2847" xr:uid="{00000000-0005-0000-0000-00000E0B0000}"/>
    <cellStyle name="Table.Heading 3 7 3" xfId="2848" xr:uid="{00000000-0005-0000-0000-00000F0B0000}"/>
    <cellStyle name="Table.Heading 3 8" xfId="2849" xr:uid="{00000000-0005-0000-0000-0000100B0000}"/>
    <cellStyle name="Table.Heading 3 8 2" xfId="2850" xr:uid="{00000000-0005-0000-0000-0000110B0000}"/>
    <cellStyle name="Table.Heading 3 8 2 2" xfId="2851" xr:uid="{00000000-0005-0000-0000-0000120B0000}"/>
    <cellStyle name="Table.Heading 3 8 3" xfId="2852" xr:uid="{00000000-0005-0000-0000-0000130B0000}"/>
    <cellStyle name="Table.Heading 3 9" xfId="2853" xr:uid="{00000000-0005-0000-0000-0000140B0000}"/>
    <cellStyle name="Table.Heading 4" xfId="2854" xr:uid="{00000000-0005-0000-0000-0000150B0000}"/>
    <cellStyle name="Table.Heading 4 2" xfId="2855" xr:uid="{00000000-0005-0000-0000-0000160B0000}"/>
    <cellStyle name="Table.Heading 4 2 2" xfId="2856" xr:uid="{00000000-0005-0000-0000-0000170B0000}"/>
    <cellStyle name="Table.Heading 4 2 2 2" xfId="2857" xr:uid="{00000000-0005-0000-0000-0000180B0000}"/>
    <cellStyle name="Table.Heading 4 2 3" xfId="2858" xr:uid="{00000000-0005-0000-0000-0000190B0000}"/>
    <cellStyle name="Table.Heading 4 3" xfId="2859" xr:uid="{00000000-0005-0000-0000-00001A0B0000}"/>
    <cellStyle name="Table.Heading 4 3 2" xfId="2860" xr:uid="{00000000-0005-0000-0000-00001B0B0000}"/>
    <cellStyle name="Table.Heading 4 3 2 2" xfId="2861" xr:uid="{00000000-0005-0000-0000-00001C0B0000}"/>
    <cellStyle name="Table.Heading 4 3 3" xfId="2862" xr:uid="{00000000-0005-0000-0000-00001D0B0000}"/>
    <cellStyle name="Table.Heading 4 4" xfId="2863" xr:uid="{00000000-0005-0000-0000-00001E0B0000}"/>
    <cellStyle name="Table.Heading 4 4 2" xfId="2864" xr:uid="{00000000-0005-0000-0000-00001F0B0000}"/>
    <cellStyle name="Table.Heading 4 4 2 2" xfId="2865" xr:uid="{00000000-0005-0000-0000-0000200B0000}"/>
    <cellStyle name="Table.Heading 4 4 3" xfId="2866" xr:uid="{00000000-0005-0000-0000-0000210B0000}"/>
    <cellStyle name="Table.Heading 4 5" xfId="2867" xr:uid="{00000000-0005-0000-0000-0000220B0000}"/>
    <cellStyle name="Table.Heading 4 5 2" xfId="2868" xr:uid="{00000000-0005-0000-0000-0000230B0000}"/>
    <cellStyle name="Table.Heading 4 5 2 2" xfId="2869" xr:uid="{00000000-0005-0000-0000-0000240B0000}"/>
    <cellStyle name="Table.Heading 4 5 3" xfId="2870" xr:uid="{00000000-0005-0000-0000-0000250B0000}"/>
    <cellStyle name="Table.Heading 4 6" xfId="2871" xr:uid="{00000000-0005-0000-0000-0000260B0000}"/>
    <cellStyle name="Table.Heading 4 6 2" xfId="2872" xr:uid="{00000000-0005-0000-0000-0000270B0000}"/>
    <cellStyle name="Table.Heading 4 6 2 2" xfId="2873" xr:uid="{00000000-0005-0000-0000-0000280B0000}"/>
    <cellStyle name="Table.Heading 4 6 3" xfId="2874" xr:uid="{00000000-0005-0000-0000-0000290B0000}"/>
    <cellStyle name="Table.Heading 4 7" xfId="2875" xr:uid="{00000000-0005-0000-0000-00002A0B0000}"/>
    <cellStyle name="Table.Heading 4 7 2" xfId="2876" xr:uid="{00000000-0005-0000-0000-00002B0B0000}"/>
    <cellStyle name="Table.Heading 4 7 2 2" xfId="2877" xr:uid="{00000000-0005-0000-0000-00002C0B0000}"/>
    <cellStyle name="Table.Heading 4 7 3" xfId="2878" xr:uid="{00000000-0005-0000-0000-00002D0B0000}"/>
    <cellStyle name="Table.Heading 4 8" xfId="2879" xr:uid="{00000000-0005-0000-0000-00002E0B0000}"/>
    <cellStyle name="Table.Heading 4 8 2" xfId="2880" xr:uid="{00000000-0005-0000-0000-00002F0B0000}"/>
    <cellStyle name="Table.Heading 4 8 2 2" xfId="2881" xr:uid="{00000000-0005-0000-0000-0000300B0000}"/>
    <cellStyle name="Table.Heading 4 8 3" xfId="2882" xr:uid="{00000000-0005-0000-0000-0000310B0000}"/>
    <cellStyle name="Table.Heading 4 9" xfId="2883" xr:uid="{00000000-0005-0000-0000-0000320B0000}"/>
    <cellStyle name="Table.Heading 5" xfId="2884" xr:uid="{00000000-0005-0000-0000-0000330B0000}"/>
    <cellStyle name="Table.Heading 5 2" xfId="2885" xr:uid="{00000000-0005-0000-0000-0000340B0000}"/>
    <cellStyle name="Table.Heading 5 2 2" xfId="2886" xr:uid="{00000000-0005-0000-0000-0000350B0000}"/>
    <cellStyle name="Table.Heading 5 2 2 2" xfId="2887" xr:uid="{00000000-0005-0000-0000-0000360B0000}"/>
    <cellStyle name="Table.Heading 5 2 3" xfId="2888" xr:uid="{00000000-0005-0000-0000-0000370B0000}"/>
    <cellStyle name="Table.Heading 5 3" xfId="2889" xr:uid="{00000000-0005-0000-0000-0000380B0000}"/>
    <cellStyle name="Table.Heading 5 3 2" xfId="2890" xr:uid="{00000000-0005-0000-0000-0000390B0000}"/>
    <cellStyle name="Table.Heading 5 3 2 2" xfId="2891" xr:uid="{00000000-0005-0000-0000-00003A0B0000}"/>
    <cellStyle name="Table.Heading 5 3 3" xfId="2892" xr:uid="{00000000-0005-0000-0000-00003B0B0000}"/>
    <cellStyle name="Table.Heading 5 4" xfId="2893" xr:uid="{00000000-0005-0000-0000-00003C0B0000}"/>
    <cellStyle name="Table.Heading 5 4 2" xfId="2894" xr:uid="{00000000-0005-0000-0000-00003D0B0000}"/>
    <cellStyle name="Table.Heading 5 4 2 2" xfId="2895" xr:uid="{00000000-0005-0000-0000-00003E0B0000}"/>
    <cellStyle name="Table.Heading 5 4 3" xfId="2896" xr:uid="{00000000-0005-0000-0000-00003F0B0000}"/>
    <cellStyle name="Table.Heading 5 5" xfId="2897" xr:uid="{00000000-0005-0000-0000-0000400B0000}"/>
    <cellStyle name="Table.Heading 5 5 2" xfId="2898" xr:uid="{00000000-0005-0000-0000-0000410B0000}"/>
    <cellStyle name="Table.Heading 5 5 2 2" xfId="2899" xr:uid="{00000000-0005-0000-0000-0000420B0000}"/>
    <cellStyle name="Table.Heading 5 5 3" xfId="2900" xr:uid="{00000000-0005-0000-0000-0000430B0000}"/>
    <cellStyle name="Table.Heading 5 6" xfId="2901" xr:uid="{00000000-0005-0000-0000-0000440B0000}"/>
    <cellStyle name="Table.Heading 5 6 2" xfId="2902" xr:uid="{00000000-0005-0000-0000-0000450B0000}"/>
    <cellStyle name="Table.Heading 5 6 2 2" xfId="2903" xr:uid="{00000000-0005-0000-0000-0000460B0000}"/>
    <cellStyle name="Table.Heading 5 6 3" xfId="2904" xr:uid="{00000000-0005-0000-0000-0000470B0000}"/>
    <cellStyle name="Table.Heading 5 7" xfId="2905" xr:uid="{00000000-0005-0000-0000-0000480B0000}"/>
    <cellStyle name="Table.Heading 5 7 2" xfId="2906" xr:uid="{00000000-0005-0000-0000-0000490B0000}"/>
    <cellStyle name="Table.Heading 5 7 2 2" xfId="2907" xr:uid="{00000000-0005-0000-0000-00004A0B0000}"/>
    <cellStyle name="Table.Heading 5 7 3" xfId="2908" xr:uid="{00000000-0005-0000-0000-00004B0B0000}"/>
    <cellStyle name="Table.Heading 5 8" xfId="2909" xr:uid="{00000000-0005-0000-0000-00004C0B0000}"/>
    <cellStyle name="Table.Heading 5 8 2" xfId="2910" xr:uid="{00000000-0005-0000-0000-00004D0B0000}"/>
    <cellStyle name="Table.Heading 5 8 2 2" xfId="2911" xr:uid="{00000000-0005-0000-0000-00004E0B0000}"/>
    <cellStyle name="Table.Heading 5 8 3" xfId="2912" xr:uid="{00000000-0005-0000-0000-00004F0B0000}"/>
    <cellStyle name="Table.Heading 5 9" xfId="2913" xr:uid="{00000000-0005-0000-0000-0000500B0000}"/>
    <cellStyle name="Table.Heading 6" xfId="2914" xr:uid="{00000000-0005-0000-0000-0000510B0000}"/>
    <cellStyle name="Table.Heading 6 2" xfId="2915" xr:uid="{00000000-0005-0000-0000-0000520B0000}"/>
    <cellStyle name="Table.Heading 6 2 2" xfId="2916" xr:uid="{00000000-0005-0000-0000-0000530B0000}"/>
    <cellStyle name="Table.Heading 6 3" xfId="2917" xr:uid="{00000000-0005-0000-0000-0000540B0000}"/>
    <cellStyle name="Table.Heading 7" xfId="2918" xr:uid="{00000000-0005-0000-0000-0000550B0000}"/>
    <cellStyle name="Table.Heading 7 2" xfId="2919" xr:uid="{00000000-0005-0000-0000-0000560B0000}"/>
    <cellStyle name="Table.Heading 7 2 2" xfId="2920" xr:uid="{00000000-0005-0000-0000-0000570B0000}"/>
    <cellStyle name="Table.Heading 7 3" xfId="2921" xr:uid="{00000000-0005-0000-0000-0000580B0000}"/>
    <cellStyle name="Table.Heading 8" xfId="2922" xr:uid="{00000000-0005-0000-0000-0000590B0000}"/>
    <cellStyle name="Table.Heading 8 2" xfId="2923" xr:uid="{00000000-0005-0000-0000-00005A0B0000}"/>
    <cellStyle name="Table.Heading 8 2 2" xfId="2924" xr:uid="{00000000-0005-0000-0000-00005B0B0000}"/>
    <cellStyle name="Table.Heading 8 3" xfId="2925" xr:uid="{00000000-0005-0000-0000-00005C0B0000}"/>
    <cellStyle name="Table.Heading 9" xfId="2926" xr:uid="{00000000-0005-0000-0000-00005D0B0000}"/>
    <cellStyle name="Table.Heading 9 2" xfId="2927" xr:uid="{00000000-0005-0000-0000-00005E0B0000}"/>
    <cellStyle name="Table.Heading 9 2 2" xfId="2928" xr:uid="{00000000-0005-0000-0000-00005F0B0000}"/>
    <cellStyle name="Table.Heading 9 3" xfId="2929" xr:uid="{00000000-0005-0000-0000-0000600B0000}"/>
    <cellStyle name="Table.Heading_信成预评(2016)号-伍冬喜_预评表阿庆" xfId="2930" xr:uid="{00000000-0005-0000-0000-0000610B0000}"/>
    <cellStyle name="Text Indent A" xfId="2931" xr:uid="{00000000-0005-0000-0000-0000620B0000}"/>
    <cellStyle name="Text Indent A 2" xfId="2932" xr:uid="{00000000-0005-0000-0000-0000630B0000}"/>
    <cellStyle name="Text Indent B" xfId="2933" xr:uid="{00000000-0005-0000-0000-0000640B0000}"/>
    <cellStyle name="Text Indent B 2" xfId="2934" xr:uid="{00000000-0005-0000-0000-0000650B0000}"/>
    <cellStyle name="Text Indent C" xfId="2935" xr:uid="{00000000-0005-0000-0000-0000660B0000}"/>
    <cellStyle name="Text Indent C 2" xfId="2936" xr:uid="{00000000-0005-0000-0000-0000670B0000}"/>
    <cellStyle name="Thousands" xfId="2937" xr:uid="{00000000-0005-0000-0000-0000680B0000}"/>
    <cellStyle name="Thousands 2" xfId="2938" xr:uid="{00000000-0005-0000-0000-0000690B0000}"/>
    <cellStyle name="Thousands 3" xfId="2939" xr:uid="{00000000-0005-0000-0000-00006A0B0000}"/>
    <cellStyle name="Thousands 4" xfId="2940" xr:uid="{00000000-0005-0000-0000-00006B0B0000}"/>
    <cellStyle name="Title" xfId="2941" xr:uid="{00000000-0005-0000-0000-00006C0B0000}"/>
    <cellStyle name="Title 2" xfId="2942" xr:uid="{00000000-0005-0000-0000-00006D0B0000}"/>
    <cellStyle name="Title 3" xfId="2943" xr:uid="{00000000-0005-0000-0000-00006E0B0000}"/>
    <cellStyle name="Title 4" xfId="2944" xr:uid="{00000000-0005-0000-0000-00006F0B0000}"/>
    <cellStyle name="Total" xfId="2945" xr:uid="{00000000-0005-0000-0000-0000700B0000}"/>
    <cellStyle name="Total 2" xfId="2946" xr:uid="{00000000-0005-0000-0000-0000710B0000}"/>
    <cellStyle name="Total 3" xfId="2947" xr:uid="{00000000-0005-0000-0000-0000720B0000}"/>
    <cellStyle name="Total 4" xfId="2948" xr:uid="{00000000-0005-0000-0000-0000730B0000}"/>
    <cellStyle name="Total 5" xfId="2949" xr:uid="{00000000-0005-0000-0000-0000740B0000}"/>
    <cellStyle name="Total_信成预评(2016)10113号_麦进生_预评表" xfId="2950" xr:uid="{00000000-0005-0000-0000-0000750B0000}"/>
    <cellStyle name="Unprotect" xfId="2951" xr:uid="{00000000-0005-0000-0000-0000760B0000}"/>
    <cellStyle name="Warning Text" xfId="2952" xr:uid="{00000000-0005-0000-0000-0000770B0000}"/>
    <cellStyle name="Warning Text 2" xfId="2953" xr:uid="{00000000-0005-0000-0000-0000780B0000}"/>
    <cellStyle name="Warning Text 3" xfId="2954" xr:uid="{00000000-0005-0000-0000-0000790B0000}"/>
    <cellStyle name="Warning Text 4" xfId="2955" xr:uid="{00000000-0005-0000-0000-00007A0B0000}"/>
    <cellStyle name="ハイパーリンク" xfId="2956" xr:uid="{00000000-0005-0000-0000-00007B0B0000}"/>
    <cellStyle name="_PLDT" xfId="10638" xr:uid="{00000000-0005-0000-0000-00007C0B0000}"/>
    <cellStyle name="だ[0]_PLDT" xfId="10639" xr:uid="{00000000-0005-0000-0000-00007D0B0000}"/>
    <cellStyle name="だ_PLDT" xfId="10640" xr:uid="{00000000-0005-0000-0000-00007E0B0000}"/>
    <cellStyle name="百分比" xfId="10644" builtinId="5"/>
    <cellStyle name="百分比 2" xfId="2957" xr:uid="{00000000-0005-0000-0000-0000800B0000}"/>
    <cellStyle name="百分比 2 2" xfId="2958" xr:uid="{00000000-0005-0000-0000-0000810B0000}"/>
    <cellStyle name="百分比 2 2 2" xfId="2959" xr:uid="{00000000-0005-0000-0000-0000820B0000}"/>
    <cellStyle name="百分比 2 2 2 2" xfId="2960" xr:uid="{00000000-0005-0000-0000-0000830B0000}"/>
    <cellStyle name="百分比 2 2 2 3" xfId="2961" xr:uid="{00000000-0005-0000-0000-0000840B0000}"/>
    <cellStyle name="百分比 2 2 2 4" xfId="2962" xr:uid="{00000000-0005-0000-0000-0000850B0000}"/>
    <cellStyle name="百分比 2 3" xfId="2963" xr:uid="{00000000-0005-0000-0000-0000860B0000}"/>
    <cellStyle name="百分比 2 4" xfId="2964" xr:uid="{00000000-0005-0000-0000-0000870B0000}"/>
    <cellStyle name="百分比 2 5" xfId="2965" xr:uid="{00000000-0005-0000-0000-0000880B0000}"/>
    <cellStyle name="百分比 3" xfId="2966" xr:uid="{00000000-0005-0000-0000-0000890B0000}"/>
    <cellStyle name="百分比 3 2" xfId="2967" xr:uid="{00000000-0005-0000-0000-00008A0B0000}"/>
    <cellStyle name="百分比 3 2 2" xfId="2968" xr:uid="{00000000-0005-0000-0000-00008B0B0000}"/>
    <cellStyle name="百分比 3 2 3" xfId="2969" xr:uid="{00000000-0005-0000-0000-00008C0B0000}"/>
    <cellStyle name="百分比 3 2 4" xfId="2970" xr:uid="{00000000-0005-0000-0000-00008D0B0000}"/>
    <cellStyle name="百分比 3 3" xfId="2971" xr:uid="{00000000-0005-0000-0000-00008E0B0000}"/>
    <cellStyle name="百分比 3 3 2" xfId="2972" xr:uid="{00000000-0005-0000-0000-00008F0B0000}"/>
    <cellStyle name="百分比 3 3 3" xfId="2973" xr:uid="{00000000-0005-0000-0000-0000900B0000}"/>
    <cellStyle name="百分比 3 3 4" xfId="2974" xr:uid="{00000000-0005-0000-0000-0000910B0000}"/>
    <cellStyle name="百分比 3 4" xfId="2975" xr:uid="{00000000-0005-0000-0000-0000920B0000}"/>
    <cellStyle name="百分比 3 5" xfId="2976" xr:uid="{00000000-0005-0000-0000-0000930B0000}"/>
    <cellStyle name="百分比 3 6" xfId="2977" xr:uid="{00000000-0005-0000-0000-0000940B0000}"/>
    <cellStyle name="百分比 4" xfId="2978" xr:uid="{00000000-0005-0000-0000-0000950B0000}"/>
    <cellStyle name="百分比 4 2" xfId="2979" xr:uid="{00000000-0005-0000-0000-0000960B0000}"/>
    <cellStyle name="百分比 4 2 2" xfId="2980" xr:uid="{00000000-0005-0000-0000-0000970B0000}"/>
    <cellStyle name="百分比 4 2 2 2" xfId="2981" xr:uid="{00000000-0005-0000-0000-0000980B0000}"/>
    <cellStyle name="百分比 4 2 2 3" xfId="2982" xr:uid="{00000000-0005-0000-0000-0000990B0000}"/>
    <cellStyle name="百分比 4 2 2 4" xfId="2983" xr:uid="{00000000-0005-0000-0000-00009A0B0000}"/>
    <cellStyle name="百分比 4 2 3" xfId="2984" xr:uid="{00000000-0005-0000-0000-00009B0B0000}"/>
    <cellStyle name="百分比 4 2 4" xfId="2985" xr:uid="{00000000-0005-0000-0000-00009C0B0000}"/>
    <cellStyle name="百分比 4 2 5" xfId="2986" xr:uid="{00000000-0005-0000-0000-00009D0B0000}"/>
    <cellStyle name="百分比 4 3" xfId="2987" xr:uid="{00000000-0005-0000-0000-00009E0B0000}"/>
    <cellStyle name="百分比 4 4" xfId="2988" xr:uid="{00000000-0005-0000-0000-00009F0B0000}"/>
    <cellStyle name="百分比 4 5" xfId="2989" xr:uid="{00000000-0005-0000-0000-0000A00B0000}"/>
    <cellStyle name="百分比 5" xfId="2990" xr:uid="{00000000-0005-0000-0000-0000A10B0000}"/>
    <cellStyle name="百分比 5 2" xfId="2991" xr:uid="{00000000-0005-0000-0000-0000A20B0000}"/>
    <cellStyle name="百分比 5 3" xfId="2992" xr:uid="{00000000-0005-0000-0000-0000A30B0000}"/>
    <cellStyle name="百分比 5 4" xfId="2993" xr:uid="{00000000-0005-0000-0000-0000A40B0000}"/>
    <cellStyle name="百分比 6" xfId="2994" xr:uid="{00000000-0005-0000-0000-0000A50B0000}"/>
    <cellStyle name="标题 1 10" xfId="2995" xr:uid="{00000000-0005-0000-0000-0000A60B0000}"/>
    <cellStyle name="标题 1 11" xfId="2996" xr:uid="{00000000-0005-0000-0000-0000A70B0000}"/>
    <cellStyle name="标题 1 11 2" xfId="2997" xr:uid="{00000000-0005-0000-0000-0000A80B0000}"/>
    <cellStyle name="标题 1 12" xfId="2998" xr:uid="{00000000-0005-0000-0000-0000A90B0000}"/>
    <cellStyle name="标题 1 13" xfId="2999" xr:uid="{00000000-0005-0000-0000-0000AA0B0000}"/>
    <cellStyle name="标题 1 2" xfId="3000" xr:uid="{00000000-0005-0000-0000-0000AB0B0000}"/>
    <cellStyle name="标题 1 3" xfId="3001" xr:uid="{00000000-0005-0000-0000-0000AC0B0000}"/>
    <cellStyle name="标题 1 3 2" xfId="3002" xr:uid="{00000000-0005-0000-0000-0000AD0B0000}"/>
    <cellStyle name="标题 1 3 3" xfId="3003" xr:uid="{00000000-0005-0000-0000-0000AE0B0000}"/>
    <cellStyle name="标题 1 3 4" xfId="3004" xr:uid="{00000000-0005-0000-0000-0000AF0B0000}"/>
    <cellStyle name="标题 1 4" xfId="3005" xr:uid="{00000000-0005-0000-0000-0000B00B0000}"/>
    <cellStyle name="标题 1 4 2" xfId="3006" xr:uid="{00000000-0005-0000-0000-0000B10B0000}"/>
    <cellStyle name="标题 1 4 3" xfId="3007" xr:uid="{00000000-0005-0000-0000-0000B20B0000}"/>
    <cellStyle name="标题 1 4 4" xfId="3008" xr:uid="{00000000-0005-0000-0000-0000B30B0000}"/>
    <cellStyle name="标题 1 5" xfId="3009" xr:uid="{00000000-0005-0000-0000-0000B40B0000}"/>
    <cellStyle name="标题 1 5 2" xfId="3010" xr:uid="{00000000-0005-0000-0000-0000B50B0000}"/>
    <cellStyle name="标题 1 5 3" xfId="3011" xr:uid="{00000000-0005-0000-0000-0000B60B0000}"/>
    <cellStyle name="标题 1 5 4" xfId="3012" xr:uid="{00000000-0005-0000-0000-0000B70B0000}"/>
    <cellStyle name="标题 1 6" xfId="3013" xr:uid="{00000000-0005-0000-0000-0000B80B0000}"/>
    <cellStyle name="标题 1 6 2" xfId="3014" xr:uid="{00000000-0005-0000-0000-0000B90B0000}"/>
    <cellStyle name="标题 1 6 3" xfId="3015" xr:uid="{00000000-0005-0000-0000-0000BA0B0000}"/>
    <cellStyle name="标题 1 6 4" xfId="3016" xr:uid="{00000000-0005-0000-0000-0000BB0B0000}"/>
    <cellStyle name="标题 1 7" xfId="3017" xr:uid="{00000000-0005-0000-0000-0000BC0B0000}"/>
    <cellStyle name="标题 1 7 2" xfId="3018" xr:uid="{00000000-0005-0000-0000-0000BD0B0000}"/>
    <cellStyle name="标题 1 7 3" xfId="3019" xr:uid="{00000000-0005-0000-0000-0000BE0B0000}"/>
    <cellStyle name="标题 1 7 4" xfId="3020" xr:uid="{00000000-0005-0000-0000-0000BF0B0000}"/>
    <cellStyle name="标题 1 8" xfId="3021" xr:uid="{00000000-0005-0000-0000-0000C00B0000}"/>
    <cellStyle name="标题 1 9" xfId="3022" xr:uid="{00000000-0005-0000-0000-0000C10B0000}"/>
    <cellStyle name="标题 10" xfId="3023" xr:uid="{00000000-0005-0000-0000-0000C20B0000}"/>
    <cellStyle name="标题 10 2" xfId="3024" xr:uid="{00000000-0005-0000-0000-0000C30B0000}"/>
    <cellStyle name="标题 10 3" xfId="3025" xr:uid="{00000000-0005-0000-0000-0000C40B0000}"/>
    <cellStyle name="标题 10 4" xfId="3026" xr:uid="{00000000-0005-0000-0000-0000C50B0000}"/>
    <cellStyle name="标题 11" xfId="3027" xr:uid="{00000000-0005-0000-0000-0000C60B0000}"/>
    <cellStyle name="标题 12" xfId="3028" xr:uid="{00000000-0005-0000-0000-0000C70B0000}"/>
    <cellStyle name="标题 13" xfId="3029" xr:uid="{00000000-0005-0000-0000-0000C80B0000}"/>
    <cellStyle name="标题 14" xfId="3030" xr:uid="{00000000-0005-0000-0000-0000C90B0000}"/>
    <cellStyle name="标题 14 2" xfId="3031" xr:uid="{00000000-0005-0000-0000-0000CA0B0000}"/>
    <cellStyle name="标题 15" xfId="3032" xr:uid="{00000000-0005-0000-0000-0000CB0B0000}"/>
    <cellStyle name="标题 16" xfId="3033" xr:uid="{00000000-0005-0000-0000-0000CC0B0000}"/>
    <cellStyle name="标题 2 10" xfId="3034" xr:uid="{00000000-0005-0000-0000-0000CD0B0000}"/>
    <cellStyle name="标题 2 11" xfId="3035" xr:uid="{00000000-0005-0000-0000-0000CE0B0000}"/>
    <cellStyle name="标题 2 11 2" xfId="3036" xr:uid="{00000000-0005-0000-0000-0000CF0B0000}"/>
    <cellStyle name="标题 2 12" xfId="3037" xr:uid="{00000000-0005-0000-0000-0000D00B0000}"/>
    <cellStyle name="标题 2 13" xfId="3038" xr:uid="{00000000-0005-0000-0000-0000D10B0000}"/>
    <cellStyle name="标题 2 2" xfId="3039" xr:uid="{00000000-0005-0000-0000-0000D20B0000}"/>
    <cellStyle name="标题 2 3" xfId="3040" xr:uid="{00000000-0005-0000-0000-0000D30B0000}"/>
    <cellStyle name="标题 2 3 2" xfId="3041" xr:uid="{00000000-0005-0000-0000-0000D40B0000}"/>
    <cellStyle name="标题 2 3 3" xfId="3042" xr:uid="{00000000-0005-0000-0000-0000D50B0000}"/>
    <cellStyle name="标题 2 3 4" xfId="3043" xr:uid="{00000000-0005-0000-0000-0000D60B0000}"/>
    <cellStyle name="标题 2 4" xfId="3044" xr:uid="{00000000-0005-0000-0000-0000D70B0000}"/>
    <cellStyle name="标题 2 4 2" xfId="3045" xr:uid="{00000000-0005-0000-0000-0000D80B0000}"/>
    <cellStyle name="标题 2 4 3" xfId="3046" xr:uid="{00000000-0005-0000-0000-0000D90B0000}"/>
    <cellStyle name="标题 2 4 4" xfId="3047" xr:uid="{00000000-0005-0000-0000-0000DA0B0000}"/>
    <cellStyle name="标题 2 5" xfId="3048" xr:uid="{00000000-0005-0000-0000-0000DB0B0000}"/>
    <cellStyle name="标题 2 5 2" xfId="3049" xr:uid="{00000000-0005-0000-0000-0000DC0B0000}"/>
    <cellStyle name="标题 2 5 3" xfId="3050" xr:uid="{00000000-0005-0000-0000-0000DD0B0000}"/>
    <cellStyle name="标题 2 5 4" xfId="3051" xr:uid="{00000000-0005-0000-0000-0000DE0B0000}"/>
    <cellStyle name="标题 2 6" xfId="3052" xr:uid="{00000000-0005-0000-0000-0000DF0B0000}"/>
    <cellStyle name="标题 2 6 2" xfId="3053" xr:uid="{00000000-0005-0000-0000-0000E00B0000}"/>
    <cellStyle name="标题 2 6 3" xfId="3054" xr:uid="{00000000-0005-0000-0000-0000E10B0000}"/>
    <cellStyle name="标题 2 6 4" xfId="3055" xr:uid="{00000000-0005-0000-0000-0000E20B0000}"/>
    <cellStyle name="标题 2 7" xfId="3056" xr:uid="{00000000-0005-0000-0000-0000E30B0000}"/>
    <cellStyle name="标题 2 7 2" xfId="3057" xr:uid="{00000000-0005-0000-0000-0000E40B0000}"/>
    <cellStyle name="标题 2 7 3" xfId="3058" xr:uid="{00000000-0005-0000-0000-0000E50B0000}"/>
    <cellStyle name="标题 2 7 4" xfId="3059" xr:uid="{00000000-0005-0000-0000-0000E60B0000}"/>
    <cellStyle name="标题 2 8" xfId="3060" xr:uid="{00000000-0005-0000-0000-0000E70B0000}"/>
    <cellStyle name="标题 2 9" xfId="3061" xr:uid="{00000000-0005-0000-0000-0000E80B0000}"/>
    <cellStyle name="标题 3 10" xfId="3062" xr:uid="{00000000-0005-0000-0000-0000E90B0000}"/>
    <cellStyle name="标题 3 11" xfId="3063" xr:uid="{00000000-0005-0000-0000-0000EA0B0000}"/>
    <cellStyle name="标题 3 11 2" xfId="3064" xr:uid="{00000000-0005-0000-0000-0000EB0B0000}"/>
    <cellStyle name="标题 3 12" xfId="3065" xr:uid="{00000000-0005-0000-0000-0000EC0B0000}"/>
    <cellStyle name="标题 3 13" xfId="3066" xr:uid="{00000000-0005-0000-0000-0000ED0B0000}"/>
    <cellStyle name="标题 3 2" xfId="3067" xr:uid="{00000000-0005-0000-0000-0000EE0B0000}"/>
    <cellStyle name="标题 3 3" xfId="3068" xr:uid="{00000000-0005-0000-0000-0000EF0B0000}"/>
    <cellStyle name="标题 3 3 2" xfId="3069" xr:uid="{00000000-0005-0000-0000-0000F00B0000}"/>
    <cellStyle name="标题 3 3 3" xfId="3070" xr:uid="{00000000-0005-0000-0000-0000F10B0000}"/>
    <cellStyle name="标题 3 3 4" xfId="3071" xr:uid="{00000000-0005-0000-0000-0000F20B0000}"/>
    <cellStyle name="标题 3 4" xfId="3072" xr:uid="{00000000-0005-0000-0000-0000F30B0000}"/>
    <cellStyle name="标题 3 4 2" xfId="3073" xr:uid="{00000000-0005-0000-0000-0000F40B0000}"/>
    <cellStyle name="标题 3 4 3" xfId="3074" xr:uid="{00000000-0005-0000-0000-0000F50B0000}"/>
    <cellStyle name="标题 3 4 4" xfId="3075" xr:uid="{00000000-0005-0000-0000-0000F60B0000}"/>
    <cellStyle name="标题 3 5" xfId="3076" xr:uid="{00000000-0005-0000-0000-0000F70B0000}"/>
    <cellStyle name="标题 3 5 2" xfId="3077" xr:uid="{00000000-0005-0000-0000-0000F80B0000}"/>
    <cellStyle name="标题 3 5 3" xfId="3078" xr:uid="{00000000-0005-0000-0000-0000F90B0000}"/>
    <cellStyle name="标题 3 5 4" xfId="3079" xr:uid="{00000000-0005-0000-0000-0000FA0B0000}"/>
    <cellStyle name="标题 3 6" xfId="3080" xr:uid="{00000000-0005-0000-0000-0000FB0B0000}"/>
    <cellStyle name="标题 3 6 2" xfId="3081" xr:uid="{00000000-0005-0000-0000-0000FC0B0000}"/>
    <cellStyle name="标题 3 6 3" xfId="3082" xr:uid="{00000000-0005-0000-0000-0000FD0B0000}"/>
    <cellStyle name="标题 3 6 4" xfId="3083" xr:uid="{00000000-0005-0000-0000-0000FE0B0000}"/>
    <cellStyle name="标题 3 7" xfId="3084" xr:uid="{00000000-0005-0000-0000-0000FF0B0000}"/>
    <cellStyle name="标题 3 7 2" xfId="3085" xr:uid="{00000000-0005-0000-0000-0000000C0000}"/>
    <cellStyle name="标题 3 7 3" xfId="3086" xr:uid="{00000000-0005-0000-0000-0000010C0000}"/>
    <cellStyle name="标题 3 7 4" xfId="3087" xr:uid="{00000000-0005-0000-0000-0000020C0000}"/>
    <cellStyle name="标题 3 8" xfId="3088" xr:uid="{00000000-0005-0000-0000-0000030C0000}"/>
    <cellStyle name="标题 3 9" xfId="3089" xr:uid="{00000000-0005-0000-0000-0000040C0000}"/>
    <cellStyle name="标题 4 10" xfId="3090" xr:uid="{00000000-0005-0000-0000-0000050C0000}"/>
    <cellStyle name="标题 4 11" xfId="3091" xr:uid="{00000000-0005-0000-0000-0000060C0000}"/>
    <cellStyle name="标题 4 11 2" xfId="3092" xr:uid="{00000000-0005-0000-0000-0000070C0000}"/>
    <cellStyle name="标题 4 12" xfId="3093" xr:uid="{00000000-0005-0000-0000-0000080C0000}"/>
    <cellStyle name="标题 4 13" xfId="3094" xr:uid="{00000000-0005-0000-0000-0000090C0000}"/>
    <cellStyle name="标题 4 2" xfId="3095" xr:uid="{00000000-0005-0000-0000-00000A0C0000}"/>
    <cellStyle name="标题 4 3" xfId="3096" xr:uid="{00000000-0005-0000-0000-00000B0C0000}"/>
    <cellStyle name="标题 4 3 2" xfId="3097" xr:uid="{00000000-0005-0000-0000-00000C0C0000}"/>
    <cellStyle name="标题 4 3 3" xfId="3098" xr:uid="{00000000-0005-0000-0000-00000D0C0000}"/>
    <cellStyle name="标题 4 3 4" xfId="3099" xr:uid="{00000000-0005-0000-0000-00000E0C0000}"/>
    <cellStyle name="标题 4 4" xfId="3100" xr:uid="{00000000-0005-0000-0000-00000F0C0000}"/>
    <cellStyle name="标题 4 4 2" xfId="3101" xr:uid="{00000000-0005-0000-0000-0000100C0000}"/>
    <cellStyle name="标题 4 4 3" xfId="3102" xr:uid="{00000000-0005-0000-0000-0000110C0000}"/>
    <cellStyle name="标题 4 4 4" xfId="3103" xr:uid="{00000000-0005-0000-0000-0000120C0000}"/>
    <cellStyle name="标题 4 5" xfId="3104" xr:uid="{00000000-0005-0000-0000-0000130C0000}"/>
    <cellStyle name="标题 4 5 2" xfId="3105" xr:uid="{00000000-0005-0000-0000-0000140C0000}"/>
    <cellStyle name="标题 4 5 3" xfId="3106" xr:uid="{00000000-0005-0000-0000-0000150C0000}"/>
    <cellStyle name="标题 4 5 4" xfId="3107" xr:uid="{00000000-0005-0000-0000-0000160C0000}"/>
    <cellStyle name="标题 4 6" xfId="3108" xr:uid="{00000000-0005-0000-0000-0000170C0000}"/>
    <cellStyle name="标题 4 6 2" xfId="3109" xr:uid="{00000000-0005-0000-0000-0000180C0000}"/>
    <cellStyle name="标题 4 6 3" xfId="3110" xr:uid="{00000000-0005-0000-0000-0000190C0000}"/>
    <cellStyle name="标题 4 6 4" xfId="3111" xr:uid="{00000000-0005-0000-0000-00001A0C0000}"/>
    <cellStyle name="标题 4 7" xfId="3112" xr:uid="{00000000-0005-0000-0000-00001B0C0000}"/>
    <cellStyle name="标题 4 7 2" xfId="3113" xr:uid="{00000000-0005-0000-0000-00001C0C0000}"/>
    <cellStyle name="标题 4 7 3" xfId="3114" xr:uid="{00000000-0005-0000-0000-00001D0C0000}"/>
    <cellStyle name="标题 4 7 4" xfId="3115" xr:uid="{00000000-0005-0000-0000-00001E0C0000}"/>
    <cellStyle name="标题 4 8" xfId="3116" xr:uid="{00000000-0005-0000-0000-00001F0C0000}"/>
    <cellStyle name="标题 4 9" xfId="3117" xr:uid="{00000000-0005-0000-0000-0000200C0000}"/>
    <cellStyle name="标题 5" xfId="3118" xr:uid="{00000000-0005-0000-0000-0000210C0000}"/>
    <cellStyle name="标题 6" xfId="3119" xr:uid="{00000000-0005-0000-0000-0000220C0000}"/>
    <cellStyle name="标题 6 2" xfId="3120" xr:uid="{00000000-0005-0000-0000-0000230C0000}"/>
    <cellStyle name="标题 6 3" xfId="3121" xr:uid="{00000000-0005-0000-0000-0000240C0000}"/>
    <cellStyle name="标题 6 4" xfId="3122" xr:uid="{00000000-0005-0000-0000-0000250C0000}"/>
    <cellStyle name="标题 7" xfId="3123" xr:uid="{00000000-0005-0000-0000-0000260C0000}"/>
    <cellStyle name="标题 7 2" xfId="3124" xr:uid="{00000000-0005-0000-0000-0000270C0000}"/>
    <cellStyle name="标题 7 3" xfId="3125" xr:uid="{00000000-0005-0000-0000-0000280C0000}"/>
    <cellStyle name="标题 7 4" xfId="3126" xr:uid="{00000000-0005-0000-0000-0000290C0000}"/>
    <cellStyle name="标题 8" xfId="3127" xr:uid="{00000000-0005-0000-0000-00002A0C0000}"/>
    <cellStyle name="标题 8 2" xfId="3128" xr:uid="{00000000-0005-0000-0000-00002B0C0000}"/>
    <cellStyle name="标题 8 3" xfId="3129" xr:uid="{00000000-0005-0000-0000-00002C0C0000}"/>
    <cellStyle name="标题 8 4" xfId="3130" xr:uid="{00000000-0005-0000-0000-00002D0C0000}"/>
    <cellStyle name="标题 9" xfId="3131" xr:uid="{00000000-0005-0000-0000-00002E0C0000}"/>
    <cellStyle name="标题 9 2" xfId="3132" xr:uid="{00000000-0005-0000-0000-00002F0C0000}"/>
    <cellStyle name="标题 9 3" xfId="3133" xr:uid="{00000000-0005-0000-0000-0000300C0000}"/>
    <cellStyle name="标题 9 4" xfId="3134" xr:uid="{00000000-0005-0000-0000-0000310C0000}"/>
    <cellStyle name="標準_Collateral" xfId="3135" xr:uid="{00000000-0005-0000-0000-0000320C0000}"/>
    <cellStyle name="表示済みのハイパーリンク" xfId="3136" xr:uid="{00000000-0005-0000-0000-0000330C0000}"/>
    <cellStyle name="差 10" xfId="3137" xr:uid="{00000000-0005-0000-0000-0000340C0000}"/>
    <cellStyle name="差 11" xfId="3138" xr:uid="{00000000-0005-0000-0000-0000350C0000}"/>
    <cellStyle name="差 11 2" xfId="3139" xr:uid="{00000000-0005-0000-0000-0000360C0000}"/>
    <cellStyle name="差 12" xfId="3140" xr:uid="{00000000-0005-0000-0000-0000370C0000}"/>
    <cellStyle name="差 13" xfId="3141" xr:uid="{00000000-0005-0000-0000-0000380C0000}"/>
    <cellStyle name="差 2" xfId="3142" xr:uid="{00000000-0005-0000-0000-0000390C0000}"/>
    <cellStyle name="差 2 2" xfId="3143" xr:uid="{00000000-0005-0000-0000-00003A0C0000}"/>
    <cellStyle name="差 2 3" xfId="3144" xr:uid="{00000000-0005-0000-0000-00003B0C0000}"/>
    <cellStyle name="差 2 4" xfId="3145" xr:uid="{00000000-0005-0000-0000-00003C0C0000}"/>
    <cellStyle name="差 3" xfId="3146" xr:uid="{00000000-0005-0000-0000-00003D0C0000}"/>
    <cellStyle name="差 3 2" xfId="3147" xr:uid="{00000000-0005-0000-0000-00003E0C0000}"/>
    <cellStyle name="差 3 3" xfId="3148" xr:uid="{00000000-0005-0000-0000-00003F0C0000}"/>
    <cellStyle name="差 3 4" xfId="3149" xr:uid="{00000000-0005-0000-0000-0000400C0000}"/>
    <cellStyle name="差 4" xfId="3150" xr:uid="{00000000-0005-0000-0000-0000410C0000}"/>
    <cellStyle name="差 4 2" xfId="3151" xr:uid="{00000000-0005-0000-0000-0000420C0000}"/>
    <cellStyle name="差 4 3" xfId="3152" xr:uid="{00000000-0005-0000-0000-0000430C0000}"/>
    <cellStyle name="差 4 4" xfId="3153" xr:uid="{00000000-0005-0000-0000-0000440C0000}"/>
    <cellStyle name="差 5" xfId="3154" xr:uid="{00000000-0005-0000-0000-0000450C0000}"/>
    <cellStyle name="差 5 2" xfId="3155" xr:uid="{00000000-0005-0000-0000-0000460C0000}"/>
    <cellStyle name="差 5 3" xfId="3156" xr:uid="{00000000-0005-0000-0000-0000470C0000}"/>
    <cellStyle name="差 5 4" xfId="3157" xr:uid="{00000000-0005-0000-0000-0000480C0000}"/>
    <cellStyle name="差 6" xfId="3158" xr:uid="{00000000-0005-0000-0000-0000490C0000}"/>
    <cellStyle name="差 6 2" xfId="3159" xr:uid="{00000000-0005-0000-0000-00004A0C0000}"/>
    <cellStyle name="差 6 3" xfId="3160" xr:uid="{00000000-0005-0000-0000-00004B0C0000}"/>
    <cellStyle name="差 6 4" xfId="3161" xr:uid="{00000000-0005-0000-0000-00004C0C0000}"/>
    <cellStyle name="差 7" xfId="3162" xr:uid="{00000000-0005-0000-0000-00004D0C0000}"/>
    <cellStyle name="差 7 2" xfId="3163" xr:uid="{00000000-0005-0000-0000-00004E0C0000}"/>
    <cellStyle name="差 7 3" xfId="3164" xr:uid="{00000000-0005-0000-0000-00004F0C0000}"/>
    <cellStyle name="差 7 4" xfId="3165" xr:uid="{00000000-0005-0000-0000-0000500C0000}"/>
    <cellStyle name="差 8" xfId="3166" xr:uid="{00000000-0005-0000-0000-0000510C0000}"/>
    <cellStyle name="差 9" xfId="3167" xr:uid="{00000000-0005-0000-0000-0000520C0000}"/>
    <cellStyle name="差_03房屋评估表080408(客户填列）" xfId="3168" xr:uid="{00000000-0005-0000-0000-0000530C0000}"/>
    <cellStyle name="差_03房屋评估表080408(客户填列） 2" xfId="3169" xr:uid="{00000000-0005-0000-0000-0000540C0000}"/>
    <cellStyle name="差_03房屋评估表080408(客户填列） 3" xfId="3170" xr:uid="{00000000-0005-0000-0000-0000550C0000}"/>
    <cellStyle name="差_03房屋评估表080408(客户填列） 4" xfId="3171" xr:uid="{00000000-0005-0000-0000-0000560C0000}"/>
    <cellStyle name="差_03房屋评估表080408(客户填列）_2013评估业务审核表" xfId="3172" xr:uid="{00000000-0005-0000-0000-0000570C0000}"/>
    <cellStyle name="差_03房屋评估表080408(客户填列）_2013评估业务审核表 2" xfId="3173" xr:uid="{00000000-0005-0000-0000-0000580C0000}"/>
    <cellStyle name="差_03房屋评估表080408(客户填列）_2013评估业务审核表 3" xfId="3174" xr:uid="{00000000-0005-0000-0000-0000590C0000}"/>
    <cellStyle name="差_03房屋评估表080408(客户填列）_2013评估业务审核表 4" xfId="3175" xr:uid="{00000000-0005-0000-0000-00005A0C0000}"/>
    <cellStyle name="差_03房屋评估表080408(客户填列）_初评（陈婷—大岭山镇杨屋村中惠沁林山庄70栋1单元401号房及虎门丰泰裕田花园楠谷区6座10A房）" xfId="3176" xr:uid="{00000000-0005-0000-0000-00005B0C0000}"/>
    <cellStyle name="差_03房屋评估表080408(客户填列）_初评（陈婷—大岭山镇杨屋村中惠沁林山庄70栋1单元401号房及虎门丰泰裕田花园楠谷区6座10A房） 2" xfId="3177" xr:uid="{00000000-0005-0000-0000-00005C0C0000}"/>
    <cellStyle name="差_03房屋评估表080408(客户填列）_初评（陈婷—大岭山镇杨屋村中惠沁林山庄70栋1单元401号房及虎门丰泰裕田花园楠谷区6座10A房） 3" xfId="3178" xr:uid="{00000000-0005-0000-0000-00005D0C0000}"/>
    <cellStyle name="差_03房屋评估表080408(客户填列）_初评（陈婷—大岭山镇杨屋村中惠沁林山庄70栋1单元401号房及虎门丰泰裕田花园楠谷区6座10A房） 4" xfId="3179" xr:uid="{00000000-0005-0000-0000-00005E0C0000}"/>
    <cellStyle name="差_03房屋评估表080408(客户填列）_初评（东莞宇球电子股份有限公司—寮步星城国际花园5间商品房及海悦花园5间商品房）" xfId="3180" xr:uid="{00000000-0005-0000-0000-00005F0C0000}"/>
    <cellStyle name="差_03房屋评估表080408(客户填列）_初评（东莞宇球电子股份有限公司—寮步星城国际花园5间商品房及海悦花园5间商品房） 2" xfId="3181" xr:uid="{00000000-0005-0000-0000-0000600C0000}"/>
    <cellStyle name="差_03房屋评估表080408(客户填列）_初评（东莞宇球电子股份有限公司—寮步星城国际花园5间商品房及海悦花园5间商品房） 3" xfId="3182" xr:uid="{00000000-0005-0000-0000-0000610C0000}"/>
    <cellStyle name="差_03房屋评估表080408(客户填列）_初评（东莞宇球电子股份有限公司—寮步星城国际花园5间商品房及海悦花园5间商品房） 4" xfId="3183" xr:uid="{00000000-0005-0000-0000-0000620C0000}"/>
    <cellStyle name="差_03房屋评估表080408(客户填列）_初评（房军豪—塘厦镇湖景路3号银湖山庄409座1402）" xfId="3184" xr:uid="{00000000-0005-0000-0000-0000630C0000}"/>
    <cellStyle name="差_03房屋评估表080408(客户填列）_初评（房军豪—塘厦镇湖景路3号银湖山庄409座1402） 2" xfId="3185" xr:uid="{00000000-0005-0000-0000-0000640C0000}"/>
    <cellStyle name="差_03房屋评估表080408(客户填列）_初评（房军豪—塘厦镇湖景路3号银湖山庄409座1402） 3" xfId="3186" xr:uid="{00000000-0005-0000-0000-0000650C0000}"/>
    <cellStyle name="差_03房屋评估表080408(客户填列）_初评（房军豪—塘厦镇湖景路3号银湖山庄409座1402） 4" xfId="3187" xr:uid="{00000000-0005-0000-0000-0000660C0000}"/>
    <cellStyle name="差_03房屋评估表080408(客户填列）_初评（郜光华—南城中信新天地花园6座1410号）" xfId="3188" xr:uid="{00000000-0005-0000-0000-0000670C0000}"/>
    <cellStyle name="差_03房屋评估表080408(客户填列）_初评（郜光华—南城中信新天地花园6座1410号） 2" xfId="3189" xr:uid="{00000000-0005-0000-0000-0000680C0000}"/>
    <cellStyle name="差_03房屋评估表080408(客户填列）_初评（郜光华—南城中信新天地花园6座1410号） 3" xfId="3190" xr:uid="{00000000-0005-0000-0000-0000690C0000}"/>
    <cellStyle name="差_03房屋评估表080408(客户填列）_初评（郜光华—南城中信新天地花园6座1410号） 4" xfId="3191" xr:uid="{00000000-0005-0000-0000-00006A0C0000}"/>
    <cellStyle name="差_03房屋评估表080408(客户填列）_初评（何格英—长安锦江花园一套商品房）" xfId="3192" xr:uid="{00000000-0005-0000-0000-00006B0C0000}"/>
    <cellStyle name="差_03房屋评估表080408(客户填列）_初评（何格英—长安锦江花园一套商品房） 2" xfId="3193" xr:uid="{00000000-0005-0000-0000-00006C0C0000}"/>
    <cellStyle name="差_03房屋评估表080408(客户填列）_初评（何格英—长安锦江花园一套商品房） 3" xfId="3194" xr:uid="{00000000-0005-0000-0000-00006D0C0000}"/>
    <cellStyle name="差_03房屋评估表080408(客户填列）_初评（何格英—长安锦江花园一套商品房） 4" xfId="3195" xr:uid="{00000000-0005-0000-0000-00006E0C0000}"/>
    <cellStyle name="差_03房屋评估表080408(客户填列）_初评（刘志勇—三套商品房及一间商铺）" xfId="3196" xr:uid="{00000000-0005-0000-0000-00006F0C0000}"/>
    <cellStyle name="差_03房屋评估表080408(客户填列）_初评（刘志勇—三套商品房及一间商铺） 2" xfId="3197" xr:uid="{00000000-0005-0000-0000-0000700C0000}"/>
    <cellStyle name="差_03房屋评估表080408(客户填列）_初评（刘志勇—三套商品房及一间商铺） 3" xfId="3198" xr:uid="{00000000-0005-0000-0000-0000710C0000}"/>
    <cellStyle name="差_03房屋评估表080408(客户填列）_初评（刘志勇—三套商品房及一间商铺） 4" xfId="3199" xr:uid="{00000000-0005-0000-0000-0000720C0000}"/>
    <cellStyle name="差_03房屋评估表080408(客户填列）_初评（肖淑军—御泉山庄11栋1单元102）" xfId="3200" xr:uid="{00000000-0005-0000-0000-0000730C0000}"/>
    <cellStyle name="差_03房屋评估表080408(客户填列）_初评（肖淑军—御泉山庄11栋1单元102） 2" xfId="3201" xr:uid="{00000000-0005-0000-0000-0000740C0000}"/>
    <cellStyle name="差_03房屋评估表080408(客户填列）_初评（肖淑军—御泉山庄11栋1单元102） 3" xfId="3202" xr:uid="{00000000-0005-0000-0000-0000750C0000}"/>
    <cellStyle name="差_03房屋评估表080408(客户填列）_初评（肖淑军—御泉山庄11栋1单元102） 4" xfId="3203" xr:uid="{00000000-0005-0000-0000-0000760C0000}"/>
    <cellStyle name="差_03房屋评估表080408(客户填列）_初评（杨步定—两套商品房）" xfId="3204" xr:uid="{00000000-0005-0000-0000-0000770C0000}"/>
    <cellStyle name="差_03房屋评估表080408(客户填列）_初评（杨步定—两套商品房） 2" xfId="3205" xr:uid="{00000000-0005-0000-0000-0000780C0000}"/>
    <cellStyle name="差_03房屋评估表080408(客户填列）_初评（杨步定—两套商品房） 3" xfId="3206" xr:uid="{00000000-0005-0000-0000-0000790C0000}"/>
    <cellStyle name="差_03房屋评估表080408(客户填列）_初评（杨步定—两套商品房） 4" xfId="3207" xr:uid="{00000000-0005-0000-0000-00007A0C0000}"/>
    <cellStyle name="差_03房屋评估表080408(客户填列）_初评（余程坤—长安镇锦厦村锦江花园豪景庭11楼K号房）" xfId="3208" xr:uid="{00000000-0005-0000-0000-00007B0C0000}"/>
    <cellStyle name="差_03房屋评估表080408(客户填列）_初评（余程坤—长安镇锦厦村锦江花园豪景庭11楼K号房） 2" xfId="3209" xr:uid="{00000000-0005-0000-0000-00007C0C0000}"/>
    <cellStyle name="差_03房屋评估表080408(客户填列）_初评（余程坤—长安镇锦厦村锦江花园豪景庭11楼K号房） 3" xfId="3210" xr:uid="{00000000-0005-0000-0000-00007D0C0000}"/>
    <cellStyle name="差_03房屋评估表080408(客户填列）_初评（余程坤—长安镇锦厦村锦江花园豪景庭11楼K号房） 4" xfId="3211" xr:uid="{00000000-0005-0000-0000-00007E0C0000}"/>
    <cellStyle name="差_03房屋评估表080408(客户填列）_初评（余华格—东莞市长安镇中惠山畔名城4栋6层B房）" xfId="3212" xr:uid="{00000000-0005-0000-0000-00007F0C0000}"/>
    <cellStyle name="差_03房屋评估表080408(客户填列）_初评（余华格—东莞市长安镇中惠山畔名城4栋6层B房） 2" xfId="3213" xr:uid="{00000000-0005-0000-0000-0000800C0000}"/>
    <cellStyle name="差_03房屋评估表080408(客户填列）_初评（余华格—东莞市长安镇中惠山畔名城4栋6层B房） 3" xfId="3214" xr:uid="{00000000-0005-0000-0000-0000810C0000}"/>
    <cellStyle name="差_03房屋评估表080408(客户填列）_初评（余华格—东莞市长安镇中惠山畔名城4栋6层B房） 4" xfId="3215" xr:uid="{00000000-0005-0000-0000-0000820C0000}"/>
    <cellStyle name="差_03房屋评估表080408(客户填列）_初评（张桃—大岭山中惠沁林山庄42栋601）" xfId="3216" xr:uid="{00000000-0005-0000-0000-0000830C0000}"/>
    <cellStyle name="差_03房屋评估表080408(客户填列）_初评（张桃—大岭山中惠沁林山庄42栋601） 2" xfId="3217" xr:uid="{00000000-0005-0000-0000-0000840C0000}"/>
    <cellStyle name="差_03房屋评估表080408(客户填列）_初评（张桃—大岭山中惠沁林山庄42栋601） 3" xfId="3218" xr:uid="{00000000-0005-0000-0000-0000850C0000}"/>
    <cellStyle name="差_03房屋评估表080408(客户填列）_初评（张桃—大岭山中惠沁林山庄42栋601） 4" xfId="3219" xr:uid="{00000000-0005-0000-0000-0000860C0000}"/>
    <cellStyle name="差_03房屋评估表080408(客户填列）_初评-2" xfId="3220" xr:uid="{00000000-0005-0000-0000-0000870C0000}"/>
    <cellStyle name="差_03房屋评估表080408(客户填列）_初评-2 2" xfId="3221" xr:uid="{00000000-0005-0000-0000-0000880C0000}"/>
    <cellStyle name="差_03房屋评估表080408(客户填列）_初评-2 3" xfId="3222" xr:uid="{00000000-0005-0000-0000-0000890C0000}"/>
    <cellStyle name="差_03房屋评估表080408(客户填列）_初评-2 4" xfId="3223" xr:uid="{00000000-0005-0000-0000-00008A0C0000}"/>
    <cellStyle name="差_03房屋评估表080408(客户填列）_初评2（李良玉—景湖花园复式商品房）" xfId="3224" xr:uid="{00000000-0005-0000-0000-00008B0C0000}"/>
    <cellStyle name="差_03房屋评估表080408(客户填列）_初评2（李良玉—景湖花园复式商品房） 2" xfId="3225" xr:uid="{00000000-0005-0000-0000-00008C0C0000}"/>
    <cellStyle name="差_03房屋评估表080408(客户填列）_初评2（李良玉—景湖花园复式商品房） 3" xfId="3226" xr:uid="{00000000-0005-0000-0000-00008D0C0000}"/>
    <cellStyle name="差_03房屋评估表080408(客户填列）_初评2（李良玉—景湖花园复式商品房） 4" xfId="3227" xr:uid="{00000000-0005-0000-0000-00008E0C0000}"/>
    <cellStyle name="差_03房屋评估表080408(客户填列）_初评3（刘延安—长安恒星花园怡居A座401房）" xfId="3228" xr:uid="{00000000-0005-0000-0000-00008F0C0000}"/>
    <cellStyle name="差_03房屋评估表080408(客户填列）_初评3（刘延安—长安恒星花园怡居A座401房） 2" xfId="3229" xr:uid="{00000000-0005-0000-0000-0000900C0000}"/>
    <cellStyle name="差_03房屋评估表080408(客户填列）_初评3（刘延安—长安恒星花园怡居A座401房） 3" xfId="3230" xr:uid="{00000000-0005-0000-0000-0000910C0000}"/>
    <cellStyle name="差_03房屋评估表080408(客户填列）_初评3（刘延安—长安恒星花园怡居A座401房） 4" xfId="3231" xr:uid="{00000000-0005-0000-0000-0000920C0000}"/>
    <cellStyle name="差_03房屋评估表080408(客户填列）_初评3（刘志勇—三套商品房及一间商铺）" xfId="3232" xr:uid="{00000000-0005-0000-0000-0000930C0000}"/>
    <cellStyle name="差_03房屋评估表080408(客户填列）_初评3（刘志勇—三套商品房及一间商铺） 2" xfId="3233" xr:uid="{00000000-0005-0000-0000-0000940C0000}"/>
    <cellStyle name="差_03房屋评估表080408(客户填列）_初评3（刘志勇—三套商品房及一间商铺） 3" xfId="3234" xr:uid="{00000000-0005-0000-0000-0000950C0000}"/>
    <cellStyle name="差_03房屋评估表080408(客户填列）_初评3（刘志勇—三套商品房及一间商铺） 4" xfId="3235" xr:uid="{00000000-0005-0000-0000-0000960C0000}"/>
    <cellStyle name="差_03房屋评估表080408(客户填列）_初评3（吴琼芳—大岭山中惠沁林山庄（二期）景林苑117幢楼101）" xfId="3236" xr:uid="{00000000-0005-0000-0000-0000970C0000}"/>
    <cellStyle name="差_03房屋评估表080408(客户填列）_初评3（吴琼芳—大岭山中惠沁林山庄（二期）景林苑117幢楼101） 2" xfId="3237" xr:uid="{00000000-0005-0000-0000-0000980C0000}"/>
    <cellStyle name="差_03房屋评估表080408(客户填列）_初评3（吴琼芳—大岭山中惠沁林山庄（二期）景林苑117幢楼101） 3" xfId="3238" xr:uid="{00000000-0005-0000-0000-0000990C0000}"/>
    <cellStyle name="差_03房屋评估表080408(客户填列）_初评3（吴琼芳—大岭山中惠沁林山庄（二期）景林苑117幢楼101） 4" xfId="3239" xr:uid="{00000000-0005-0000-0000-00009A0C0000}"/>
    <cellStyle name="差_03房屋评估表080408(客户填列）_初评4（黄雪林—三套房产）" xfId="3240" xr:uid="{00000000-0005-0000-0000-00009B0C0000}"/>
    <cellStyle name="差_03房屋评估表080408(客户填列）_初评4（黄雪林—三套房产） 2" xfId="3241" xr:uid="{00000000-0005-0000-0000-00009C0C0000}"/>
    <cellStyle name="差_03房屋评估表080408(客户填列）_初评4（黄雪林—三套房产） 3" xfId="3242" xr:uid="{00000000-0005-0000-0000-00009D0C0000}"/>
    <cellStyle name="差_03房屋评估表080408(客户填列）_初评4（黄雪林—三套房产） 4" xfId="3243" xr:uid="{00000000-0005-0000-0000-00009E0C0000}"/>
    <cellStyle name="差_03房屋评估表080408(客户填列）_初评7（陆新善—长安信义怡翠豪园商品房及大岭山中惠沁林山庄别墅）" xfId="3244" xr:uid="{00000000-0005-0000-0000-00009F0C0000}"/>
    <cellStyle name="差_03房屋评估表080408(客户填列）_初评7（陆新善—长安信义怡翠豪园商品房及大岭山中惠沁林山庄别墅） 2" xfId="3245" xr:uid="{00000000-0005-0000-0000-0000A00C0000}"/>
    <cellStyle name="差_03房屋评估表080408(客户填列）_初评7（陆新善—长安信义怡翠豪园商品房及大岭山中惠沁林山庄别墅） 3" xfId="3246" xr:uid="{00000000-0005-0000-0000-0000A10C0000}"/>
    <cellStyle name="差_03房屋评估表080408(客户填列）_初评7（陆新善—长安信义怡翠豪园商品房及大岭山中惠沁林山庄别墅） 4" xfId="3247" xr:uid="{00000000-0005-0000-0000-0000A20C0000}"/>
    <cellStyle name="差_03房屋评估表080408(客户填列）_东正评抵(2014)0000号何格英—长安镇锦厦村锦江花园豪景庭6楼J号房" xfId="3248" xr:uid="{00000000-0005-0000-0000-0000A30C0000}"/>
    <cellStyle name="差_03房屋评估表080408(客户填列）_东正评抵(2014)0000号何格英—长安镇锦厦村锦江花园豪景庭6楼J号房 2" xfId="3249" xr:uid="{00000000-0005-0000-0000-0000A40C0000}"/>
    <cellStyle name="差_03房屋评估表080408(客户填列）_东正评抵(2014)0000号何格英—长安镇锦厦村锦江花园豪景庭6楼J号房 3" xfId="3250" xr:uid="{00000000-0005-0000-0000-0000A50C0000}"/>
    <cellStyle name="差_03房屋评估表080408(客户填列）_东正评抵(2014)0000号何格英—长安镇锦厦村锦江花园豪景庭6楼J号房 4" xfId="3251" xr:uid="{00000000-0005-0000-0000-0000A60C0000}"/>
    <cellStyle name="差_03房屋评估表080408(客户填列）_东正评抵(2014)0020号黄宁珍--虎门镇金洲村长德路凯蓝公馆)(丰华担保林生18929171580)" xfId="3252" xr:uid="{00000000-0005-0000-0000-0000A70C0000}"/>
    <cellStyle name="差_03房屋评估表080408(客户填列）_东正评抵(2014)0020号黄宁珍--虎门镇金洲村长德路凯蓝公馆)(丰华担保林生18929171580) 2" xfId="3253" xr:uid="{00000000-0005-0000-0000-0000A80C0000}"/>
    <cellStyle name="差_03房屋评估表080408(客户填列）_东正评抵(2014)0020号黄宁珍--虎门镇金洲村长德路凯蓝公馆)(丰华担保林生18929171580) 3" xfId="3254" xr:uid="{00000000-0005-0000-0000-0000A90C0000}"/>
    <cellStyle name="差_03房屋评估表080408(客户填列）_东正评抵(2014)0020号黄宁珍--虎门镇金洲村长德路凯蓝公馆)(丰华担保林生18929171580) 4" xfId="3255" xr:uid="{00000000-0005-0000-0000-0000AA0C0000}"/>
    <cellStyle name="差_03房屋评估表080408(客户填列）_东正评抵预(2014)000号赵东升—寮步镇河滨东路湖滨花园7座403房" xfId="3256" xr:uid="{00000000-0005-0000-0000-0000AB0C0000}"/>
    <cellStyle name="差_03房屋评估表080408(客户填列）_东正评抵预(2014)000号赵东升—寮步镇河滨东路湖滨花园7座403房 2" xfId="3257" xr:uid="{00000000-0005-0000-0000-0000AC0C0000}"/>
    <cellStyle name="差_03房屋评估表080408(客户填列）_东正评抵预(2014)000号赵东升—寮步镇河滨东路湖滨花园7座403房 3" xfId="3258" xr:uid="{00000000-0005-0000-0000-0000AD0C0000}"/>
    <cellStyle name="差_03房屋评估表080408(客户填列）_东正评抵预(2014)000号赵东升—寮步镇河滨东路湖滨花园7座403房 4" xfId="3259" xr:uid="{00000000-0005-0000-0000-0000AE0C0000}"/>
    <cellStyle name="差_03房屋评估表080408(客户填列）_副本设备情况-一胜蓝公司" xfId="3260" xr:uid="{00000000-0005-0000-0000-0000AF0C0000}"/>
    <cellStyle name="差_03房屋评估表080408(客户填列）_副本设备情况-一胜蓝公司 2" xfId="3261" xr:uid="{00000000-0005-0000-0000-0000B00C0000}"/>
    <cellStyle name="差_03房屋评估表080408(客户填列）_副本设备情况-一胜蓝公司 3" xfId="3262" xr:uid="{00000000-0005-0000-0000-0000B10C0000}"/>
    <cellStyle name="差_03房屋评估表080408(客户填列）_副本设备情况-一胜蓝公司 4" xfId="3263" xr:uid="{00000000-0005-0000-0000-0000B20C0000}"/>
    <cellStyle name="差_03房屋评估表080408(客户填列）_坤正评报（2012）0222号融资用管网资产评估" xfId="3264" xr:uid="{00000000-0005-0000-0000-0000B30C0000}"/>
    <cellStyle name="差_03房屋评估表080408(客户填列）_坤正评报（2012）0222号融资用管网资产评估 2" xfId="3265" xr:uid="{00000000-0005-0000-0000-0000B40C0000}"/>
    <cellStyle name="差_03房屋评估表080408(客户填列）_坤正评报（2012）0222号融资用管网资产评估 3" xfId="3266" xr:uid="{00000000-0005-0000-0000-0000B50C0000}"/>
    <cellStyle name="差_03房屋评估表080408(客户填列）_坤正评报（2012）0222号融资用管网资产评估 4" xfId="3267" xr:uid="{00000000-0005-0000-0000-0000B60C0000}"/>
    <cellStyle name="差_03房屋评估表080408(客户填列）_坤正评报（2012）0222号融资用管网资产评估_副本设备情况-一胜蓝公司" xfId="3268" xr:uid="{00000000-0005-0000-0000-0000B70C0000}"/>
    <cellStyle name="差_03房屋评估表080408(客户填列）_坤正评报（2012）0222号融资用管网资产评估_副本设备情况-一胜蓝公司 2" xfId="3269" xr:uid="{00000000-0005-0000-0000-0000B80C0000}"/>
    <cellStyle name="差_03房屋评估表080408(客户填列）_坤正评报（2012）0222号融资用管网资产评估_副本设备情况-一胜蓝公司 3" xfId="3270" xr:uid="{00000000-0005-0000-0000-0000B90C0000}"/>
    <cellStyle name="差_03房屋评估表080408(客户填列）_坤正评报（2012）0222号融资用管网资产评估_副本设备情况-一胜蓝公司 4" xfId="3271" xr:uid="{00000000-0005-0000-0000-0000BA0C0000}"/>
    <cellStyle name="差_03房屋评估表080408(客户填列）_坤正评报（2012）0222号融资用管网资产评估_设备清单2011-2013" xfId="3272" xr:uid="{00000000-0005-0000-0000-0000BB0C0000}"/>
    <cellStyle name="差_03房屋评估表080408(客户填列）_坤正评报（2012）0222号融资用管网资产评估_设备清单2011-2013 2" xfId="3273" xr:uid="{00000000-0005-0000-0000-0000BC0C0000}"/>
    <cellStyle name="差_03房屋评估表080408(客户填列）_坤正评报（2012）0222号融资用管网资产评估_设备清单2011-2013 3" xfId="3274" xr:uid="{00000000-0005-0000-0000-0000BD0C0000}"/>
    <cellStyle name="差_03房屋评估表080408(客户填列）_坤正评报（2012）0222号融资用管网资产评估_设备清单2011-2013 4" xfId="3275" xr:uid="{00000000-0005-0000-0000-0000BE0C0000}"/>
    <cellStyle name="差_03房屋评估表080408(客户填列）_设备清单2011-2013" xfId="3276" xr:uid="{00000000-0005-0000-0000-0000BF0C0000}"/>
    <cellStyle name="差_03房屋评估表080408(客户填列）_设备清单2011-2013 2" xfId="3277" xr:uid="{00000000-0005-0000-0000-0000C00C0000}"/>
    <cellStyle name="差_03房屋评估表080408(客户填列）_设备清单2011-2013 3" xfId="3278" xr:uid="{00000000-0005-0000-0000-0000C10C0000}"/>
    <cellStyle name="差_03房屋评估表080408(客户填列）_设备清单2011-2013 4" xfId="3279" xr:uid="{00000000-0005-0000-0000-0000C20C0000}"/>
    <cellStyle name="差_03房屋评估表080408(客户填列）_土地初评表(力山）" xfId="3280" xr:uid="{00000000-0005-0000-0000-0000C30C0000}"/>
    <cellStyle name="差_03房屋评估表080408(客户填列）_土地初评表(力山） 2" xfId="3281" xr:uid="{00000000-0005-0000-0000-0000C40C0000}"/>
    <cellStyle name="差_03房屋评估表080408(客户填列）_土地初评表(力山） 3" xfId="3282" xr:uid="{00000000-0005-0000-0000-0000C50C0000}"/>
    <cellStyle name="差_03房屋评估表080408(客户填列）_土地初评表(力山） 4" xfId="3283" xr:uid="{00000000-0005-0000-0000-0000C60C0000}"/>
    <cellStyle name="差_2008-2011年总厂固定资产台账汇总(兰核)" xfId="3284" xr:uid="{00000000-0005-0000-0000-0000C70C0000}"/>
    <cellStyle name="差_2008-2011年总厂固定资产台账汇总(兰核) 2" xfId="3285" xr:uid="{00000000-0005-0000-0000-0000C80C0000}"/>
    <cellStyle name="差_2008-2011年总厂固定资产台账汇总(兰核) 3" xfId="3286" xr:uid="{00000000-0005-0000-0000-0000C90C0000}"/>
    <cellStyle name="差_2008-2011年总厂固定资产台账汇总(兰核) 4" xfId="3287" xr:uid="{00000000-0005-0000-0000-0000CA0C0000}"/>
    <cellStyle name="差_201207月待摊费，设备" xfId="3288" xr:uid="{00000000-0005-0000-0000-0000CB0C0000}"/>
    <cellStyle name="差_201207月待摊费，设备 2" xfId="3289" xr:uid="{00000000-0005-0000-0000-0000CC0C0000}"/>
    <cellStyle name="差_201207月待摊费，设备 3" xfId="3290" xr:uid="{00000000-0005-0000-0000-0000CD0C0000}"/>
    <cellStyle name="差_201207月待摊费，设备 4" xfId="3291" xr:uid="{00000000-0005-0000-0000-0000CE0C0000}"/>
    <cellStyle name="差_201207月待摊费，设备 5" xfId="3292" xr:uid="{00000000-0005-0000-0000-0000CF0C0000}"/>
    <cellStyle name="差_2013评估业务审核表" xfId="3293" xr:uid="{00000000-0005-0000-0000-0000D00C0000}"/>
    <cellStyle name="差_2013评估业务审核表 2" xfId="3294" xr:uid="{00000000-0005-0000-0000-0000D10C0000}"/>
    <cellStyle name="差_2013评估业务审核表 3" xfId="3295" xr:uid="{00000000-0005-0000-0000-0000D20C0000}"/>
    <cellStyle name="差_2013评估业务审核表 4" xfId="3296" xr:uid="{00000000-0005-0000-0000-0000D30C0000}"/>
    <cellStyle name="差_3-9-1半成品" xfId="3297" xr:uid="{00000000-0005-0000-0000-0000D40C0000}"/>
    <cellStyle name="差_3-9-1半成品 2" xfId="3298" xr:uid="{00000000-0005-0000-0000-0000D50C0000}"/>
    <cellStyle name="差_3-9-2原材料" xfId="3299" xr:uid="{00000000-0005-0000-0000-0000D60C0000}"/>
    <cellStyle name="差_3-9-2原材料 2" xfId="3300" xr:uid="{00000000-0005-0000-0000-0000D70C0000}"/>
    <cellStyle name="差_3-9-4委托加工物资" xfId="3301" xr:uid="{00000000-0005-0000-0000-0000D80C0000}"/>
    <cellStyle name="差_3-9-4委托加工物资 2" xfId="3302" xr:uid="{00000000-0005-0000-0000-0000D90C0000}"/>
    <cellStyle name="差_3-9-5产成品（库存商品）" xfId="3303" xr:uid="{00000000-0005-0000-0000-0000DA0C0000}"/>
    <cellStyle name="差_3-9-5产成品（库存商品） 2" xfId="3304" xr:uid="{00000000-0005-0000-0000-0000DB0C0000}"/>
    <cellStyle name="差_3-9-5产成品（库存商品）_1" xfId="3305" xr:uid="{00000000-0005-0000-0000-0000DC0C0000}"/>
    <cellStyle name="差_3-9-5产成品（库存商品）_1 2" xfId="3306" xr:uid="{00000000-0005-0000-0000-0000DD0C0000}"/>
    <cellStyle name="差_3-9-9低值易耗品" xfId="3307" xr:uid="{00000000-0005-0000-0000-0000DE0C0000}"/>
    <cellStyle name="差_3-9-9低值易耗品 2" xfId="3308" xr:uid="{00000000-0005-0000-0000-0000DF0C0000}"/>
    <cellStyle name="差_4-12-1无形-土地" xfId="3309" xr:uid="{00000000-0005-0000-0000-0000E00C0000}"/>
    <cellStyle name="差_4-12-1无形-土地 2" xfId="3310" xr:uid="{00000000-0005-0000-0000-0000E10C0000}"/>
    <cellStyle name="差_4-6-1房屋建筑物" xfId="3311" xr:uid="{00000000-0005-0000-0000-0000E20C0000}"/>
    <cellStyle name="差_4-6-1房屋建筑物 2" xfId="3312" xr:uid="{00000000-0005-0000-0000-0000E30C0000}"/>
    <cellStyle name="差_表5_11一年内到期的非流动负债" xfId="3313" xr:uid="{00000000-0005-0000-0000-0000E40C0000}"/>
    <cellStyle name="差_表5_11一年内到期的非流动负债 2" xfId="3314" xr:uid="{00000000-0005-0000-0000-0000E50C0000}"/>
    <cellStyle name="差_表5_1短期借款" xfId="3315" xr:uid="{00000000-0005-0000-0000-0000E60C0000}"/>
    <cellStyle name="差_表5_1短期借款 2" xfId="3316" xr:uid="{00000000-0005-0000-0000-0000E70C0000}"/>
    <cellStyle name="差_表5_2交易性金融负债" xfId="3317" xr:uid="{00000000-0005-0000-0000-0000E80C0000}"/>
    <cellStyle name="差_表5_2交易性金融负债 2" xfId="3318" xr:uid="{00000000-0005-0000-0000-0000E90C0000}"/>
    <cellStyle name="差_表5_6应付职工薪酬" xfId="3319" xr:uid="{00000000-0005-0000-0000-0000EA0C0000}"/>
    <cellStyle name="差_表5_6应付职工薪酬 2" xfId="3320" xr:uid="{00000000-0005-0000-0000-0000EB0C0000}"/>
    <cellStyle name="差_表5_7应交税费" xfId="3321" xr:uid="{00000000-0005-0000-0000-0000EC0C0000}"/>
    <cellStyle name="差_表5_7应交税费 2" xfId="3322" xr:uid="{00000000-0005-0000-0000-0000ED0C0000}"/>
    <cellStyle name="差_表5_8应付利息" xfId="3323" xr:uid="{00000000-0005-0000-0000-0000EE0C0000}"/>
    <cellStyle name="差_表5_8应付利息 2" xfId="3324" xr:uid="{00000000-0005-0000-0000-0000EF0C0000}"/>
    <cellStyle name="差_表5_9应付股利" xfId="3325" xr:uid="{00000000-0005-0000-0000-0000F00C0000}"/>
    <cellStyle name="差_表5_9应付股利 2" xfId="3326" xr:uid="{00000000-0005-0000-0000-0000F10C0000}"/>
    <cellStyle name="差_表6_5预计负债" xfId="3327" xr:uid="{00000000-0005-0000-0000-0000F20C0000}"/>
    <cellStyle name="差_表6_5预计负债 2" xfId="3328" xr:uid="{00000000-0005-0000-0000-0000F30C0000}"/>
    <cellStyle name="差_表6_6递延所得税负债" xfId="3329" xr:uid="{00000000-0005-0000-0000-0000F40C0000}"/>
    <cellStyle name="差_表6_6递延所得税负债 2" xfId="3330" xr:uid="{00000000-0005-0000-0000-0000F50C0000}"/>
    <cellStyle name="差_初评（陈婷—大岭山镇杨屋村中惠沁林山庄70栋1单元401号房及虎门丰泰裕田花园楠谷区6座10A房）" xfId="3331" xr:uid="{00000000-0005-0000-0000-0000F60C0000}"/>
    <cellStyle name="差_初评（陈婷—大岭山镇杨屋村中惠沁林山庄70栋1单元401号房及虎门丰泰裕田花园楠谷区6座10A房） 2" xfId="3332" xr:uid="{00000000-0005-0000-0000-0000F70C0000}"/>
    <cellStyle name="差_初评（陈婷—大岭山镇杨屋村中惠沁林山庄70栋1单元401号房及虎门丰泰裕田花园楠谷区6座10A房） 3" xfId="3333" xr:uid="{00000000-0005-0000-0000-0000F80C0000}"/>
    <cellStyle name="差_初评（陈婷—大岭山镇杨屋村中惠沁林山庄70栋1单元401号房及虎门丰泰裕田花园楠谷区6座10A房） 4" xfId="3334" xr:uid="{00000000-0005-0000-0000-0000F90C0000}"/>
    <cellStyle name="差_初评（东莞宇球电子股份有限公司—寮步星城国际花园5间商品房及海悦花园5间商品房）" xfId="3335" xr:uid="{00000000-0005-0000-0000-0000FA0C0000}"/>
    <cellStyle name="差_初评（东莞宇球电子股份有限公司—寮步星城国际花园5间商品房及海悦花园5间商品房） 2" xfId="3336" xr:uid="{00000000-0005-0000-0000-0000FB0C0000}"/>
    <cellStyle name="差_初评（东莞宇球电子股份有限公司—寮步星城国际花园5间商品房及海悦花园5间商品房） 3" xfId="3337" xr:uid="{00000000-0005-0000-0000-0000FC0C0000}"/>
    <cellStyle name="差_初评（东莞宇球电子股份有限公司—寮步星城国际花园5间商品房及海悦花园5间商品房） 4" xfId="3338" xr:uid="{00000000-0005-0000-0000-0000FD0C0000}"/>
    <cellStyle name="差_初评（房军豪—塘厦镇湖景路3号银湖山庄409座1402）" xfId="3339" xr:uid="{00000000-0005-0000-0000-0000FE0C0000}"/>
    <cellStyle name="差_初评（房军豪—塘厦镇湖景路3号银湖山庄409座1402） 2" xfId="3340" xr:uid="{00000000-0005-0000-0000-0000FF0C0000}"/>
    <cellStyle name="差_初评（房军豪—塘厦镇湖景路3号银湖山庄409座1402） 3" xfId="3341" xr:uid="{00000000-0005-0000-0000-0000000D0000}"/>
    <cellStyle name="差_初评（房军豪—塘厦镇湖景路3号银湖山庄409座1402） 4" xfId="3342" xr:uid="{00000000-0005-0000-0000-0000010D0000}"/>
    <cellStyle name="差_初评（郜光华—南城中信新天地花园6座1410号）" xfId="3343" xr:uid="{00000000-0005-0000-0000-0000020D0000}"/>
    <cellStyle name="差_初评（郜光华—南城中信新天地花园6座1410号） 2" xfId="3344" xr:uid="{00000000-0005-0000-0000-0000030D0000}"/>
    <cellStyle name="差_初评（郜光华—南城中信新天地花园6座1410号） 3" xfId="3345" xr:uid="{00000000-0005-0000-0000-0000040D0000}"/>
    <cellStyle name="差_初评（郜光华—南城中信新天地花园6座1410号） 4" xfId="3346" xr:uid="{00000000-0005-0000-0000-0000050D0000}"/>
    <cellStyle name="差_初评（何格英—长安锦江花园一套商品房）" xfId="3347" xr:uid="{00000000-0005-0000-0000-0000060D0000}"/>
    <cellStyle name="差_初评（何格英—长安锦江花园一套商品房） 2" xfId="3348" xr:uid="{00000000-0005-0000-0000-0000070D0000}"/>
    <cellStyle name="差_初评（何格英—长安锦江花园一套商品房） 3" xfId="3349" xr:uid="{00000000-0005-0000-0000-0000080D0000}"/>
    <cellStyle name="差_初评（何格英—长安锦江花园一套商品房） 4" xfId="3350" xr:uid="{00000000-0005-0000-0000-0000090D0000}"/>
    <cellStyle name="差_初评（刘志勇—三套商品房及一间商铺）" xfId="3351" xr:uid="{00000000-0005-0000-0000-00000A0D0000}"/>
    <cellStyle name="差_初评（刘志勇—三套商品房及一间商铺） 2" xfId="3352" xr:uid="{00000000-0005-0000-0000-00000B0D0000}"/>
    <cellStyle name="差_初评（刘志勇—三套商品房及一间商铺） 3" xfId="3353" xr:uid="{00000000-0005-0000-0000-00000C0D0000}"/>
    <cellStyle name="差_初评（刘志勇—三套商品房及一间商铺） 4" xfId="3354" xr:uid="{00000000-0005-0000-0000-00000D0D0000}"/>
    <cellStyle name="差_初评（肖淑军—御泉山庄11栋1单元102）" xfId="3355" xr:uid="{00000000-0005-0000-0000-00000E0D0000}"/>
    <cellStyle name="差_初评（肖淑军—御泉山庄11栋1单元102） 2" xfId="3356" xr:uid="{00000000-0005-0000-0000-00000F0D0000}"/>
    <cellStyle name="差_初评（肖淑军—御泉山庄11栋1单元102） 3" xfId="3357" xr:uid="{00000000-0005-0000-0000-0000100D0000}"/>
    <cellStyle name="差_初评（肖淑军—御泉山庄11栋1单元102） 4" xfId="3358" xr:uid="{00000000-0005-0000-0000-0000110D0000}"/>
    <cellStyle name="差_初评（杨步定—两套商品房）" xfId="3359" xr:uid="{00000000-0005-0000-0000-0000120D0000}"/>
    <cellStyle name="差_初评（杨步定—两套商品房） 2" xfId="3360" xr:uid="{00000000-0005-0000-0000-0000130D0000}"/>
    <cellStyle name="差_初评（杨步定—两套商品房） 3" xfId="3361" xr:uid="{00000000-0005-0000-0000-0000140D0000}"/>
    <cellStyle name="差_初评（杨步定—两套商品房） 4" xfId="3362" xr:uid="{00000000-0005-0000-0000-0000150D0000}"/>
    <cellStyle name="差_初评（余程坤—长安镇锦厦村锦江花园豪景庭11楼K号房）" xfId="3363" xr:uid="{00000000-0005-0000-0000-0000160D0000}"/>
    <cellStyle name="差_初评（余程坤—长安镇锦厦村锦江花园豪景庭11楼K号房） 2" xfId="3364" xr:uid="{00000000-0005-0000-0000-0000170D0000}"/>
    <cellStyle name="差_初评（余程坤—长安镇锦厦村锦江花园豪景庭11楼K号房） 3" xfId="3365" xr:uid="{00000000-0005-0000-0000-0000180D0000}"/>
    <cellStyle name="差_初评（余程坤—长安镇锦厦村锦江花园豪景庭11楼K号房） 4" xfId="3366" xr:uid="{00000000-0005-0000-0000-0000190D0000}"/>
    <cellStyle name="差_初评（余华格—东莞市长安镇中惠山畔名城4栋6层B房）" xfId="3367" xr:uid="{00000000-0005-0000-0000-00001A0D0000}"/>
    <cellStyle name="差_初评（余华格—东莞市长安镇中惠山畔名城4栋6层B房） 2" xfId="3368" xr:uid="{00000000-0005-0000-0000-00001B0D0000}"/>
    <cellStyle name="差_初评（余华格—东莞市长安镇中惠山畔名城4栋6层B房） 3" xfId="3369" xr:uid="{00000000-0005-0000-0000-00001C0D0000}"/>
    <cellStyle name="差_初评（余华格—东莞市长安镇中惠山畔名城4栋6层B房） 4" xfId="3370" xr:uid="{00000000-0005-0000-0000-00001D0D0000}"/>
    <cellStyle name="差_初评（张桃—大岭山中惠沁林山庄42栋601）" xfId="3371" xr:uid="{00000000-0005-0000-0000-00001E0D0000}"/>
    <cellStyle name="差_初评（张桃—大岭山中惠沁林山庄42栋601） 2" xfId="3372" xr:uid="{00000000-0005-0000-0000-00001F0D0000}"/>
    <cellStyle name="差_初评（张桃—大岭山中惠沁林山庄42栋601） 3" xfId="3373" xr:uid="{00000000-0005-0000-0000-0000200D0000}"/>
    <cellStyle name="差_初评（张桃—大岭山中惠沁林山庄42栋601） 4" xfId="3374" xr:uid="{00000000-0005-0000-0000-0000210D0000}"/>
    <cellStyle name="差_初评-2" xfId="3375" xr:uid="{00000000-0005-0000-0000-0000220D0000}"/>
    <cellStyle name="差_初评-2 2" xfId="3376" xr:uid="{00000000-0005-0000-0000-0000230D0000}"/>
    <cellStyle name="差_初评-2 3" xfId="3377" xr:uid="{00000000-0005-0000-0000-0000240D0000}"/>
    <cellStyle name="差_初评-2 4" xfId="3378" xr:uid="{00000000-0005-0000-0000-0000250D0000}"/>
    <cellStyle name="差_初评2（李良玉—景湖花园复式商品房）" xfId="3379" xr:uid="{00000000-0005-0000-0000-0000260D0000}"/>
    <cellStyle name="差_初评2（李良玉—景湖花园复式商品房） 2" xfId="3380" xr:uid="{00000000-0005-0000-0000-0000270D0000}"/>
    <cellStyle name="差_初评2（李良玉—景湖花园复式商品房） 3" xfId="3381" xr:uid="{00000000-0005-0000-0000-0000280D0000}"/>
    <cellStyle name="差_初评2（李良玉—景湖花园复式商品房） 4" xfId="3382" xr:uid="{00000000-0005-0000-0000-0000290D0000}"/>
    <cellStyle name="差_初评3（刘延安—长安恒星花园怡居A座401房）" xfId="3383" xr:uid="{00000000-0005-0000-0000-00002A0D0000}"/>
    <cellStyle name="差_初评3（刘延安—长安恒星花园怡居A座401房） 2" xfId="3384" xr:uid="{00000000-0005-0000-0000-00002B0D0000}"/>
    <cellStyle name="差_初评3（刘延安—长安恒星花园怡居A座401房） 3" xfId="3385" xr:uid="{00000000-0005-0000-0000-00002C0D0000}"/>
    <cellStyle name="差_初评3（刘延安—长安恒星花园怡居A座401房） 4" xfId="3386" xr:uid="{00000000-0005-0000-0000-00002D0D0000}"/>
    <cellStyle name="差_初评3（刘志勇—三套商品房及一间商铺）" xfId="3387" xr:uid="{00000000-0005-0000-0000-00002E0D0000}"/>
    <cellStyle name="差_初评3（刘志勇—三套商品房及一间商铺） 2" xfId="3388" xr:uid="{00000000-0005-0000-0000-00002F0D0000}"/>
    <cellStyle name="差_初评3（刘志勇—三套商品房及一间商铺） 3" xfId="3389" xr:uid="{00000000-0005-0000-0000-0000300D0000}"/>
    <cellStyle name="差_初评3（刘志勇—三套商品房及一间商铺） 4" xfId="3390" xr:uid="{00000000-0005-0000-0000-0000310D0000}"/>
    <cellStyle name="差_初评3（吴琼芳—大岭山中惠沁林山庄（二期）景林苑117幢楼101）" xfId="3391" xr:uid="{00000000-0005-0000-0000-0000320D0000}"/>
    <cellStyle name="差_初评3（吴琼芳—大岭山中惠沁林山庄（二期）景林苑117幢楼101） 2" xfId="3392" xr:uid="{00000000-0005-0000-0000-0000330D0000}"/>
    <cellStyle name="差_初评3（吴琼芳—大岭山中惠沁林山庄（二期）景林苑117幢楼101） 3" xfId="3393" xr:uid="{00000000-0005-0000-0000-0000340D0000}"/>
    <cellStyle name="差_初评3（吴琼芳—大岭山中惠沁林山庄（二期）景林苑117幢楼101） 4" xfId="3394" xr:uid="{00000000-0005-0000-0000-0000350D0000}"/>
    <cellStyle name="差_初评4（黄雪林—三套房产）" xfId="3395" xr:uid="{00000000-0005-0000-0000-0000360D0000}"/>
    <cellStyle name="差_初评4（黄雪林—三套房产） 2" xfId="3396" xr:uid="{00000000-0005-0000-0000-0000370D0000}"/>
    <cellStyle name="差_初评4（黄雪林—三套房产） 3" xfId="3397" xr:uid="{00000000-0005-0000-0000-0000380D0000}"/>
    <cellStyle name="差_初评4（黄雪林—三套房产） 4" xfId="3398" xr:uid="{00000000-0005-0000-0000-0000390D0000}"/>
    <cellStyle name="差_初评7（陆新善—长安信义怡翠豪园商品房及大岭山中惠沁林山庄别墅）" xfId="3399" xr:uid="{00000000-0005-0000-0000-00003A0D0000}"/>
    <cellStyle name="差_初评7（陆新善—长安信义怡翠豪园商品房及大岭山中惠沁林山庄别墅） 2" xfId="3400" xr:uid="{00000000-0005-0000-0000-00003B0D0000}"/>
    <cellStyle name="差_初评7（陆新善—长安信义怡翠豪园商品房及大岭山中惠沁林山庄别墅） 3" xfId="3401" xr:uid="{00000000-0005-0000-0000-00003C0D0000}"/>
    <cellStyle name="差_初评7（陆新善—长安信义怡翠豪园商品房及大岭山中惠沁林山庄别墅） 4" xfId="3402" xr:uid="{00000000-0005-0000-0000-00003D0D0000}"/>
    <cellStyle name="差_初评台山市台城三台路9号商铺及别墅-朱治民、朱超雄、朱沃民、谢宗祯、甄伟胜" xfId="3403" xr:uid="{00000000-0005-0000-0000-00003E0D0000}"/>
    <cellStyle name="差_初评台山市台城三台路9号商铺及别墅-朱治民、朱超雄、朱沃民、谢宗祯、甄伟胜 2" xfId="3404" xr:uid="{00000000-0005-0000-0000-00003F0D0000}"/>
    <cellStyle name="差_初评台山市台城三台路9号商铺及别墅-朱治民、朱超雄、朱沃民、谢宗祯、甄伟胜 3" xfId="3405" xr:uid="{00000000-0005-0000-0000-0000400D0000}"/>
    <cellStyle name="差_初评台山市台城三台路9号商铺及别墅-朱治民、朱超雄、朱沃民、谢宗祯、甄伟胜 4" xfId="3406" xr:uid="{00000000-0005-0000-0000-0000410D0000}"/>
    <cellStyle name="差_东正估报(2010)0075号横沥田饶步村黄万平委估工业用地" xfId="3407" xr:uid="{00000000-0005-0000-0000-0000420D0000}"/>
    <cellStyle name="差_东正估报(2010)0075号横沥田饶步村黄万平委估工业用地 2" xfId="3408" xr:uid="{00000000-0005-0000-0000-0000430D0000}"/>
    <cellStyle name="差_东正估报(2010)0075号横沥田饶步村黄万平委估工业用地 3" xfId="3409" xr:uid="{00000000-0005-0000-0000-0000440D0000}"/>
    <cellStyle name="差_东正估报(2010)0075号横沥田饶步村黄万平委估工业用地 4" xfId="3410" xr:uid="{00000000-0005-0000-0000-0000450D0000}"/>
    <cellStyle name="差_东正估字(2013)0000号万江区严屋社区谷涌河旁1206号工业用地" xfId="3411" xr:uid="{00000000-0005-0000-0000-0000460D0000}"/>
    <cellStyle name="差_东正估字(2013)0000号万江区严屋社区谷涌河旁1206号工业用地 2" xfId="3412" xr:uid="{00000000-0005-0000-0000-0000470D0000}"/>
    <cellStyle name="差_东正估字(2013)0000号万江区严屋社区谷涌河旁1206号工业用地 3" xfId="3413" xr:uid="{00000000-0005-0000-0000-0000480D0000}"/>
    <cellStyle name="差_东正估字(2013)0000号万江区严屋社区谷涌河旁1206号工业用地 4" xfId="3414" xr:uid="{00000000-0005-0000-0000-0000490D0000}"/>
    <cellStyle name="差_东正估字(2013)0000号万江区严屋社区谷涌河旁1206号工业用地_副本设备情况-一胜蓝公司" xfId="3415" xr:uid="{00000000-0005-0000-0000-00004A0D0000}"/>
    <cellStyle name="差_东正估字(2013)0000号万江区严屋社区谷涌河旁1206号工业用地_副本设备情况-一胜蓝公司 2" xfId="3416" xr:uid="{00000000-0005-0000-0000-00004B0D0000}"/>
    <cellStyle name="差_东正估字(2013)0000号万江区严屋社区谷涌河旁1206号工业用地_副本设备情况-一胜蓝公司 3" xfId="3417" xr:uid="{00000000-0005-0000-0000-00004C0D0000}"/>
    <cellStyle name="差_东正估字(2013)0000号万江区严屋社区谷涌河旁1206号工业用地_副本设备情况-一胜蓝公司 4" xfId="3418" xr:uid="{00000000-0005-0000-0000-00004D0D0000}"/>
    <cellStyle name="差_东正估字(2013)0000号万江区严屋社区谷涌河旁1206号工业用地_设备清单2011-2013" xfId="3419" xr:uid="{00000000-0005-0000-0000-00004E0D0000}"/>
    <cellStyle name="差_东正估字(2013)0000号万江区严屋社区谷涌河旁1206号工业用地_设备清单2011-2013 2" xfId="3420" xr:uid="{00000000-0005-0000-0000-00004F0D0000}"/>
    <cellStyle name="差_东正估字(2013)0000号万江区严屋社区谷涌河旁1206号工业用地_设备清单2011-2013 3" xfId="3421" xr:uid="{00000000-0005-0000-0000-0000500D0000}"/>
    <cellStyle name="差_东正估字(2013)0000号万江区严屋社区谷涌河旁1206号工业用地_设备清单2011-2013 4" xfId="3422" xr:uid="{00000000-0005-0000-0000-0000510D0000}"/>
    <cellStyle name="差_东正评抵(2014)0000号何格英—长安镇锦厦村锦江花园豪景庭6楼J号房" xfId="3423" xr:uid="{00000000-0005-0000-0000-0000520D0000}"/>
    <cellStyle name="差_东正评抵(2014)0000号何格英—长安镇锦厦村锦江花园豪景庭6楼J号房 2" xfId="3424" xr:uid="{00000000-0005-0000-0000-0000530D0000}"/>
    <cellStyle name="差_东正评抵(2014)0000号何格英—长安镇锦厦村锦江花园豪景庭6楼J号房 3" xfId="3425" xr:uid="{00000000-0005-0000-0000-0000540D0000}"/>
    <cellStyle name="差_东正评抵(2014)0000号何格英—长安镇锦厦村锦江花园豪景庭6楼J号房 4" xfId="3426" xr:uid="{00000000-0005-0000-0000-0000550D0000}"/>
    <cellStyle name="差_东正评抵(2014)0020号黄宁珍--虎门镇金洲村长德路凯蓝公馆)(丰华担保林生18929171580)" xfId="3427" xr:uid="{00000000-0005-0000-0000-0000560D0000}"/>
    <cellStyle name="差_东正评抵(2014)0020号黄宁珍--虎门镇金洲村长德路凯蓝公馆)(丰华担保林生18929171580) 2" xfId="3428" xr:uid="{00000000-0005-0000-0000-0000570D0000}"/>
    <cellStyle name="差_东正评抵(2014)0020号黄宁珍--虎门镇金洲村长德路凯蓝公馆)(丰华担保林生18929171580) 3" xfId="3429" xr:uid="{00000000-0005-0000-0000-0000580D0000}"/>
    <cellStyle name="差_东正评抵(2014)0020号黄宁珍--虎门镇金洲村长德路凯蓝公馆)(丰华担保林生18929171580) 4" xfId="3430" xr:uid="{00000000-0005-0000-0000-0000590D0000}"/>
    <cellStyle name="差_东正评抵预(2014)000号赵东升—寮步镇河滨东路湖滨花园7座403房" xfId="3431" xr:uid="{00000000-0005-0000-0000-00005A0D0000}"/>
    <cellStyle name="差_东正评抵预(2014)000号赵东升—寮步镇河滨东路湖滨花园7座403房 2" xfId="3432" xr:uid="{00000000-0005-0000-0000-00005B0D0000}"/>
    <cellStyle name="差_东正评抵预(2014)000号赵东升—寮步镇河滨东路湖滨花园7座403房 3" xfId="3433" xr:uid="{00000000-0005-0000-0000-00005C0D0000}"/>
    <cellStyle name="差_东正评抵预(2014)000号赵东升—寮步镇河滨东路湖滨花园7座403房 4" xfId="3434" xr:uid="{00000000-0005-0000-0000-00005D0D0000}"/>
    <cellStyle name="差_房屋1" xfId="3435" xr:uid="{00000000-0005-0000-0000-00005E0D0000}"/>
    <cellStyle name="差_房屋1 2" xfId="3436" xr:uid="{00000000-0005-0000-0000-00005F0D0000}"/>
    <cellStyle name="差_房屋1 3" xfId="3437" xr:uid="{00000000-0005-0000-0000-0000600D0000}"/>
    <cellStyle name="差_房屋1 4" xfId="3438" xr:uid="{00000000-0005-0000-0000-0000610D0000}"/>
    <cellStyle name="差_房屋1_2013评估业务审核表" xfId="3439" xr:uid="{00000000-0005-0000-0000-0000620D0000}"/>
    <cellStyle name="差_房屋1_2013评估业务审核表 2" xfId="3440" xr:uid="{00000000-0005-0000-0000-0000630D0000}"/>
    <cellStyle name="差_房屋1_2013评估业务审核表 3" xfId="3441" xr:uid="{00000000-0005-0000-0000-0000640D0000}"/>
    <cellStyle name="差_房屋1_2013评估业务审核表 4" xfId="3442" xr:uid="{00000000-0005-0000-0000-0000650D0000}"/>
    <cellStyle name="差_房屋1_初评（陈婷—大岭山镇杨屋村中惠沁林山庄70栋1单元401号房及虎门丰泰裕田花园楠谷区6座10A房）" xfId="3443" xr:uid="{00000000-0005-0000-0000-0000660D0000}"/>
    <cellStyle name="差_房屋1_初评（陈婷—大岭山镇杨屋村中惠沁林山庄70栋1单元401号房及虎门丰泰裕田花园楠谷区6座10A房） 2" xfId="3444" xr:uid="{00000000-0005-0000-0000-0000670D0000}"/>
    <cellStyle name="差_房屋1_初评（陈婷—大岭山镇杨屋村中惠沁林山庄70栋1单元401号房及虎门丰泰裕田花园楠谷区6座10A房） 3" xfId="3445" xr:uid="{00000000-0005-0000-0000-0000680D0000}"/>
    <cellStyle name="差_房屋1_初评（陈婷—大岭山镇杨屋村中惠沁林山庄70栋1单元401号房及虎门丰泰裕田花园楠谷区6座10A房） 4" xfId="3446" xr:uid="{00000000-0005-0000-0000-0000690D0000}"/>
    <cellStyle name="差_房屋1_初评（东莞宇球电子股份有限公司—寮步星城国际花园5间商品房及海悦花园5间商品房）" xfId="3447" xr:uid="{00000000-0005-0000-0000-00006A0D0000}"/>
    <cellStyle name="差_房屋1_初评（东莞宇球电子股份有限公司—寮步星城国际花园5间商品房及海悦花园5间商品房） 2" xfId="3448" xr:uid="{00000000-0005-0000-0000-00006B0D0000}"/>
    <cellStyle name="差_房屋1_初评（东莞宇球电子股份有限公司—寮步星城国际花园5间商品房及海悦花园5间商品房） 3" xfId="3449" xr:uid="{00000000-0005-0000-0000-00006C0D0000}"/>
    <cellStyle name="差_房屋1_初评（东莞宇球电子股份有限公司—寮步星城国际花园5间商品房及海悦花园5间商品房） 4" xfId="3450" xr:uid="{00000000-0005-0000-0000-00006D0D0000}"/>
    <cellStyle name="差_房屋1_初评（房军豪—塘厦镇湖景路3号银湖山庄409座1402）" xfId="3451" xr:uid="{00000000-0005-0000-0000-00006E0D0000}"/>
    <cellStyle name="差_房屋1_初评（房军豪—塘厦镇湖景路3号银湖山庄409座1402） 2" xfId="3452" xr:uid="{00000000-0005-0000-0000-00006F0D0000}"/>
    <cellStyle name="差_房屋1_初评（房军豪—塘厦镇湖景路3号银湖山庄409座1402） 3" xfId="3453" xr:uid="{00000000-0005-0000-0000-0000700D0000}"/>
    <cellStyle name="差_房屋1_初评（房军豪—塘厦镇湖景路3号银湖山庄409座1402） 4" xfId="3454" xr:uid="{00000000-0005-0000-0000-0000710D0000}"/>
    <cellStyle name="差_房屋1_初评（郜光华—南城中信新天地花园6座1410号）" xfId="3455" xr:uid="{00000000-0005-0000-0000-0000720D0000}"/>
    <cellStyle name="差_房屋1_初评（郜光华—南城中信新天地花园6座1410号） 2" xfId="3456" xr:uid="{00000000-0005-0000-0000-0000730D0000}"/>
    <cellStyle name="差_房屋1_初评（郜光华—南城中信新天地花园6座1410号） 3" xfId="3457" xr:uid="{00000000-0005-0000-0000-0000740D0000}"/>
    <cellStyle name="差_房屋1_初评（郜光华—南城中信新天地花园6座1410号） 4" xfId="3458" xr:uid="{00000000-0005-0000-0000-0000750D0000}"/>
    <cellStyle name="差_房屋1_初评（何格英—长安锦江花园一套商品房）" xfId="3459" xr:uid="{00000000-0005-0000-0000-0000760D0000}"/>
    <cellStyle name="差_房屋1_初评（何格英—长安锦江花园一套商品房） 2" xfId="3460" xr:uid="{00000000-0005-0000-0000-0000770D0000}"/>
    <cellStyle name="差_房屋1_初评（何格英—长安锦江花园一套商品房） 3" xfId="3461" xr:uid="{00000000-0005-0000-0000-0000780D0000}"/>
    <cellStyle name="差_房屋1_初评（何格英—长安锦江花园一套商品房） 4" xfId="3462" xr:uid="{00000000-0005-0000-0000-0000790D0000}"/>
    <cellStyle name="差_房屋1_初评（刘志勇—三套商品房及一间商铺）" xfId="3463" xr:uid="{00000000-0005-0000-0000-00007A0D0000}"/>
    <cellStyle name="差_房屋1_初评（刘志勇—三套商品房及一间商铺） 2" xfId="3464" xr:uid="{00000000-0005-0000-0000-00007B0D0000}"/>
    <cellStyle name="差_房屋1_初评（刘志勇—三套商品房及一间商铺） 3" xfId="3465" xr:uid="{00000000-0005-0000-0000-00007C0D0000}"/>
    <cellStyle name="差_房屋1_初评（刘志勇—三套商品房及一间商铺） 4" xfId="3466" xr:uid="{00000000-0005-0000-0000-00007D0D0000}"/>
    <cellStyle name="差_房屋1_初评（肖淑军—御泉山庄11栋1单元102）" xfId="3467" xr:uid="{00000000-0005-0000-0000-00007E0D0000}"/>
    <cellStyle name="差_房屋1_初评（肖淑军—御泉山庄11栋1单元102） 2" xfId="3468" xr:uid="{00000000-0005-0000-0000-00007F0D0000}"/>
    <cellStyle name="差_房屋1_初评（肖淑军—御泉山庄11栋1单元102） 3" xfId="3469" xr:uid="{00000000-0005-0000-0000-0000800D0000}"/>
    <cellStyle name="差_房屋1_初评（肖淑军—御泉山庄11栋1单元102） 4" xfId="3470" xr:uid="{00000000-0005-0000-0000-0000810D0000}"/>
    <cellStyle name="差_房屋1_初评（杨步定—两套商品房）" xfId="3471" xr:uid="{00000000-0005-0000-0000-0000820D0000}"/>
    <cellStyle name="差_房屋1_初评（杨步定—两套商品房） 2" xfId="3472" xr:uid="{00000000-0005-0000-0000-0000830D0000}"/>
    <cellStyle name="差_房屋1_初评（杨步定—两套商品房） 3" xfId="3473" xr:uid="{00000000-0005-0000-0000-0000840D0000}"/>
    <cellStyle name="差_房屋1_初评（杨步定—两套商品房） 4" xfId="3474" xr:uid="{00000000-0005-0000-0000-0000850D0000}"/>
    <cellStyle name="差_房屋1_初评（余程坤—长安镇锦厦村锦江花园豪景庭11楼K号房）" xfId="3475" xr:uid="{00000000-0005-0000-0000-0000860D0000}"/>
    <cellStyle name="差_房屋1_初评（余程坤—长安镇锦厦村锦江花园豪景庭11楼K号房） 2" xfId="3476" xr:uid="{00000000-0005-0000-0000-0000870D0000}"/>
    <cellStyle name="差_房屋1_初评（余程坤—长安镇锦厦村锦江花园豪景庭11楼K号房） 3" xfId="3477" xr:uid="{00000000-0005-0000-0000-0000880D0000}"/>
    <cellStyle name="差_房屋1_初评（余程坤—长安镇锦厦村锦江花园豪景庭11楼K号房） 4" xfId="3478" xr:uid="{00000000-0005-0000-0000-0000890D0000}"/>
    <cellStyle name="差_房屋1_初评（余华格—东莞市长安镇中惠山畔名城4栋6层B房）" xfId="3479" xr:uid="{00000000-0005-0000-0000-00008A0D0000}"/>
    <cellStyle name="差_房屋1_初评（余华格—东莞市长安镇中惠山畔名城4栋6层B房） 2" xfId="3480" xr:uid="{00000000-0005-0000-0000-00008B0D0000}"/>
    <cellStyle name="差_房屋1_初评（余华格—东莞市长安镇中惠山畔名城4栋6层B房） 3" xfId="3481" xr:uid="{00000000-0005-0000-0000-00008C0D0000}"/>
    <cellStyle name="差_房屋1_初评（余华格—东莞市长安镇中惠山畔名城4栋6层B房） 4" xfId="3482" xr:uid="{00000000-0005-0000-0000-00008D0D0000}"/>
    <cellStyle name="差_房屋1_初评（张桃—大岭山中惠沁林山庄42栋601）" xfId="3483" xr:uid="{00000000-0005-0000-0000-00008E0D0000}"/>
    <cellStyle name="差_房屋1_初评（张桃—大岭山中惠沁林山庄42栋601） 2" xfId="3484" xr:uid="{00000000-0005-0000-0000-00008F0D0000}"/>
    <cellStyle name="差_房屋1_初评（张桃—大岭山中惠沁林山庄42栋601） 3" xfId="3485" xr:uid="{00000000-0005-0000-0000-0000900D0000}"/>
    <cellStyle name="差_房屋1_初评（张桃—大岭山中惠沁林山庄42栋601） 4" xfId="3486" xr:uid="{00000000-0005-0000-0000-0000910D0000}"/>
    <cellStyle name="差_房屋1_初评-2" xfId="3487" xr:uid="{00000000-0005-0000-0000-0000920D0000}"/>
    <cellStyle name="差_房屋1_初评-2 2" xfId="3488" xr:uid="{00000000-0005-0000-0000-0000930D0000}"/>
    <cellStyle name="差_房屋1_初评-2 3" xfId="3489" xr:uid="{00000000-0005-0000-0000-0000940D0000}"/>
    <cellStyle name="差_房屋1_初评-2 4" xfId="3490" xr:uid="{00000000-0005-0000-0000-0000950D0000}"/>
    <cellStyle name="差_房屋1_初评2（李良玉—景湖花园复式商品房）" xfId="3491" xr:uid="{00000000-0005-0000-0000-0000960D0000}"/>
    <cellStyle name="差_房屋1_初评2（李良玉—景湖花园复式商品房） 2" xfId="3492" xr:uid="{00000000-0005-0000-0000-0000970D0000}"/>
    <cellStyle name="差_房屋1_初评2（李良玉—景湖花园复式商品房） 3" xfId="3493" xr:uid="{00000000-0005-0000-0000-0000980D0000}"/>
    <cellStyle name="差_房屋1_初评2（李良玉—景湖花园复式商品房） 4" xfId="3494" xr:uid="{00000000-0005-0000-0000-0000990D0000}"/>
    <cellStyle name="差_房屋1_初评3（刘延安—长安恒星花园怡居A座401房）" xfId="3495" xr:uid="{00000000-0005-0000-0000-00009A0D0000}"/>
    <cellStyle name="差_房屋1_初评3（刘延安—长安恒星花园怡居A座401房） 2" xfId="3496" xr:uid="{00000000-0005-0000-0000-00009B0D0000}"/>
    <cellStyle name="差_房屋1_初评3（刘延安—长安恒星花园怡居A座401房） 3" xfId="3497" xr:uid="{00000000-0005-0000-0000-00009C0D0000}"/>
    <cellStyle name="差_房屋1_初评3（刘延安—长安恒星花园怡居A座401房） 4" xfId="3498" xr:uid="{00000000-0005-0000-0000-00009D0D0000}"/>
    <cellStyle name="差_房屋1_初评3（刘志勇—三套商品房及一间商铺）" xfId="3499" xr:uid="{00000000-0005-0000-0000-00009E0D0000}"/>
    <cellStyle name="差_房屋1_初评3（刘志勇—三套商品房及一间商铺） 2" xfId="3500" xr:uid="{00000000-0005-0000-0000-00009F0D0000}"/>
    <cellStyle name="差_房屋1_初评3（刘志勇—三套商品房及一间商铺） 3" xfId="3501" xr:uid="{00000000-0005-0000-0000-0000A00D0000}"/>
    <cellStyle name="差_房屋1_初评3（刘志勇—三套商品房及一间商铺） 4" xfId="3502" xr:uid="{00000000-0005-0000-0000-0000A10D0000}"/>
    <cellStyle name="差_房屋1_初评3（吴琼芳—大岭山中惠沁林山庄（二期）景林苑117幢楼101）" xfId="3503" xr:uid="{00000000-0005-0000-0000-0000A20D0000}"/>
    <cellStyle name="差_房屋1_初评3（吴琼芳—大岭山中惠沁林山庄（二期）景林苑117幢楼101） 2" xfId="3504" xr:uid="{00000000-0005-0000-0000-0000A30D0000}"/>
    <cellStyle name="差_房屋1_初评3（吴琼芳—大岭山中惠沁林山庄（二期）景林苑117幢楼101） 3" xfId="3505" xr:uid="{00000000-0005-0000-0000-0000A40D0000}"/>
    <cellStyle name="差_房屋1_初评3（吴琼芳—大岭山中惠沁林山庄（二期）景林苑117幢楼101） 4" xfId="3506" xr:uid="{00000000-0005-0000-0000-0000A50D0000}"/>
    <cellStyle name="差_房屋1_初评4（黄雪林—三套房产）" xfId="3507" xr:uid="{00000000-0005-0000-0000-0000A60D0000}"/>
    <cellStyle name="差_房屋1_初评4（黄雪林—三套房产） 2" xfId="3508" xr:uid="{00000000-0005-0000-0000-0000A70D0000}"/>
    <cellStyle name="差_房屋1_初评4（黄雪林—三套房产） 3" xfId="3509" xr:uid="{00000000-0005-0000-0000-0000A80D0000}"/>
    <cellStyle name="差_房屋1_初评4（黄雪林—三套房产） 4" xfId="3510" xr:uid="{00000000-0005-0000-0000-0000A90D0000}"/>
    <cellStyle name="差_房屋1_初评7（陆新善—长安信义怡翠豪园商品房及大岭山中惠沁林山庄别墅）" xfId="3511" xr:uid="{00000000-0005-0000-0000-0000AA0D0000}"/>
    <cellStyle name="差_房屋1_初评7（陆新善—长安信义怡翠豪园商品房及大岭山中惠沁林山庄别墅） 2" xfId="3512" xr:uid="{00000000-0005-0000-0000-0000AB0D0000}"/>
    <cellStyle name="差_房屋1_初评7（陆新善—长安信义怡翠豪园商品房及大岭山中惠沁林山庄别墅） 3" xfId="3513" xr:uid="{00000000-0005-0000-0000-0000AC0D0000}"/>
    <cellStyle name="差_房屋1_初评7（陆新善—长安信义怡翠豪园商品房及大岭山中惠沁林山庄别墅） 4" xfId="3514" xr:uid="{00000000-0005-0000-0000-0000AD0D0000}"/>
    <cellStyle name="差_房屋1_东正评抵(2014)0000号何格英—长安镇锦厦村锦江花园豪景庭6楼J号房" xfId="3515" xr:uid="{00000000-0005-0000-0000-0000AE0D0000}"/>
    <cellStyle name="差_房屋1_东正评抵(2014)0000号何格英—长安镇锦厦村锦江花园豪景庭6楼J号房 2" xfId="3516" xr:uid="{00000000-0005-0000-0000-0000AF0D0000}"/>
    <cellStyle name="差_房屋1_东正评抵(2014)0000号何格英—长安镇锦厦村锦江花园豪景庭6楼J号房 3" xfId="3517" xr:uid="{00000000-0005-0000-0000-0000B00D0000}"/>
    <cellStyle name="差_房屋1_东正评抵(2014)0000号何格英—长安镇锦厦村锦江花园豪景庭6楼J号房 4" xfId="3518" xr:uid="{00000000-0005-0000-0000-0000B10D0000}"/>
    <cellStyle name="差_房屋1_东正评抵(2014)0020号黄宁珍--虎门镇金洲村长德路凯蓝公馆)(丰华担保林生18929171580)" xfId="3519" xr:uid="{00000000-0005-0000-0000-0000B20D0000}"/>
    <cellStyle name="差_房屋1_东正评抵(2014)0020号黄宁珍--虎门镇金洲村长德路凯蓝公馆)(丰华担保林生18929171580) 2" xfId="3520" xr:uid="{00000000-0005-0000-0000-0000B30D0000}"/>
    <cellStyle name="差_房屋1_东正评抵(2014)0020号黄宁珍--虎门镇金洲村长德路凯蓝公馆)(丰华担保林生18929171580) 3" xfId="3521" xr:uid="{00000000-0005-0000-0000-0000B40D0000}"/>
    <cellStyle name="差_房屋1_东正评抵(2014)0020号黄宁珍--虎门镇金洲村长德路凯蓝公馆)(丰华担保林生18929171580) 4" xfId="3522" xr:uid="{00000000-0005-0000-0000-0000B50D0000}"/>
    <cellStyle name="差_房屋1_东正评抵预(2014)000号赵东升—寮步镇河滨东路湖滨花园7座403房" xfId="3523" xr:uid="{00000000-0005-0000-0000-0000B60D0000}"/>
    <cellStyle name="差_房屋1_东正评抵预(2014)000号赵东升—寮步镇河滨东路湖滨花园7座403房 2" xfId="3524" xr:uid="{00000000-0005-0000-0000-0000B70D0000}"/>
    <cellStyle name="差_房屋1_东正评抵预(2014)000号赵东升—寮步镇河滨东路湖滨花园7座403房 3" xfId="3525" xr:uid="{00000000-0005-0000-0000-0000B80D0000}"/>
    <cellStyle name="差_房屋1_东正评抵预(2014)000号赵东升—寮步镇河滨东路湖滨花园7座403房 4" xfId="3526" xr:uid="{00000000-0005-0000-0000-0000B90D0000}"/>
    <cellStyle name="差_房屋1_副本设备情况-一胜蓝公司" xfId="3527" xr:uid="{00000000-0005-0000-0000-0000BA0D0000}"/>
    <cellStyle name="差_房屋1_副本设备情况-一胜蓝公司 2" xfId="3528" xr:uid="{00000000-0005-0000-0000-0000BB0D0000}"/>
    <cellStyle name="差_房屋1_副本设备情况-一胜蓝公司 3" xfId="3529" xr:uid="{00000000-0005-0000-0000-0000BC0D0000}"/>
    <cellStyle name="差_房屋1_副本设备情况-一胜蓝公司 4" xfId="3530" xr:uid="{00000000-0005-0000-0000-0000BD0D0000}"/>
    <cellStyle name="差_房屋1_坤正评报（2012）0222号融资用管网资产评估" xfId="3531" xr:uid="{00000000-0005-0000-0000-0000BE0D0000}"/>
    <cellStyle name="差_房屋1_坤正评报（2012）0222号融资用管网资产评估 2" xfId="3532" xr:uid="{00000000-0005-0000-0000-0000BF0D0000}"/>
    <cellStyle name="差_房屋1_坤正评报（2012）0222号融资用管网资产评估 3" xfId="3533" xr:uid="{00000000-0005-0000-0000-0000C00D0000}"/>
    <cellStyle name="差_房屋1_坤正评报（2012）0222号融资用管网资产评估 4" xfId="3534" xr:uid="{00000000-0005-0000-0000-0000C10D0000}"/>
    <cellStyle name="差_房屋1_坤正评报（2012）0222号融资用管网资产评估_副本设备情况-一胜蓝公司" xfId="3535" xr:uid="{00000000-0005-0000-0000-0000C20D0000}"/>
    <cellStyle name="差_房屋1_坤正评报（2012）0222号融资用管网资产评估_副本设备情况-一胜蓝公司 2" xfId="3536" xr:uid="{00000000-0005-0000-0000-0000C30D0000}"/>
    <cellStyle name="差_房屋1_坤正评报（2012）0222号融资用管网资产评估_副本设备情况-一胜蓝公司 3" xfId="3537" xr:uid="{00000000-0005-0000-0000-0000C40D0000}"/>
    <cellStyle name="差_房屋1_坤正评报（2012）0222号融资用管网资产评估_副本设备情况-一胜蓝公司 4" xfId="3538" xr:uid="{00000000-0005-0000-0000-0000C50D0000}"/>
    <cellStyle name="差_房屋1_坤正评报（2012）0222号融资用管网资产评估_设备清单2011-2013" xfId="3539" xr:uid="{00000000-0005-0000-0000-0000C60D0000}"/>
    <cellStyle name="差_房屋1_坤正评报（2012）0222号融资用管网资产评估_设备清单2011-2013 2" xfId="3540" xr:uid="{00000000-0005-0000-0000-0000C70D0000}"/>
    <cellStyle name="差_房屋1_坤正评报（2012）0222号融资用管网资产评估_设备清单2011-2013 3" xfId="3541" xr:uid="{00000000-0005-0000-0000-0000C80D0000}"/>
    <cellStyle name="差_房屋1_坤正评报（2012）0222号融资用管网资产评估_设备清单2011-2013 4" xfId="3542" xr:uid="{00000000-0005-0000-0000-0000C90D0000}"/>
    <cellStyle name="差_房屋1_设备清单2011-2013" xfId="3543" xr:uid="{00000000-0005-0000-0000-0000CA0D0000}"/>
    <cellStyle name="差_房屋1_设备清单2011-2013 2" xfId="3544" xr:uid="{00000000-0005-0000-0000-0000CB0D0000}"/>
    <cellStyle name="差_房屋1_设备清单2011-2013 3" xfId="3545" xr:uid="{00000000-0005-0000-0000-0000CC0D0000}"/>
    <cellStyle name="差_房屋1_设备清单2011-2013 4" xfId="3546" xr:uid="{00000000-0005-0000-0000-0000CD0D0000}"/>
    <cellStyle name="差_房屋1_土地初评表(力山）" xfId="3547" xr:uid="{00000000-0005-0000-0000-0000CE0D0000}"/>
    <cellStyle name="差_房屋1_土地初评表(力山） 2" xfId="3548" xr:uid="{00000000-0005-0000-0000-0000CF0D0000}"/>
    <cellStyle name="差_房屋1_土地初评表(力山） 3" xfId="3549" xr:uid="{00000000-0005-0000-0000-0000D00D0000}"/>
    <cellStyle name="差_房屋1_土地初评表(力山） 4" xfId="3550" xr:uid="{00000000-0005-0000-0000-0000D10D0000}"/>
    <cellStyle name="差_复件 信成估字（2015）09007号" xfId="3551" xr:uid="{00000000-0005-0000-0000-0000D20D0000}"/>
    <cellStyle name="差_复件 信成估字（2015）09007号 2" xfId="3552" xr:uid="{00000000-0005-0000-0000-0000D30D0000}"/>
    <cellStyle name="差_复件 信成估字（2015）09007号 3" xfId="3553" xr:uid="{00000000-0005-0000-0000-0000D40D0000}"/>
    <cellStyle name="差_复件 信成估字（2015）09007号 4" xfId="3554" xr:uid="{00000000-0005-0000-0000-0000D50D0000}"/>
    <cellStyle name="差_副本初评清单(华冠）(1)" xfId="3555" xr:uid="{00000000-0005-0000-0000-0000D60D0000}"/>
    <cellStyle name="差_副本初评清单(华冠）(1) 2" xfId="3556" xr:uid="{00000000-0005-0000-0000-0000D70D0000}"/>
    <cellStyle name="差_副本初评清单(华冠）(1) 3" xfId="3557" xr:uid="{00000000-0005-0000-0000-0000D80D0000}"/>
    <cellStyle name="差_副本初评清单(华冠）(1) 4" xfId="3558" xr:uid="{00000000-0005-0000-0000-0000D90D0000}"/>
    <cellStyle name="差_副本初评清单(华冠）(1)_副本设备情况-一胜蓝公司" xfId="3559" xr:uid="{00000000-0005-0000-0000-0000DA0D0000}"/>
    <cellStyle name="差_副本初评清单(华冠）(1)_副本设备情况-一胜蓝公司 2" xfId="3560" xr:uid="{00000000-0005-0000-0000-0000DB0D0000}"/>
    <cellStyle name="差_副本初评清单(华冠）(1)_副本设备情况-一胜蓝公司 3" xfId="3561" xr:uid="{00000000-0005-0000-0000-0000DC0D0000}"/>
    <cellStyle name="差_副本初评清单(华冠）(1)_副本设备情况-一胜蓝公司 4" xfId="3562" xr:uid="{00000000-0005-0000-0000-0000DD0D0000}"/>
    <cellStyle name="差_副本初评清单(华冠）(1)_设备清单2011-2013" xfId="3563" xr:uid="{00000000-0005-0000-0000-0000DE0D0000}"/>
    <cellStyle name="差_副本初评清单(华冠）(1)_设备清单2011-2013 2" xfId="3564" xr:uid="{00000000-0005-0000-0000-0000DF0D0000}"/>
    <cellStyle name="差_副本初评清单(华冠）(1)_设备清单2011-2013 3" xfId="3565" xr:uid="{00000000-0005-0000-0000-0000E00D0000}"/>
    <cellStyle name="差_副本初评清单(华冠）(1)_设备清单2011-2013 4" xfId="3566" xr:uid="{00000000-0005-0000-0000-0000E10D0000}"/>
    <cellStyle name="差_副本设备情况-一胜蓝公司" xfId="3567" xr:uid="{00000000-0005-0000-0000-0000E20D0000}"/>
    <cellStyle name="差_副本设备情况-一胜蓝公司 2" xfId="3568" xr:uid="{00000000-0005-0000-0000-0000E30D0000}"/>
    <cellStyle name="差_副本设备情况-一胜蓝公司 3" xfId="3569" xr:uid="{00000000-0005-0000-0000-0000E40D0000}"/>
    <cellStyle name="差_副本设备情况-一胜蓝公司 4" xfId="3570" xr:uid="{00000000-0005-0000-0000-0000E50D0000}"/>
    <cellStyle name="差_改案例-信成估字（2015）10003号-（基准地价修正法，商住用地，）" xfId="3571" xr:uid="{00000000-0005-0000-0000-0000E60D0000}"/>
    <cellStyle name="差_改案例-信成估字（2015）10003号-（基准地价修正法，商住用地，） 2" xfId="3572" xr:uid="{00000000-0005-0000-0000-0000E70D0000}"/>
    <cellStyle name="差_改案例-信成估字（2015）10003号-（基准地价修正法，商住用地，） 3" xfId="3573" xr:uid="{00000000-0005-0000-0000-0000E80D0000}"/>
    <cellStyle name="差_改案例-信成估字（2015）10003号-（基准地价修正法，商住用地，） 4" xfId="3574" xr:uid="{00000000-0005-0000-0000-0000E90D0000}"/>
    <cellStyle name="差_构筑物、在建工程（土建）" xfId="3575" xr:uid="{00000000-0005-0000-0000-0000EA0D0000}"/>
    <cellStyle name="差_构筑物、在建工程（土建） 2" xfId="3576" xr:uid="{00000000-0005-0000-0000-0000EB0D0000}"/>
    <cellStyle name="差_构筑物、在建工程（土建） 3" xfId="3577" xr:uid="{00000000-0005-0000-0000-0000EC0D0000}"/>
    <cellStyle name="差_构筑物、在建工程（土建） 4" xfId="3578" xr:uid="{00000000-0005-0000-0000-0000ED0D0000}"/>
    <cellStyle name="差_构筑物、在建工程（土建）_2013评估业务审核表" xfId="3579" xr:uid="{00000000-0005-0000-0000-0000EE0D0000}"/>
    <cellStyle name="差_构筑物、在建工程（土建）_2013评估业务审核表 2" xfId="3580" xr:uid="{00000000-0005-0000-0000-0000EF0D0000}"/>
    <cellStyle name="差_构筑物、在建工程（土建）_2013评估业务审核表 3" xfId="3581" xr:uid="{00000000-0005-0000-0000-0000F00D0000}"/>
    <cellStyle name="差_构筑物、在建工程（土建）_2013评估业务审核表 4" xfId="3582" xr:uid="{00000000-0005-0000-0000-0000F10D0000}"/>
    <cellStyle name="差_构筑物、在建工程（土建）_初评（陈婷—大岭山镇杨屋村中惠沁林山庄70栋1单元401号房及虎门丰泰裕田花园楠谷区6座10A房）" xfId="3583" xr:uid="{00000000-0005-0000-0000-0000F20D0000}"/>
    <cellStyle name="差_构筑物、在建工程（土建）_初评（陈婷—大岭山镇杨屋村中惠沁林山庄70栋1单元401号房及虎门丰泰裕田花园楠谷区6座10A房） 2" xfId="3584" xr:uid="{00000000-0005-0000-0000-0000F30D0000}"/>
    <cellStyle name="差_构筑物、在建工程（土建）_初评（陈婷—大岭山镇杨屋村中惠沁林山庄70栋1单元401号房及虎门丰泰裕田花园楠谷区6座10A房） 3" xfId="3585" xr:uid="{00000000-0005-0000-0000-0000F40D0000}"/>
    <cellStyle name="差_构筑物、在建工程（土建）_初评（陈婷—大岭山镇杨屋村中惠沁林山庄70栋1单元401号房及虎门丰泰裕田花园楠谷区6座10A房） 4" xfId="3586" xr:uid="{00000000-0005-0000-0000-0000F50D0000}"/>
    <cellStyle name="差_构筑物、在建工程（土建）_初评（东莞宇球电子股份有限公司—寮步星城国际花园5间商品房及海悦花园5间商品房）" xfId="3587" xr:uid="{00000000-0005-0000-0000-0000F60D0000}"/>
    <cellStyle name="差_构筑物、在建工程（土建）_初评（东莞宇球电子股份有限公司—寮步星城国际花园5间商品房及海悦花园5间商品房） 2" xfId="3588" xr:uid="{00000000-0005-0000-0000-0000F70D0000}"/>
    <cellStyle name="差_构筑物、在建工程（土建）_初评（东莞宇球电子股份有限公司—寮步星城国际花园5间商品房及海悦花园5间商品房） 3" xfId="3589" xr:uid="{00000000-0005-0000-0000-0000F80D0000}"/>
    <cellStyle name="差_构筑物、在建工程（土建）_初评（东莞宇球电子股份有限公司—寮步星城国际花园5间商品房及海悦花园5间商品房） 4" xfId="3590" xr:uid="{00000000-0005-0000-0000-0000F90D0000}"/>
    <cellStyle name="差_构筑物、在建工程（土建）_初评（房军豪—塘厦镇湖景路3号银湖山庄409座1402）" xfId="3591" xr:uid="{00000000-0005-0000-0000-0000FA0D0000}"/>
    <cellStyle name="差_构筑物、在建工程（土建）_初评（房军豪—塘厦镇湖景路3号银湖山庄409座1402） 2" xfId="3592" xr:uid="{00000000-0005-0000-0000-0000FB0D0000}"/>
    <cellStyle name="差_构筑物、在建工程（土建）_初评（房军豪—塘厦镇湖景路3号银湖山庄409座1402） 3" xfId="3593" xr:uid="{00000000-0005-0000-0000-0000FC0D0000}"/>
    <cellStyle name="差_构筑物、在建工程（土建）_初评（房军豪—塘厦镇湖景路3号银湖山庄409座1402） 4" xfId="3594" xr:uid="{00000000-0005-0000-0000-0000FD0D0000}"/>
    <cellStyle name="差_构筑物、在建工程（土建）_初评（郜光华—南城中信新天地花园6座1410号）" xfId="3595" xr:uid="{00000000-0005-0000-0000-0000FE0D0000}"/>
    <cellStyle name="差_构筑物、在建工程（土建）_初评（郜光华—南城中信新天地花园6座1410号） 2" xfId="3596" xr:uid="{00000000-0005-0000-0000-0000FF0D0000}"/>
    <cellStyle name="差_构筑物、在建工程（土建）_初评（郜光华—南城中信新天地花园6座1410号） 3" xfId="3597" xr:uid="{00000000-0005-0000-0000-0000000E0000}"/>
    <cellStyle name="差_构筑物、在建工程（土建）_初评（郜光华—南城中信新天地花园6座1410号） 4" xfId="3598" xr:uid="{00000000-0005-0000-0000-0000010E0000}"/>
    <cellStyle name="差_构筑物、在建工程（土建）_初评（何格英—长安锦江花园一套商品房）" xfId="3599" xr:uid="{00000000-0005-0000-0000-0000020E0000}"/>
    <cellStyle name="差_构筑物、在建工程（土建）_初评（何格英—长安锦江花园一套商品房） 2" xfId="3600" xr:uid="{00000000-0005-0000-0000-0000030E0000}"/>
    <cellStyle name="差_构筑物、在建工程（土建）_初评（何格英—长安锦江花园一套商品房） 3" xfId="3601" xr:uid="{00000000-0005-0000-0000-0000040E0000}"/>
    <cellStyle name="差_构筑物、在建工程（土建）_初评（何格英—长安锦江花园一套商品房） 4" xfId="3602" xr:uid="{00000000-0005-0000-0000-0000050E0000}"/>
    <cellStyle name="差_构筑物、在建工程（土建）_初评（刘志勇—三套商品房及一间商铺）" xfId="3603" xr:uid="{00000000-0005-0000-0000-0000060E0000}"/>
    <cellStyle name="差_构筑物、在建工程（土建）_初评（刘志勇—三套商品房及一间商铺） 2" xfId="3604" xr:uid="{00000000-0005-0000-0000-0000070E0000}"/>
    <cellStyle name="差_构筑物、在建工程（土建）_初评（刘志勇—三套商品房及一间商铺） 3" xfId="3605" xr:uid="{00000000-0005-0000-0000-0000080E0000}"/>
    <cellStyle name="差_构筑物、在建工程（土建）_初评（刘志勇—三套商品房及一间商铺） 4" xfId="3606" xr:uid="{00000000-0005-0000-0000-0000090E0000}"/>
    <cellStyle name="差_构筑物、在建工程（土建）_初评（肖淑军—御泉山庄11栋1单元102）" xfId="3607" xr:uid="{00000000-0005-0000-0000-00000A0E0000}"/>
    <cellStyle name="差_构筑物、在建工程（土建）_初评（肖淑军—御泉山庄11栋1单元102） 2" xfId="3608" xr:uid="{00000000-0005-0000-0000-00000B0E0000}"/>
    <cellStyle name="差_构筑物、在建工程（土建）_初评（肖淑军—御泉山庄11栋1单元102） 3" xfId="3609" xr:uid="{00000000-0005-0000-0000-00000C0E0000}"/>
    <cellStyle name="差_构筑物、在建工程（土建）_初评（肖淑军—御泉山庄11栋1单元102） 4" xfId="3610" xr:uid="{00000000-0005-0000-0000-00000D0E0000}"/>
    <cellStyle name="差_构筑物、在建工程（土建）_初评（杨步定—两套商品房）" xfId="3611" xr:uid="{00000000-0005-0000-0000-00000E0E0000}"/>
    <cellStyle name="差_构筑物、在建工程（土建）_初评（杨步定—两套商品房） 2" xfId="3612" xr:uid="{00000000-0005-0000-0000-00000F0E0000}"/>
    <cellStyle name="差_构筑物、在建工程（土建）_初评（杨步定—两套商品房） 3" xfId="3613" xr:uid="{00000000-0005-0000-0000-0000100E0000}"/>
    <cellStyle name="差_构筑物、在建工程（土建）_初评（杨步定—两套商品房） 4" xfId="3614" xr:uid="{00000000-0005-0000-0000-0000110E0000}"/>
    <cellStyle name="差_构筑物、在建工程（土建）_初评（余程坤—长安镇锦厦村锦江花园豪景庭11楼K号房）" xfId="3615" xr:uid="{00000000-0005-0000-0000-0000120E0000}"/>
    <cellStyle name="差_构筑物、在建工程（土建）_初评（余程坤—长安镇锦厦村锦江花园豪景庭11楼K号房） 2" xfId="3616" xr:uid="{00000000-0005-0000-0000-0000130E0000}"/>
    <cellStyle name="差_构筑物、在建工程（土建）_初评（余程坤—长安镇锦厦村锦江花园豪景庭11楼K号房） 3" xfId="3617" xr:uid="{00000000-0005-0000-0000-0000140E0000}"/>
    <cellStyle name="差_构筑物、在建工程（土建）_初评（余程坤—长安镇锦厦村锦江花园豪景庭11楼K号房） 4" xfId="3618" xr:uid="{00000000-0005-0000-0000-0000150E0000}"/>
    <cellStyle name="差_构筑物、在建工程（土建）_初评（余华格—东莞市长安镇中惠山畔名城4栋6层B房）" xfId="3619" xr:uid="{00000000-0005-0000-0000-0000160E0000}"/>
    <cellStyle name="差_构筑物、在建工程（土建）_初评（余华格—东莞市长安镇中惠山畔名城4栋6层B房） 2" xfId="3620" xr:uid="{00000000-0005-0000-0000-0000170E0000}"/>
    <cellStyle name="差_构筑物、在建工程（土建）_初评（余华格—东莞市长安镇中惠山畔名城4栋6层B房） 3" xfId="3621" xr:uid="{00000000-0005-0000-0000-0000180E0000}"/>
    <cellStyle name="差_构筑物、在建工程（土建）_初评（余华格—东莞市长安镇中惠山畔名城4栋6层B房） 4" xfId="3622" xr:uid="{00000000-0005-0000-0000-0000190E0000}"/>
    <cellStyle name="差_构筑物、在建工程（土建）_初评（张桃—大岭山中惠沁林山庄42栋601）" xfId="3623" xr:uid="{00000000-0005-0000-0000-00001A0E0000}"/>
    <cellStyle name="差_构筑物、在建工程（土建）_初评（张桃—大岭山中惠沁林山庄42栋601） 2" xfId="3624" xr:uid="{00000000-0005-0000-0000-00001B0E0000}"/>
    <cellStyle name="差_构筑物、在建工程（土建）_初评（张桃—大岭山中惠沁林山庄42栋601） 3" xfId="3625" xr:uid="{00000000-0005-0000-0000-00001C0E0000}"/>
    <cellStyle name="差_构筑物、在建工程（土建）_初评（张桃—大岭山中惠沁林山庄42栋601） 4" xfId="3626" xr:uid="{00000000-0005-0000-0000-00001D0E0000}"/>
    <cellStyle name="差_构筑物、在建工程（土建）_初评-2" xfId="3627" xr:uid="{00000000-0005-0000-0000-00001E0E0000}"/>
    <cellStyle name="差_构筑物、在建工程（土建）_初评-2 2" xfId="3628" xr:uid="{00000000-0005-0000-0000-00001F0E0000}"/>
    <cellStyle name="差_构筑物、在建工程（土建）_初评-2 3" xfId="3629" xr:uid="{00000000-0005-0000-0000-0000200E0000}"/>
    <cellStyle name="差_构筑物、在建工程（土建）_初评-2 4" xfId="3630" xr:uid="{00000000-0005-0000-0000-0000210E0000}"/>
    <cellStyle name="差_构筑物、在建工程（土建）_初评2（李良玉—景湖花园复式商品房）" xfId="3631" xr:uid="{00000000-0005-0000-0000-0000220E0000}"/>
    <cellStyle name="差_构筑物、在建工程（土建）_初评2（李良玉—景湖花园复式商品房） 2" xfId="3632" xr:uid="{00000000-0005-0000-0000-0000230E0000}"/>
    <cellStyle name="差_构筑物、在建工程（土建）_初评2（李良玉—景湖花园复式商品房） 3" xfId="3633" xr:uid="{00000000-0005-0000-0000-0000240E0000}"/>
    <cellStyle name="差_构筑物、在建工程（土建）_初评2（李良玉—景湖花园复式商品房） 4" xfId="3634" xr:uid="{00000000-0005-0000-0000-0000250E0000}"/>
    <cellStyle name="差_构筑物、在建工程（土建）_初评3（刘延安—长安恒星花园怡居A座401房）" xfId="3635" xr:uid="{00000000-0005-0000-0000-0000260E0000}"/>
    <cellStyle name="差_构筑物、在建工程（土建）_初评3（刘延安—长安恒星花园怡居A座401房） 2" xfId="3636" xr:uid="{00000000-0005-0000-0000-0000270E0000}"/>
    <cellStyle name="差_构筑物、在建工程（土建）_初评3（刘延安—长安恒星花园怡居A座401房） 3" xfId="3637" xr:uid="{00000000-0005-0000-0000-0000280E0000}"/>
    <cellStyle name="差_构筑物、在建工程（土建）_初评3（刘延安—长安恒星花园怡居A座401房） 4" xfId="3638" xr:uid="{00000000-0005-0000-0000-0000290E0000}"/>
    <cellStyle name="差_构筑物、在建工程（土建）_初评3（刘志勇—三套商品房及一间商铺）" xfId="3639" xr:uid="{00000000-0005-0000-0000-00002A0E0000}"/>
    <cellStyle name="差_构筑物、在建工程（土建）_初评3（刘志勇—三套商品房及一间商铺） 2" xfId="3640" xr:uid="{00000000-0005-0000-0000-00002B0E0000}"/>
    <cellStyle name="差_构筑物、在建工程（土建）_初评3（刘志勇—三套商品房及一间商铺） 3" xfId="3641" xr:uid="{00000000-0005-0000-0000-00002C0E0000}"/>
    <cellStyle name="差_构筑物、在建工程（土建）_初评3（刘志勇—三套商品房及一间商铺） 4" xfId="3642" xr:uid="{00000000-0005-0000-0000-00002D0E0000}"/>
    <cellStyle name="差_构筑物、在建工程（土建）_初评3（吴琼芳—大岭山中惠沁林山庄（二期）景林苑117幢楼101）" xfId="3643" xr:uid="{00000000-0005-0000-0000-00002E0E0000}"/>
    <cellStyle name="差_构筑物、在建工程（土建）_初评3（吴琼芳—大岭山中惠沁林山庄（二期）景林苑117幢楼101） 2" xfId="3644" xr:uid="{00000000-0005-0000-0000-00002F0E0000}"/>
    <cellStyle name="差_构筑物、在建工程（土建）_初评3（吴琼芳—大岭山中惠沁林山庄（二期）景林苑117幢楼101） 3" xfId="3645" xr:uid="{00000000-0005-0000-0000-0000300E0000}"/>
    <cellStyle name="差_构筑物、在建工程（土建）_初评3（吴琼芳—大岭山中惠沁林山庄（二期）景林苑117幢楼101） 4" xfId="3646" xr:uid="{00000000-0005-0000-0000-0000310E0000}"/>
    <cellStyle name="差_构筑物、在建工程（土建）_初评4（黄雪林—三套房产）" xfId="3647" xr:uid="{00000000-0005-0000-0000-0000320E0000}"/>
    <cellStyle name="差_构筑物、在建工程（土建）_初评4（黄雪林—三套房产） 2" xfId="3648" xr:uid="{00000000-0005-0000-0000-0000330E0000}"/>
    <cellStyle name="差_构筑物、在建工程（土建）_初评4（黄雪林—三套房产） 3" xfId="3649" xr:uid="{00000000-0005-0000-0000-0000340E0000}"/>
    <cellStyle name="差_构筑物、在建工程（土建）_初评4（黄雪林—三套房产） 4" xfId="3650" xr:uid="{00000000-0005-0000-0000-0000350E0000}"/>
    <cellStyle name="差_构筑物、在建工程（土建）_初评7（陆新善—长安信义怡翠豪园商品房及大岭山中惠沁林山庄别墅）" xfId="3651" xr:uid="{00000000-0005-0000-0000-0000360E0000}"/>
    <cellStyle name="差_构筑物、在建工程（土建）_初评7（陆新善—长安信义怡翠豪园商品房及大岭山中惠沁林山庄别墅） 2" xfId="3652" xr:uid="{00000000-0005-0000-0000-0000370E0000}"/>
    <cellStyle name="差_构筑物、在建工程（土建）_初评7（陆新善—长安信义怡翠豪园商品房及大岭山中惠沁林山庄别墅） 3" xfId="3653" xr:uid="{00000000-0005-0000-0000-0000380E0000}"/>
    <cellStyle name="差_构筑物、在建工程（土建）_初评7（陆新善—长安信义怡翠豪园商品房及大岭山中惠沁林山庄别墅） 4" xfId="3654" xr:uid="{00000000-0005-0000-0000-0000390E0000}"/>
    <cellStyle name="差_构筑物、在建工程（土建）_东正评抵(2014)0000号何格英—长安镇锦厦村锦江花园豪景庭6楼J号房" xfId="3655" xr:uid="{00000000-0005-0000-0000-00003A0E0000}"/>
    <cellStyle name="差_构筑物、在建工程（土建）_东正评抵(2014)0000号何格英—长安镇锦厦村锦江花园豪景庭6楼J号房 2" xfId="3656" xr:uid="{00000000-0005-0000-0000-00003B0E0000}"/>
    <cellStyle name="差_构筑物、在建工程（土建）_东正评抵(2014)0000号何格英—长安镇锦厦村锦江花园豪景庭6楼J号房 3" xfId="3657" xr:uid="{00000000-0005-0000-0000-00003C0E0000}"/>
    <cellStyle name="差_构筑物、在建工程（土建）_东正评抵(2014)0000号何格英—长安镇锦厦村锦江花园豪景庭6楼J号房 4" xfId="3658" xr:uid="{00000000-0005-0000-0000-00003D0E0000}"/>
    <cellStyle name="差_构筑物、在建工程（土建）_东正评抵(2014)0020号黄宁珍--虎门镇金洲村长德路凯蓝公馆)(丰华担保林生18929171580)" xfId="3659" xr:uid="{00000000-0005-0000-0000-00003E0E0000}"/>
    <cellStyle name="差_构筑物、在建工程（土建）_东正评抵(2014)0020号黄宁珍--虎门镇金洲村长德路凯蓝公馆)(丰华担保林生18929171580) 2" xfId="3660" xr:uid="{00000000-0005-0000-0000-00003F0E0000}"/>
    <cellStyle name="差_构筑物、在建工程（土建）_东正评抵(2014)0020号黄宁珍--虎门镇金洲村长德路凯蓝公馆)(丰华担保林生18929171580) 3" xfId="3661" xr:uid="{00000000-0005-0000-0000-0000400E0000}"/>
    <cellStyle name="差_构筑物、在建工程（土建）_东正评抵(2014)0020号黄宁珍--虎门镇金洲村长德路凯蓝公馆)(丰华担保林生18929171580) 4" xfId="3662" xr:uid="{00000000-0005-0000-0000-0000410E0000}"/>
    <cellStyle name="差_构筑物、在建工程（土建）_东正评抵预(2014)000号赵东升—寮步镇河滨东路湖滨花园7座403房" xfId="3663" xr:uid="{00000000-0005-0000-0000-0000420E0000}"/>
    <cellStyle name="差_构筑物、在建工程（土建）_东正评抵预(2014)000号赵东升—寮步镇河滨东路湖滨花园7座403房 2" xfId="3664" xr:uid="{00000000-0005-0000-0000-0000430E0000}"/>
    <cellStyle name="差_构筑物、在建工程（土建）_东正评抵预(2014)000号赵东升—寮步镇河滨东路湖滨花园7座403房 3" xfId="3665" xr:uid="{00000000-0005-0000-0000-0000440E0000}"/>
    <cellStyle name="差_构筑物、在建工程（土建）_东正评抵预(2014)000号赵东升—寮步镇河滨东路湖滨花园7座403房 4" xfId="3666" xr:uid="{00000000-0005-0000-0000-0000450E0000}"/>
    <cellStyle name="差_构筑物、在建工程（土建）_副本设备情况-一胜蓝公司" xfId="3667" xr:uid="{00000000-0005-0000-0000-0000460E0000}"/>
    <cellStyle name="差_构筑物、在建工程（土建）_副本设备情况-一胜蓝公司 2" xfId="3668" xr:uid="{00000000-0005-0000-0000-0000470E0000}"/>
    <cellStyle name="差_构筑物、在建工程（土建）_副本设备情况-一胜蓝公司 3" xfId="3669" xr:uid="{00000000-0005-0000-0000-0000480E0000}"/>
    <cellStyle name="差_构筑物、在建工程（土建）_副本设备情况-一胜蓝公司 4" xfId="3670" xr:uid="{00000000-0005-0000-0000-0000490E0000}"/>
    <cellStyle name="差_构筑物、在建工程（土建）_坤正评报（2012）0222号融资用管网资产评估" xfId="3671" xr:uid="{00000000-0005-0000-0000-00004A0E0000}"/>
    <cellStyle name="差_构筑物、在建工程（土建）_坤正评报（2012）0222号融资用管网资产评估 2" xfId="3672" xr:uid="{00000000-0005-0000-0000-00004B0E0000}"/>
    <cellStyle name="差_构筑物、在建工程（土建）_坤正评报（2012）0222号融资用管网资产评估 3" xfId="3673" xr:uid="{00000000-0005-0000-0000-00004C0E0000}"/>
    <cellStyle name="差_构筑物、在建工程（土建）_坤正评报（2012）0222号融资用管网资产评估 4" xfId="3674" xr:uid="{00000000-0005-0000-0000-00004D0E0000}"/>
    <cellStyle name="差_构筑物、在建工程（土建）_坤正评报（2012）0222号融资用管网资产评估_副本设备情况-一胜蓝公司" xfId="3675" xr:uid="{00000000-0005-0000-0000-00004E0E0000}"/>
    <cellStyle name="差_构筑物、在建工程（土建）_坤正评报（2012）0222号融资用管网资产评估_副本设备情况-一胜蓝公司 2" xfId="3676" xr:uid="{00000000-0005-0000-0000-00004F0E0000}"/>
    <cellStyle name="差_构筑物、在建工程（土建）_坤正评报（2012）0222号融资用管网资产评估_副本设备情况-一胜蓝公司 3" xfId="3677" xr:uid="{00000000-0005-0000-0000-0000500E0000}"/>
    <cellStyle name="差_构筑物、在建工程（土建）_坤正评报（2012）0222号融资用管网资产评估_副本设备情况-一胜蓝公司 4" xfId="3678" xr:uid="{00000000-0005-0000-0000-0000510E0000}"/>
    <cellStyle name="差_构筑物、在建工程（土建）_坤正评报（2012）0222号融资用管网资产评估_设备清单2011-2013" xfId="3679" xr:uid="{00000000-0005-0000-0000-0000520E0000}"/>
    <cellStyle name="差_构筑物、在建工程（土建）_坤正评报（2012）0222号融资用管网资产评估_设备清单2011-2013 2" xfId="3680" xr:uid="{00000000-0005-0000-0000-0000530E0000}"/>
    <cellStyle name="差_构筑物、在建工程（土建）_坤正评报（2012）0222号融资用管网资产评估_设备清单2011-2013 3" xfId="3681" xr:uid="{00000000-0005-0000-0000-0000540E0000}"/>
    <cellStyle name="差_构筑物、在建工程（土建）_坤正评报（2012）0222号融资用管网资产评估_设备清单2011-2013 4" xfId="3682" xr:uid="{00000000-0005-0000-0000-0000550E0000}"/>
    <cellStyle name="差_构筑物、在建工程（土建）_设备清单2011-2013" xfId="3683" xr:uid="{00000000-0005-0000-0000-0000560E0000}"/>
    <cellStyle name="差_构筑物、在建工程（土建）_设备清单2011-2013 2" xfId="3684" xr:uid="{00000000-0005-0000-0000-0000570E0000}"/>
    <cellStyle name="差_构筑物、在建工程（土建）_设备清单2011-2013 3" xfId="3685" xr:uid="{00000000-0005-0000-0000-0000580E0000}"/>
    <cellStyle name="差_构筑物、在建工程（土建）_设备清单2011-2013 4" xfId="3686" xr:uid="{00000000-0005-0000-0000-0000590E0000}"/>
    <cellStyle name="差_构筑物、在建工程（土建）_土地初评表(力山）" xfId="3687" xr:uid="{00000000-0005-0000-0000-00005A0E0000}"/>
    <cellStyle name="差_构筑物、在建工程（土建）_土地初评表(力山） 2" xfId="3688" xr:uid="{00000000-0005-0000-0000-00005B0E0000}"/>
    <cellStyle name="差_构筑物、在建工程（土建）_土地初评表(力山） 3" xfId="3689" xr:uid="{00000000-0005-0000-0000-00005C0E0000}"/>
    <cellStyle name="差_构筑物、在建工程（土建）_土地初评表(力山） 4" xfId="3690" xr:uid="{00000000-0005-0000-0000-00005D0E0000}"/>
    <cellStyle name="差_坤正评报（2012）0222号融资用管网资产评估" xfId="3691" xr:uid="{00000000-0005-0000-0000-00005E0E0000}"/>
    <cellStyle name="差_坤正评报（2012）0222号融资用管网资产评估 2" xfId="3692" xr:uid="{00000000-0005-0000-0000-00005F0E0000}"/>
    <cellStyle name="差_坤正评报（2012）0222号融资用管网资产评估 3" xfId="3693" xr:uid="{00000000-0005-0000-0000-0000600E0000}"/>
    <cellStyle name="差_坤正评报（2012）0222号融资用管网资产评估 4" xfId="3694" xr:uid="{00000000-0005-0000-0000-0000610E0000}"/>
    <cellStyle name="差_坤正评报（2012）0222号融资用管网资产评估_副本设备情况-一胜蓝公司" xfId="3695" xr:uid="{00000000-0005-0000-0000-0000620E0000}"/>
    <cellStyle name="差_坤正评报（2012）0222号融资用管网资产评估_副本设备情况-一胜蓝公司 2" xfId="3696" xr:uid="{00000000-0005-0000-0000-0000630E0000}"/>
    <cellStyle name="差_坤正评报（2012）0222号融资用管网资产评估_副本设备情况-一胜蓝公司 3" xfId="3697" xr:uid="{00000000-0005-0000-0000-0000640E0000}"/>
    <cellStyle name="差_坤正评报（2012）0222号融资用管网资产评估_副本设备情况-一胜蓝公司 4" xfId="3698" xr:uid="{00000000-0005-0000-0000-0000650E0000}"/>
    <cellStyle name="差_坤正评报（2012）0222号融资用管网资产评估_设备清单2011-2013" xfId="3699" xr:uid="{00000000-0005-0000-0000-0000660E0000}"/>
    <cellStyle name="差_坤正评报（2012）0222号融资用管网资产评估_设备清单2011-2013 2" xfId="3700" xr:uid="{00000000-0005-0000-0000-0000670E0000}"/>
    <cellStyle name="差_坤正评报（2012）0222号融资用管网资产评估_设备清单2011-2013 3" xfId="3701" xr:uid="{00000000-0005-0000-0000-0000680E0000}"/>
    <cellStyle name="差_坤正评报（2012）0222号融资用管网资产评估_设备清单2011-2013 4" xfId="3702" xr:uid="{00000000-0005-0000-0000-0000690E0000}"/>
    <cellStyle name="差_设备清单2011-2013" xfId="3703" xr:uid="{00000000-0005-0000-0000-00006A0E0000}"/>
    <cellStyle name="差_设备清单2011-2013 2" xfId="3704" xr:uid="{00000000-0005-0000-0000-00006B0E0000}"/>
    <cellStyle name="差_设备清单2011-2013 3" xfId="3705" xr:uid="{00000000-0005-0000-0000-00006C0E0000}"/>
    <cellStyle name="差_设备清单2011-2013 4" xfId="3706" xr:uid="{00000000-0005-0000-0000-00006D0E0000}"/>
    <cellStyle name="差_市场比较法" xfId="3707" xr:uid="{00000000-0005-0000-0000-00006E0E0000}"/>
    <cellStyle name="差_市场比较法 2" xfId="3708" xr:uid="{00000000-0005-0000-0000-00006F0E0000}"/>
    <cellStyle name="差_市场比较法 3" xfId="3709" xr:uid="{00000000-0005-0000-0000-0000700E0000}"/>
    <cellStyle name="差_市场比较法 4" xfId="3710" xr:uid="{00000000-0005-0000-0000-0000710E0000}"/>
    <cellStyle name="差_土地初评表(力山）" xfId="3711" xr:uid="{00000000-0005-0000-0000-0000720E0000}"/>
    <cellStyle name="差_土地初评表(力山） 2" xfId="3712" xr:uid="{00000000-0005-0000-0000-0000730E0000}"/>
    <cellStyle name="差_土地初评表(力山） 3" xfId="3713" xr:uid="{00000000-0005-0000-0000-0000740E0000}"/>
    <cellStyle name="差_土地初评表(力山） 4" xfId="3714" xr:uid="{00000000-0005-0000-0000-0000750E0000}"/>
    <cellStyle name="差_土地使用权" xfId="3715" xr:uid="{00000000-0005-0000-0000-0000760E0000}"/>
    <cellStyle name="差_土地使用权 2" xfId="3716" xr:uid="{00000000-0005-0000-0000-0000770E0000}"/>
    <cellStyle name="差_土地使用权 3" xfId="3717" xr:uid="{00000000-0005-0000-0000-0000780E0000}"/>
    <cellStyle name="差_土地使用权 4" xfId="3718" xr:uid="{00000000-0005-0000-0000-0000790E0000}"/>
    <cellStyle name="差_土地使用权_2013评估业务审核表" xfId="3719" xr:uid="{00000000-0005-0000-0000-00007A0E0000}"/>
    <cellStyle name="差_土地使用权_2013评估业务审核表 2" xfId="3720" xr:uid="{00000000-0005-0000-0000-00007B0E0000}"/>
    <cellStyle name="差_土地使用权_2013评估业务审核表 3" xfId="3721" xr:uid="{00000000-0005-0000-0000-00007C0E0000}"/>
    <cellStyle name="差_土地使用权_2013评估业务审核表 4" xfId="3722" xr:uid="{00000000-0005-0000-0000-00007D0E0000}"/>
    <cellStyle name="差_土地使用权_初评（陈婷—大岭山镇杨屋村中惠沁林山庄70栋1单元401号房及虎门丰泰裕田花园楠谷区6座10A房）" xfId="3723" xr:uid="{00000000-0005-0000-0000-00007E0E0000}"/>
    <cellStyle name="差_土地使用权_初评（陈婷—大岭山镇杨屋村中惠沁林山庄70栋1单元401号房及虎门丰泰裕田花园楠谷区6座10A房） 2" xfId="3724" xr:uid="{00000000-0005-0000-0000-00007F0E0000}"/>
    <cellStyle name="差_土地使用权_初评（陈婷—大岭山镇杨屋村中惠沁林山庄70栋1单元401号房及虎门丰泰裕田花园楠谷区6座10A房） 3" xfId="3725" xr:uid="{00000000-0005-0000-0000-0000800E0000}"/>
    <cellStyle name="差_土地使用权_初评（陈婷—大岭山镇杨屋村中惠沁林山庄70栋1单元401号房及虎门丰泰裕田花园楠谷区6座10A房） 4" xfId="3726" xr:uid="{00000000-0005-0000-0000-0000810E0000}"/>
    <cellStyle name="差_土地使用权_初评（东莞宇球电子股份有限公司—寮步星城国际花园5间商品房及海悦花园5间商品房）" xfId="3727" xr:uid="{00000000-0005-0000-0000-0000820E0000}"/>
    <cellStyle name="差_土地使用权_初评（东莞宇球电子股份有限公司—寮步星城国际花园5间商品房及海悦花园5间商品房） 2" xfId="3728" xr:uid="{00000000-0005-0000-0000-0000830E0000}"/>
    <cellStyle name="差_土地使用权_初评（东莞宇球电子股份有限公司—寮步星城国际花园5间商品房及海悦花园5间商品房） 3" xfId="3729" xr:uid="{00000000-0005-0000-0000-0000840E0000}"/>
    <cellStyle name="差_土地使用权_初评（东莞宇球电子股份有限公司—寮步星城国际花园5间商品房及海悦花园5间商品房） 4" xfId="3730" xr:uid="{00000000-0005-0000-0000-0000850E0000}"/>
    <cellStyle name="差_土地使用权_初评（房军豪—塘厦镇湖景路3号银湖山庄409座1402）" xfId="3731" xr:uid="{00000000-0005-0000-0000-0000860E0000}"/>
    <cellStyle name="差_土地使用权_初评（房军豪—塘厦镇湖景路3号银湖山庄409座1402） 2" xfId="3732" xr:uid="{00000000-0005-0000-0000-0000870E0000}"/>
    <cellStyle name="差_土地使用权_初评（房军豪—塘厦镇湖景路3号银湖山庄409座1402） 3" xfId="3733" xr:uid="{00000000-0005-0000-0000-0000880E0000}"/>
    <cellStyle name="差_土地使用权_初评（房军豪—塘厦镇湖景路3号银湖山庄409座1402） 4" xfId="3734" xr:uid="{00000000-0005-0000-0000-0000890E0000}"/>
    <cellStyle name="差_土地使用权_初评（郜光华—南城中信新天地花园6座1410号）" xfId="3735" xr:uid="{00000000-0005-0000-0000-00008A0E0000}"/>
    <cellStyle name="差_土地使用权_初评（郜光华—南城中信新天地花园6座1410号） 2" xfId="3736" xr:uid="{00000000-0005-0000-0000-00008B0E0000}"/>
    <cellStyle name="差_土地使用权_初评（郜光华—南城中信新天地花园6座1410号） 3" xfId="3737" xr:uid="{00000000-0005-0000-0000-00008C0E0000}"/>
    <cellStyle name="差_土地使用权_初评（郜光华—南城中信新天地花园6座1410号） 4" xfId="3738" xr:uid="{00000000-0005-0000-0000-00008D0E0000}"/>
    <cellStyle name="差_土地使用权_初评（何格英—长安锦江花园一套商品房）" xfId="3739" xr:uid="{00000000-0005-0000-0000-00008E0E0000}"/>
    <cellStyle name="差_土地使用权_初评（何格英—长安锦江花园一套商品房） 2" xfId="3740" xr:uid="{00000000-0005-0000-0000-00008F0E0000}"/>
    <cellStyle name="差_土地使用权_初评（何格英—长安锦江花园一套商品房） 3" xfId="3741" xr:uid="{00000000-0005-0000-0000-0000900E0000}"/>
    <cellStyle name="差_土地使用权_初评（何格英—长安锦江花园一套商品房） 4" xfId="3742" xr:uid="{00000000-0005-0000-0000-0000910E0000}"/>
    <cellStyle name="差_土地使用权_初评（刘志勇—三套商品房及一间商铺）" xfId="3743" xr:uid="{00000000-0005-0000-0000-0000920E0000}"/>
    <cellStyle name="差_土地使用权_初评（刘志勇—三套商品房及一间商铺） 2" xfId="3744" xr:uid="{00000000-0005-0000-0000-0000930E0000}"/>
    <cellStyle name="差_土地使用权_初评（刘志勇—三套商品房及一间商铺） 3" xfId="3745" xr:uid="{00000000-0005-0000-0000-0000940E0000}"/>
    <cellStyle name="差_土地使用权_初评（刘志勇—三套商品房及一间商铺） 4" xfId="3746" xr:uid="{00000000-0005-0000-0000-0000950E0000}"/>
    <cellStyle name="差_土地使用权_初评（肖淑军—御泉山庄11栋1单元102）" xfId="3747" xr:uid="{00000000-0005-0000-0000-0000960E0000}"/>
    <cellStyle name="差_土地使用权_初评（肖淑军—御泉山庄11栋1单元102） 2" xfId="3748" xr:uid="{00000000-0005-0000-0000-0000970E0000}"/>
    <cellStyle name="差_土地使用权_初评（肖淑军—御泉山庄11栋1单元102） 3" xfId="3749" xr:uid="{00000000-0005-0000-0000-0000980E0000}"/>
    <cellStyle name="差_土地使用权_初评（肖淑军—御泉山庄11栋1单元102） 4" xfId="3750" xr:uid="{00000000-0005-0000-0000-0000990E0000}"/>
    <cellStyle name="差_土地使用权_初评（杨步定—两套商品房）" xfId="3751" xr:uid="{00000000-0005-0000-0000-00009A0E0000}"/>
    <cellStyle name="差_土地使用权_初评（杨步定—两套商品房） 2" xfId="3752" xr:uid="{00000000-0005-0000-0000-00009B0E0000}"/>
    <cellStyle name="差_土地使用权_初评（杨步定—两套商品房） 3" xfId="3753" xr:uid="{00000000-0005-0000-0000-00009C0E0000}"/>
    <cellStyle name="差_土地使用权_初评（杨步定—两套商品房） 4" xfId="3754" xr:uid="{00000000-0005-0000-0000-00009D0E0000}"/>
    <cellStyle name="差_土地使用权_初评（余程坤—长安镇锦厦村锦江花园豪景庭11楼K号房）" xfId="3755" xr:uid="{00000000-0005-0000-0000-00009E0E0000}"/>
    <cellStyle name="差_土地使用权_初评（余程坤—长安镇锦厦村锦江花园豪景庭11楼K号房） 2" xfId="3756" xr:uid="{00000000-0005-0000-0000-00009F0E0000}"/>
    <cellStyle name="差_土地使用权_初评（余程坤—长安镇锦厦村锦江花园豪景庭11楼K号房） 3" xfId="3757" xr:uid="{00000000-0005-0000-0000-0000A00E0000}"/>
    <cellStyle name="差_土地使用权_初评（余程坤—长安镇锦厦村锦江花园豪景庭11楼K号房） 4" xfId="3758" xr:uid="{00000000-0005-0000-0000-0000A10E0000}"/>
    <cellStyle name="差_土地使用权_初评（余华格—东莞市长安镇中惠山畔名城4栋6层B房）" xfId="3759" xr:uid="{00000000-0005-0000-0000-0000A20E0000}"/>
    <cellStyle name="差_土地使用权_初评（余华格—东莞市长安镇中惠山畔名城4栋6层B房） 2" xfId="3760" xr:uid="{00000000-0005-0000-0000-0000A30E0000}"/>
    <cellStyle name="差_土地使用权_初评（余华格—东莞市长安镇中惠山畔名城4栋6层B房） 3" xfId="3761" xr:uid="{00000000-0005-0000-0000-0000A40E0000}"/>
    <cellStyle name="差_土地使用权_初评（余华格—东莞市长安镇中惠山畔名城4栋6层B房） 4" xfId="3762" xr:uid="{00000000-0005-0000-0000-0000A50E0000}"/>
    <cellStyle name="差_土地使用权_初评（张桃—大岭山中惠沁林山庄42栋601）" xfId="3763" xr:uid="{00000000-0005-0000-0000-0000A60E0000}"/>
    <cellStyle name="差_土地使用权_初评（张桃—大岭山中惠沁林山庄42栋601） 2" xfId="3764" xr:uid="{00000000-0005-0000-0000-0000A70E0000}"/>
    <cellStyle name="差_土地使用权_初评（张桃—大岭山中惠沁林山庄42栋601） 3" xfId="3765" xr:uid="{00000000-0005-0000-0000-0000A80E0000}"/>
    <cellStyle name="差_土地使用权_初评（张桃—大岭山中惠沁林山庄42栋601） 4" xfId="3766" xr:uid="{00000000-0005-0000-0000-0000A90E0000}"/>
    <cellStyle name="差_土地使用权_初评-2" xfId="3767" xr:uid="{00000000-0005-0000-0000-0000AA0E0000}"/>
    <cellStyle name="差_土地使用权_初评-2 2" xfId="3768" xr:uid="{00000000-0005-0000-0000-0000AB0E0000}"/>
    <cellStyle name="差_土地使用权_初评-2 3" xfId="3769" xr:uid="{00000000-0005-0000-0000-0000AC0E0000}"/>
    <cellStyle name="差_土地使用权_初评-2 4" xfId="3770" xr:uid="{00000000-0005-0000-0000-0000AD0E0000}"/>
    <cellStyle name="差_土地使用权_初评2（李良玉—景湖花园复式商品房）" xfId="3771" xr:uid="{00000000-0005-0000-0000-0000AE0E0000}"/>
    <cellStyle name="差_土地使用权_初评2（李良玉—景湖花园复式商品房） 2" xfId="3772" xr:uid="{00000000-0005-0000-0000-0000AF0E0000}"/>
    <cellStyle name="差_土地使用权_初评2（李良玉—景湖花园复式商品房） 3" xfId="3773" xr:uid="{00000000-0005-0000-0000-0000B00E0000}"/>
    <cellStyle name="差_土地使用权_初评2（李良玉—景湖花园复式商品房） 4" xfId="3774" xr:uid="{00000000-0005-0000-0000-0000B10E0000}"/>
    <cellStyle name="差_土地使用权_初评3（刘延安—长安恒星花园怡居A座401房）" xfId="3775" xr:uid="{00000000-0005-0000-0000-0000B20E0000}"/>
    <cellStyle name="差_土地使用权_初评3（刘延安—长安恒星花园怡居A座401房） 2" xfId="3776" xr:uid="{00000000-0005-0000-0000-0000B30E0000}"/>
    <cellStyle name="差_土地使用权_初评3（刘延安—长安恒星花园怡居A座401房） 3" xfId="3777" xr:uid="{00000000-0005-0000-0000-0000B40E0000}"/>
    <cellStyle name="差_土地使用权_初评3（刘延安—长安恒星花园怡居A座401房） 4" xfId="3778" xr:uid="{00000000-0005-0000-0000-0000B50E0000}"/>
    <cellStyle name="差_土地使用权_初评3（刘志勇—三套商品房及一间商铺）" xfId="3779" xr:uid="{00000000-0005-0000-0000-0000B60E0000}"/>
    <cellStyle name="差_土地使用权_初评3（刘志勇—三套商品房及一间商铺） 2" xfId="3780" xr:uid="{00000000-0005-0000-0000-0000B70E0000}"/>
    <cellStyle name="差_土地使用权_初评3（刘志勇—三套商品房及一间商铺） 3" xfId="3781" xr:uid="{00000000-0005-0000-0000-0000B80E0000}"/>
    <cellStyle name="差_土地使用权_初评3（刘志勇—三套商品房及一间商铺） 4" xfId="3782" xr:uid="{00000000-0005-0000-0000-0000B90E0000}"/>
    <cellStyle name="差_土地使用权_初评3（吴琼芳—大岭山中惠沁林山庄（二期）景林苑117幢楼101）" xfId="3783" xr:uid="{00000000-0005-0000-0000-0000BA0E0000}"/>
    <cellStyle name="差_土地使用权_初评3（吴琼芳—大岭山中惠沁林山庄（二期）景林苑117幢楼101） 2" xfId="3784" xr:uid="{00000000-0005-0000-0000-0000BB0E0000}"/>
    <cellStyle name="差_土地使用权_初评3（吴琼芳—大岭山中惠沁林山庄（二期）景林苑117幢楼101） 3" xfId="3785" xr:uid="{00000000-0005-0000-0000-0000BC0E0000}"/>
    <cellStyle name="差_土地使用权_初评3（吴琼芳—大岭山中惠沁林山庄（二期）景林苑117幢楼101） 4" xfId="3786" xr:uid="{00000000-0005-0000-0000-0000BD0E0000}"/>
    <cellStyle name="差_土地使用权_初评4（黄雪林—三套房产）" xfId="3787" xr:uid="{00000000-0005-0000-0000-0000BE0E0000}"/>
    <cellStyle name="差_土地使用权_初评4（黄雪林—三套房产） 2" xfId="3788" xr:uid="{00000000-0005-0000-0000-0000BF0E0000}"/>
    <cellStyle name="差_土地使用权_初评4（黄雪林—三套房产） 3" xfId="3789" xr:uid="{00000000-0005-0000-0000-0000C00E0000}"/>
    <cellStyle name="差_土地使用权_初评4（黄雪林—三套房产） 4" xfId="3790" xr:uid="{00000000-0005-0000-0000-0000C10E0000}"/>
    <cellStyle name="差_土地使用权_初评7（陆新善—长安信义怡翠豪园商品房及大岭山中惠沁林山庄别墅）" xfId="3791" xr:uid="{00000000-0005-0000-0000-0000C20E0000}"/>
    <cellStyle name="差_土地使用权_初评7（陆新善—长安信义怡翠豪园商品房及大岭山中惠沁林山庄别墅） 2" xfId="3792" xr:uid="{00000000-0005-0000-0000-0000C30E0000}"/>
    <cellStyle name="差_土地使用权_初评7（陆新善—长安信义怡翠豪园商品房及大岭山中惠沁林山庄别墅） 3" xfId="3793" xr:uid="{00000000-0005-0000-0000-0000C40E0000}"/>
    <cellStyle name="差_土地使用权_初评7（陆新善—长安信义怡翠豪园商品房及大岭山中惠沁林山庄别墅） 4" xfId="3794" xr:uid="{00000000-0005-0000-0000-0000C50E0000}"/>
    <cellStyle name="差_土地使用权_东正评抵(2014)0000号何格英—长安镇锦厦村锦江花园豪景庭6楼J号房" xfId="3795" xr:uid="{00000000-0005-0000-0000-0000C60E0000}"/>
    <cellStyle name="差_土地使用权_东正评抵(2014)0000号何格英—长安镇锦厦村锦江花园豪景庭6楼J号房 2" xfId="3796" xr:uid="{00000000-0005-0000-0000-0000C70E0000}"/>
    <cellStyle name="差_土地使用权_东正评抵(2014)0000号何格英—长安镇锦厦村锦江花园豪景庭6楼J号房 3" xfId="3797" xr:uid="{00000000-0005-0000-0000-0000C80E0000}"/>
    <cellStyle name="差_土地使用权_东正评抵(2014)0000号何格英—长安镇锦厦村锦江花园豪景庭6楼J号房 4" xfId="3798" xr:uid="{00000000-0005-0000-0000-0000C90E0000}"/>
    <cellStyle name="差_土地使用权_东正评抵(2014)0020号黄宁珍--虎门镇金洲村长德路凯蓝公馆)(丰华担保林生18929171580)" xfId="3799" xr:uid="{00000000-0005-0000-0000-0000CA0E0000}"/>
    <cellStyle name="差_土地使用权_东正评抵(2014)0020号黄宁珍--虎门镇金洲村长德路凯蓝公馆)(丰华担保林生18929171580) 2" xfId="3800" xr:uid="{00000000-0005-0000-0000-0000CB0E0000}"/>
    <cellStyle name="差_土地使用权_东正评抵(2014)0020号黄宁珍--虎门镇金洲村长德路凯蓝公馆)(丰华担保林生18929171580) 3" xfId="3801" xr:uid="{00000000-0005-0000-0000-0000CC0E0000}"/>
    <cellStyle name="差_土地使用权_东正评抵(2014)0020号黄宁珍--虎门镇金洲村长德路凯蓝公馆)(丰华担保林生18929171580) 4" xfId="3802" xr:uid="{00000000-0005-0000-0000-0000CD0E0000}"/>
    <cellStyle name="差_土地使用权_东正评抵预(2014)000号赵东升—寮步镇河滨东路湖滨花园7座403房" xfId="3803" xr:uid="{00000000-0005-0000-0000-0000CE0E0000}"/>
    <cellStyle name="差_土地使用权_东正评抵预(2014)000号赵东升—寮步镇河滨东路湖滨花园7座403房 2" xfId="3804" xr:uid="{00000000-0005-0000-0000-0000CF0E0000}"/>
    <cellStyle name="差_土地使用权_东正评抵预(2014)000号赵东升—寮步镇河滨东路湖滨花园7座403房 3" xfId="3805" xr:uid="{00000000-0005-0000-0000-0000D00E0000}"/>
    <cellStyle name="差_土地使用权_东正评抵预(2014)000号赵东升—寮步镇河滨东路湖滨花园7座403房 4" xfId="3806" xr:uid="{00000000-0005-0000-0000-0000D10E0000}"/>
    <cellStyle name="差_土地使用权_副本设备情况-一胜蓝公司" xfId="3807" xr:uid="{00000000-0005-0000-0000-0000D20E0000}"/>
    <cellStyle name="差_土地使用权_副本设备情况-一胜蓝公司 2" xfId="3808" xr:uid="{00000000-0005-0000-0000-0000D30E0000}"/>
    <cellStyle name="差_土地使用权_副本设备情况-一胜蓝公司 3" xfId="3809" xr:uid="{00000000-0005-0000-0000-0000D40E0000}"/>
    <cellStyle name="差_土地使用权_副本设备情况-一胜蓝公司 4" xfId="3810" xr:uid="{00000000-0005-0000-0000-0000D50E0000}"/>
    <cellStyle name="差_土地使用权_坤正评报（2012）0222号融资用管网资产评估" xfId="3811" xr:uid="{00000000-0005-0000-0000-0000D60E0000}"/>
    <cellStyle name="差_土地使用权_坤正评报（2012）0222号融资用管网资产评估 2" xfId="3812" xr:uid="{00000000-0005-0000-0000-0000D70E0000}"/>
    <cellStyle name="差_土地使用权_坤正评报（2012）0222号融资用管网资产评估 3" xfId="3813" xr:uid="{00000000-0005-0000-0000-0000D80E0000}"/>
    <cellStyle name="差_土地使用权_坤正评报（2012）0222号融资用管网资产评估 4" xfId="3814" xr:uid="{00000000-0005-0000-0000-0000D90E0000}"/>
    <cellStyle name="差_土地使用权_坤正评报（2012）0222号融资用管网资产评估_副本设备情况-一胜蓝公司" xfId="3815" xr:uid="{00000000-0005-0000-0000-0000DA0E0000}"/>
    <cellStyle name="差_土地使用权_坤正评报（2012）0222号融资用管网资产评估_副本设备情况-一胜蓝公司 2" xfId="3816" xr:uid="{00000000-0005-0000-0000-0000DB0E0000}"/>
    <cellStyle name="差_土地使用权_坤正评报（2012）0222号融资用管网资产评估_副本设备情况-一胜蓝公司 3" xfId="3817" xr:uid="{00000000-0005-0000-0000-0000DC0E0000}"/>
    <cellStyle name="差_土地使用权_坤正评报（2012）0222号融资用管网资产评估_副本设备情况-一胜蓝公司 4" xfId="3818" xr:uid="{00000000-0005-0000-0000-0000DD0E0000}"/>
    <cellStyle name="差_土地使用权_坤正评报（2012）0222号融资用管网资产评估_设备清单2011-2013" xfId="3819" xr:uid="{00000000-0005-0000-0000-0000DE0E0000}"/>
    <cellStyle name="差_土地使用权_坤正评报（2012）0222号融资用管网资产评估_设备清单2011-2013 2" xfId="3820" xr:uid="{00000000-0005-0000-0000-0000DF0E0000}"/>
    <cellStyle name="差_土地使用权_坤正评报（2012）0222号融资用管网资产评估_设备清单2011-2013 3" xfId="3821" xr:uid="{00000000-0005-0000-0000-0000E00E0000}"/>
    <cellStyle name="差_土地使用权_坤正评报（2012）0222号融资用管网资产评估_设备清单2011-2013 4" xfId="3822" xr:uid="{00000000-0005-0000-0000-0000E10E0000}"/>
    <cellStyle name="差_土地使用权_设备清单2011-2013" xfId="3823" xr:uid="{00000000-0005-0000-0000-0000E20E0000}"/>
    <cellStyle name="差_土地使用权_设备清单2011-2013 2" xfId="3824" xr:uid="{00000000-0005-0000-0000-0000E30E0000}"/>
    <cellStyle name="差_土地使用权_设备清单2011-2013 3" xfId="3825" xr:uid="{00000000-0005-0000-0000-0000E40E0000}"/>
    <cellStyle name="差_土地使用权_设备清单2011-2013 4" xfId="3826" xr:uid="{00000000-0005-0000-0000-0000E50E0000}"/>
    <cellStyle name="差_土地使用权_土地初评表(力山）" xfId="3827" xr:uid="{00000000-0005-0000-0000-0000E60E0000}"/>
    <cellStyle name="差_土地使用权_土地初评表(力山） 2" xfId="3828" xr:uid="{00000000-0005-0000-0000-0000E70E0000}"/>
    <cellStyle name="差_土地使用权_土地初评表(力山） 3" xfId="3829" xr:uid="{00000000-0005-0000-0000-0000E80E0000}"/>
    <cellStyle name="差_土地使用权_土地初评表(力山） 4" xfId="3830" xr:uid="{00000000-0005-0000-0000-0000E90E0000}"/>
    <cellStyle name="差_真正的跟踪表" xfId="3831" xr:uid="{00000000-0005-0000-0000-0000EA0E0000}"/>
    <cellStyle name="差_真正的跟踪表 2" xfId="3832" xr:uid="{00000000-0005-0000-0000-0000EB0E0000}"/>
    <cellStyle name="差_真正的跟踪表 3" xfId="3833" xr:uid="{00000000-0005-0000-0000-0000EC0E0000}"/>
    <cellStyle name="差_真正的跟踪表 4" xfId="3834" xr:uid="{00000000-0005-0000-0000-0000ED0E0000}"/>
    <cellStyle name="差_整体评估表(大型)" xfId="3835" xr:uid="{00000000-0005-0000-0000-0000EE0E0000}"/>
    <cellStyle name="差_整体评估表(大型) 2" xfId="3836" xr:uid="{00000000-0005-0000-0000-0000EF0E0000}"/>
    <cellStyle name="常规" xfId="0" builtinId="0"/>
    <cellStyle name="常规 10" xfId="15" xr:uid="{00000000-0005-0000-0000-0000F10E0000}"/>
    <cellStyle name="常规 10 10" xfId="10647" xr:uid="{00000000-0005-0000-0000-0000F20E0000}"/>
    <cellStyle name="常规 10 2" xfId="3837" xr:uid="{00000000-0005-0000-0000-0000F30E0000}"/>
    <cellStyle name="常规 10 2 2" xfId="3838" xr:uid="{00000000-0005-0000-0000-0000F40E0000}"/>
    <cellStyle name="常规 10 2 2 2" xfId="3839" xr:uid="{00000000-0005-0000-0000-0000F50E0000}"/>
    <cellStyle name="常规 10 2 2 2 2" xfId="3840" xr:uid="{00000000-0005-0000-0000-0000F60E0000}"/>
    <cellStyle name="常规 10 2 2 2 3" xfId="3841" xr:uid="{00000000-0005-0000-0000-0000F70E0000}"/>
    <cellStyle name="常规 10 2 2 2 4" xfId="3842" xr:uid="{00000000-0005-0000-0000-0000F80E0000}"/>
    <cellStyle name="常规 10 2 2 3" xfId="3843" xr:uid="{00000000-0005-0000-0000-0000F90E0000}"/>
    <cellStyle name="常规 10 2 2 4" xfId="3844" xr:uid="{00000000-0005-0000-0000-0000FA0E0000}"/>
    <cellStyle name="常规 10 2 2 5" xfId="3845" xr:uid="{00000000-0005-0000-0000-0000FB0E0000}"/>
    <cellStyle name="常规 10 2 3" xfId="3846" xr:uid="{00000000-0005-0000-0000-0000FC0E0000}"/>
    <cellStyle name="常规 10 2 3 2" xfId="3847" xr:uid="{00000000-0005-0000-0000-0000FD0E0000}"/>
    <cellStyle name="常规 10 2 3 3" xfId="3848" xr:uid="{00000000-0005-0000-0000-0000FE0E0000}"/>
    <cellStyle name="常规 10 2 3 4" xfId="3849" xr:uid="{00000000-0005-0000-0000-0000FF0E0000}"/>
    <cellStyle name="常规 10 2_复件 信成估字（2015）09007号" xfId="3850" xr:uid="{00000000-0005-0000-0000-0000000F0000}"/>
    <cellStyle name="常规 10 3" xfId="3851" xr:uid="{00000000-0005-0000-0000-0000010F0000}"/>
    <cellStyle name="常规 10 4" xfId="3852" xr:uid="{00000000-0005-0000-0000-0000020F0000}"/>
    <cellStyle name="常规 10 5" xfId="3853" xr:uid="{00000000-0005-0000-0000-0000030F0000}"/>
    <cellStyle name="常规 10 6" xfId="3854" xr:uid="{00000000-0005-0000-0000-0000040F0000}"/>
    <cellStyle name="常规 10 7" xfId="3855" xr:uid="{00000000-0005-0000-0000-0000050F0000}"/>
    <cellStyle name="常规 10 8" xfId="3856" xr:uid="{00000000-0005-0000-0000-0000060F0000}"/>
    <cellStyle name="常规 10_复件 信成估字（2015）09007号" xfId="3857" xr:uid="{00000000-0005-0000-0000-0000070F0000}"/>
    <cellStyle name="常规 11" xfId="3858" xr:uid="{00000000-0005-0000-0000-0000080F0000}"/>
    <cellStyle name="常规 11 2" xfId="3859" xr:uid="{00000000-0005-0000-0000-0000090F0000}"/>
    <cellStyle name="常规 11 3" xfId="3860" xr:uid="{00000000-0005-0000-0000-00000A0F0000}"/>
    <cellStyle name="常规 11 4" xfId="3861" xr:uid="{00000000-0005-0000-0000-00000B0F0000}"/>
    <cellStyle name="常规 11 5" xfId="3862" xr:uid="{00000000-0005-0000-0000-00000C0F0000}"/>
    <cellStyle name="常规 11 6" xfId="3863" xr:uid="{00000000-0005-0000-0000-00000D0F0000}"/>
    <cellStyle name="常规 11 7" xfId="3864" xr:uid="{00000000-0005-0000-0000-00000E0F0000}"/>
    <cellStyle name="常规 11 8" xfId="3865" xr:uid="{00000000-0005-0000-0000-00000F0F0000}"/>
    <cellStyle name="常规 11_504元改-信成估字（2015）06003-（改一，工业，出让，清溪人民政府，市场法及成本法）" xfId="3866" xr:uid="{00000000-0005-0000-0000-0000100F0000}"/>
    <cellStyle name="常规 12" xfId="3867" xr:uid="{00000000-0005-0000-0000-0000110F0000}"/>
    <cellStyle name="常规 12 2" xfId="3868" xr:uid="{00000000-0005-0000-0000-0000120F0000}"/>
    <cellStyle name="常规 12 3" xfId="3869" xr:uid="{00000000-0005-0000-0000-0000130F0000}"/>
    <cellStyle name="常规 12 4" xfId="3870" xr:uid="{00000000-0005-0000-0000-0000140F0000}"/>
    <cellStyle name="常规 13" xfId="3871" xr:uid="{00000000-0005-0000-0000-0000150F0000}"/>
    <cellStyle name="常规 13 2" xfId="3872" xr:uid="{00000000-0005-0000-0000-0000160F0000}"/>
    <cellStyle name="常规 13 2 2" xfId="3873" xr:uid="{00000000-0005-0000-0000-0000170F0000}"/>
    <cellStyle name="常规 13 2 2 2" xfId="3874" xr:uid="{00000000-0005-0000-0000-0000180F0000}"/>
    <cellStyle name="常规 13 2 2 3" xfId="3875" xr:uid="{00000000-0005-0000-0000-0000190F0000}"/>
    <cellStyle name="常规 13 2 2 4" xfId="3876" xr:uid="{00000000-0005-0000-0000-00001A0F0000}"/>
    <cellStyle name="常规 13 2 3" xfId="3877" xr:uid="{00000000-0005-0000-0000-00001B0F0000}"/>
    <cellStyle name="常规 13 2 3 2" xfId="3878" xr:uid="{00000000-0005-0000-0000-00001C0F0000}"/>
    <cellStyle name="常规 13 2 3 3" xfId="3879" xr:uid="{00000000-0005-0000-0000-00001D0F0000}"/>
    <cellStyle name="常规 13 2 3 4" xfId="3880" xr:uid="{00000000-0005-0000-0000-00001E0F0000}"/>
    <cellStyle name="常规 13 2 4" xfId="3881" xr:uid="{00000000-0005-0000-0000-00001F0F0000}"/>
    <cellStyle name="常规 13 2 5" xfId="3882" xr:uid="{00000000-0005-0000-0000-0000200F0000}"/>
    <cellStyle name="常规 13 2 5 2" xfId="3883" xr:uid="{00000000-0005-0000-0000-0000210F0000}"/>
    <cellStyle name="常规 13 2 5 2 2" xfId="3884" xr:uid="{00000000-0005-0000-0000-0000220F0000}"/>
    <cellStyle name="常规 13 2 5 2 2 2" xfId="3885" xr:uid="{00000000-0005-0000-0000-0000230F0000}"/>
    <cellStyle name="常规 13 2 5 2 2 2 2" xfId="3886" xr:uid="{00000000-0005-0000-0000-0000240F0000}"/>
    <cellStyle name="常规 13 2 5 2 2 2 2 2" xfId="3887" xr:uid="{00000000-0005-0000-0000-0000250F0000}"/>
    <cellStyle name="常规 13 2 5 2 2 3" xfId="3888" xr:uid="{00000000-0005-0000-0000-0000260F0000}"/>
    <cellStyle name="常规 13 2 5 2 3" xfId="3889" xr:uid="{00000000-0005-0000-0000-0000270F0000}"/>
    <cellStyle name="常规 13 2 5 3" xfId="3890" xr:uid="{00000000-0005-0000-0000-0000280F0000}"/>
    <cellStyle name="常规 13 2 5 4" xfId="3891" xr:uid="{00000000-0005-0000-0000-0000290F0000}"/>
    <cellStyle name="常规 13 2 5 5" xfId="3892" xr:uid="{00000000-0005-0000-0000-00002A0F0000}"/>
    <cellStyle name="常规 13 2 6" xfId="3893" xr:uid="{00000000-0005-0000-0000-00002B0F0000}"/>
    <cellStyle name="常规 13 2 7" xfId="3894" xr:uid="{00000000-0005-0000-0000-00002C0F0000}"/>
    <cellStyle name="常规 13 2 8" xfId="3895" xr:uid="{00000000-0005-0000-0000-00002D0F0000}"/>
    <cellStyle name="常规 13 2 9" xfId="3896" xr:uid="{00000000-0005-0000-0000-00002E0F0000}"/>
    <cellStyle name="常规 13 3" xfId="3897" xr:uid="{00000000-0005-0000-0000-00002F0F0000}"/>
    <cellStyle name="常规 13 3 2" xfId="3898" xr:uid="{00000000-0005-0000-0000-0000300F0000}"/>
    <cellStyle name="常规 13 3 3" xfId="3899" xr:uid="{00000000-0005-0000-0000-0000310F0000}"/>
    <cellStyle name="常规 13 3 4" xfId="3900" xr:uid="{00000000-0005-0000-0000-0000320F0000}"/>
    <cellStyle name="常规 13 4" xfId="3901" xr:uid="{00000000-0005-0000-0000-0000330F0000}"/>
    <cellStyle name="常规 13 5" xfId="3902" xr:uid="{00000000-0005-0000-0000-0000340F0000}"/>
    <cellStyle name="常规 13 6" xfId="3903" xr:uid="{00000000-0005-0000-0000-0000350F0000}"/>
    <cellStyle name="常规 13 7" xfId="3904" xr:uid="{00000000-0005-0000-0000-0000360F0000}"/>
    <cellStyle name="常规 13 8" xfId="3905" xr:uid="{00000000-0005-0000-0000-0000370F0000}"/>
    <cellStyle name="常规 13 8 10" xfId="3906" xr:uid="{00000000-0005-0000-0000-0000380F0000}"/>
    <cellStyle name="常规 13 8 2" xfId="3907" xr:uid="{00000000-0005-0000-0000-0000390F0000}"/>
    <cellStyle name="常规 13 8 2 2" xfId="3908" xr:uid="{00000000-0005-0000-0000-00003A0F0000}"/>
    <cellStyle name="常规 13 8 2 2 2" xfId="3909" xr:uid="{00000000-0005-0000-0000-00003B0F0000}"/>
    <cellStyle name="常规 13 8 2 2 2 2" xfId="3910" xr:uid="{00000000-0005-0000-0000-00003C0F0000}"/>
    <cellStyle name="常规 13 8 2 2 2 2 2" xfId="3911" xr:uid="{00000000-0005-0000-0000-00003D0F0000}"/>
    <cellStyle name="常规 13 8 2 2 2 3" xfId="3912" xr:uid="{00000000-0005-0000-0000-00003E0F0000}"/>
    <cellStyle name="常规 13 8 2 2 3" xfId="3913" xr:uid="{00000000-0005-0000-0000-00003F0F0000}"/>
    <cellStyle name="常规 13 8 2 2 3 2" xfId="3914" xr:uid="{00000000-0005-0000-0000-0000400F0000}"/>
    <cellStyle name="常规 13 8 2 2 4" xfId="3915" xr:uid="{00000000-0005-0000-0000-0000410F0000}"/>
    <cellStyle name="常规 13 8 2 3" xfId="3916" xr:uid="{00000000-0005-0000-0000-0000420F0000}"/>
    <cellStyle name="常规 13 8 2 3 2" xfId="3917" xr:uid="{00000000-0005-0000-0000-0000430F0000}"/>
    <cellStyle name="常规 13 8 2 3 2 2" xfId="3918" xr:uid="{00000000-0005-0000-0000-0000440F0000}"/>
    <cellStyle name="常规 13 8 2 3 2 2 2" xfId="3919" xr:uid="{00000000-0005-0000-0000-0000450F0000}"/>
    <cellStyle name="常规 13 8 2 3 2 3" xfId="3920" xr:uid="{00000000-0005-0000-0000-0000460F0000}"/>
    <cellStyle name="常规 13 8 2 3 3" xfId="3921" xr:uid="{00000000-0005-0000-0000-0000470F0000}"/>
    <cellStyle name="常规 13 8 2 3 3 2" xfId="3922" xr:uid="{00000000-0005-0000-0000-0000480F0000}"/>
    <cellStyle name="常规 13 8 2 3 4" xfId="3923" xr:uid="{00000000-0005-0000-0000-0000490F0000}"/>
    <cellStyle name="常规 13 8 2 4" xfId="3924" xr:uid="{00000000-0005-0000-0000-00004A0F0000}"/>
    <cellStyle name="常规 13 8 2 4 2" xfId="3925" xr:uid="{00000000-0005-0000-0000-00004B0F0000}"/>
    <cellStyle name="常规 13 8 2 4 2 2" xfId="3926" xr:uid="{00000000-0005-0000-0000-00004C0F0000}"/>
    <cellStyle name="常规 13 8 2 4 3" xfId="3927" xr:uid="{00000000-0005-0000-0000-00004D0F0000}"/>
    <cellStyle name="常规 13 8 2 5" xfId="3928" xr:uid="{00000000-0005-0000-0000-00004E0F0000}"/>
    <cellStyle name="常规 13 8 2 5 2" xfId="3929" xr:uid="{00000000-0005-0000-0000-00004F0F0000}"/>
    <cellStyle name="常规 13 8 2 6" xfId="3930" xr:uid="{00000000-0005-0000-0000-0000500F0000}"/>
    <cellStyle name="常规 13 8 3" xfId="3931" xr:uid="{00000000-0005-0000-0000-0000510F0000}"/>
    <cellStyle name="常规 13 8 3 2" xfId="3932" xr:uid="{00000000-0005-0000-0000-0000520F0000}"/>
    <cellStyle name="常规 13 8 3 2 2" xfId="3933" xr:uid="{00000000-0005-0000-0000-0000530F0000}"/>
    <cellStyle name="常规 13 8 3 2 2 2" xfId="3934" xr:uid="{00000000-0005-0000-0000-0000540F0000}"/>
    <cellStyle name="常规 13 8 3 2 2 2 2" xfId="3935" xr:uid="{00000000-0005-0000-0000-0000550F0000}"/>
    <cellStyle name="常规 13 8 3 2 2 3" xfId="3936" xr:uid="{00000000-0005-0000-0000-0000560F0000}"/>
    <cellStyle name="常规 13 8 3 2 3" xfId="3937" xr:uid="{00000000-0005-0000-0000-0000570F0000}"/>
    <cellStyle name="常规 13 8 3 2 3 2" xfId="3938" xr:uid="{00000000-0005-0000-0000-0000580F0000}"/>
    <cellStyle name="常规 13 8 3 2 4" xfId="3939" xr:uid="{00000000-0005-0000-0000-0000590F0000}"/>
    <cellStyle name="常规 13 8 3 3" xfId="3940" xr:uid="{00000000-0005-0000-0000-00005A0F0000}"/>
    <cellStyle name="常规 13 8 3 3 2" xfId="3941" xr:uid="{00000000-0005-0000-0000-00005B0F0000}"/>
    <cellStyle name="常规 13 8 3 3 2 2" xfId="3942" xr:uid="{00000000-0005-0000-0000-00005C0F0000}"/>
    <cellStyle name="常规 13 8 3 3 2 2 2" xfId="3943" xr:uid="{00000000-0005-0000-0000-00005D0F0000}"/>
    <cellStyle name="常规 13 8 3 3 2 3" xfId="3944" xr:uid="{00000000-0005-0000-0000-00005E0F0000}"/>
    <cellStyle name="常规 13 8 3 3 3" xfId="3945" xr:uid="{00000000-0005-0000-0000-00005F0F0000}"/>
    <cellStyle name="常规 13 8 3 3 3 2" xfId="3946" xr:uid="{00000000-0005-0000-0000-0000600F0000}"/>
    <cellStyle name="常规 13 8 3 3 4" xfId="3947" xr:uid="{00000000-0005-0000-0000-0000610F0000}"/>
    <cellStyle name="常规 13 8 3 4" xfId="3948" xr:uid="{00000000-0005-0000-0000-0000620F0000}"/>
    <cellStyle name="常规 13 8 3 4 2" xfId="3949" xr:uid="{00000000-0005-0000-0000-0000630F0000}"/>
    <cellStyle name="常规 13 8 3 4 2 2" xfId="3950" xr:uid="{00000000-0005-0000-0000-0000640F0000}"/>
    <cellStyle name="常规 13 8 3 4 3" xfId="3951" xr:uid="{00000000-0005-0000-0000-0000650F0000}"/>
    <cellStyle name="常规 13 8 3 5" xfId="3952" xr:uid="{00000000-0005-0000-0000-0000660F0000}"/>
    <cellStyle name="常规 13 8 3 5 2" xfId="3953" xr:uid="{00000000-0005-0000-0000-0000670F0000}"/>
    <cellStyle name="常规 13 8 3 6" xfId="3954" xr:uid="{00000000-0005-0000-0000-0000680F0000}"/>
    <cellStyle name="常规 13 8 4" xfId="3955" xr:uid="{00000000-0005-0000-0000-0000690F0000}"/>
    <cellStyle name="常规 13 8 4 2" xfId="3956" xr:uid="{00000000-0005-0000-0000-00006A0F0000}"/>
    <cellStyle name="常规 13 8 4 2 2" xfId="3957" xr:uid="{00000000-0005-0000-0000-00006B0F0000}"/>
    <cellStyle name="常规 13 8 4 2 2 2" xfId="3958" xr:uid="{00000000-0005-0000-0000-00006C0F0000}"/>
    <cellStyle name="常规 13 8 4 2 3" xfId="3959" xr:uid="{00000000-0005-0000-0000-00006D0F0000}"/>
    <cellStyle name="常规 13 8 4 3" xfId="3960" xr:uid="{00000000-0005-0000-0000-00006E0F0000}"/>
    <cellStyle name="常规 13 8 4 3 2" xfId="3961" xr:uid="{00000000-0005-0000-0000-00006F0F0000}"/>
    <cellStyle name="常规 13 8 4 4" xfId="3962" xr:uid="{00000000-0005-0000-0000-0000700F0000}"/>
    <cellStyle name="常规 13 8 5" xfId="3963" xr:uid="{00000000-0005-0000-0000-0000710F0000}"/>
    <cellStyle name="常规 13 8 5 2" xfId="3964" xr:uid="{00000000-0005-0000-0000-0000720F0000}"/>
    <cellStyle name="常规 13 8 5 2 2" xfId="3965" xr:uid="{00000000-0005-0000-0000-0000730F0000}"/>
    <cellStyle name="常规 13 8 5 2 2 2" xfId="3966" xr:uid="{00000000-0005-0000-0000-0000740F0000}"/>
    <cellStyle name="常规 13 8 5 2 3" xfId="3967" xr:uid="{00000000-0005-0000-0000-0000750F0000}"/>
    <cellStyle name="常规 13 8 5 3" xfId="3968" xr:uid="{00000000-0005-0000-0000-0000760F0000}"/>
    <cellStyle name="常规 13 8 5 3 2" xfId="3969" xr:uid="{00000000-0005-0000-0000-0000770F0000}"/>
    <cellStyle name="常规 13 8 5 4" xfId="3970" xr:uid="{00000000-0005-0000-0000-0000780F0000}"/>
    <cellStyle name="常规 13 8 6" xfId="3971" xr:uid="{00000000-0005-0000-0000-0000790F0000}"/>
    <cellStyle name="常规 13 8 6 2" xfId="3972" xr:uid="{00000000-0005-0000-0000-00007A0F0000}"/>
    <cellStyle name="常规 13 8 6 2 2" xfId="3973" xr:uid="{00000000-0005-0000-0000-00007B0F0000}"/>
    <cellStyle name="常规 13 8 6 3" xfId="3974" xr:uid="{00000000-0005-0000-0000-00007C0F0000}"/>
    <cellStyle name="常规 13 8 7" xfId="3975" xr:uid="{00000000-0005-0000-0000-00007D0F0000}"/>
    <cellStyle name="常规 13 8 7 2" xfId="3976" xr:uid="{00000000-0005-0000-0000-00007E0F0000}"/>
    <cellStyle name="常规 13 8 7 2 2" xfId="3977" xr:uid="{00000000-0005-0000-0000-00007F0F0000}"/>
    <cellStyle name="常规 13 8 7 3" xfId="3978" xr:uid="{00000000-0005-0000-0000-0000800F0000}"/>
    <cellStyle name="常规 13 8 8" xfId="3979" xr:uid="{00000000-0005-0000-0000-0000810F0000}"/>
    <cellStyle name="常规 13 8 8 2" xfId="3980" xr:uid="{00000000-0005-0000-0000-0000820F0000}"/>
    <cellStyle name="常规 13 8 8 2 2" xfId="3981" xr:uid="{00000000-0005-0000-0000-0000830F0000}"/>
    <cellStyle name="常规 13 8 8 3" xfId="3982" xr:uid="{00000000-0005-0000-0000-0000840F0000}"/>
    <cellStyle name="常规 13 8 9" xfId="3983" xr:uid="{00000000-0005-0000-0000-0000850F0000}"/>
    <cellStyle name="常规 13 8 9 2" xfId="3984" xr:uid="{00000000-0005-0000-0000-0000860F0000}"/>
    <cellStyle name="常规 13_复件 信成估字（2015）09007号" xfId="3985" xr:uid="{00000000-0005-0000-0000-0000870F0000}"/>
    <cellStyle name="常规 136" xfId="10646" xr:uid="{00000000-0005-0000-0000-0000880F0000}"/>
    <cellStyle name="常规 14" xfId="3986" xr:uid="{00000000-0005-0000-0000-0000890F0000}"/>
    <cellStyle name="常规 14 2" xfId="3987" xr:uid="{00000000-0005-0000-0000-00008A0F0000}"/>
    <cellStyle name="常规 14 3" xfId="3988" xr:uid="{00000000-0005-0000-0000-00008B0F0000}"/>
    <cellStyle name="常规 14 4" xfId="3989" xr:uid="{00000000-0005-0000-0000-00008C0F0000}"/>
    <cellStyle name="常规 15" xfId="3990" xr:uid="{00000000-0005-0000-0000-00008D0F0000}"/>
    <cellStyle name="常规 15 2" xfId="3991" xr:uid="{00000000-0005-0000-0000-00008E0F0000}"/>
    <cellStyle name="常规 15 3" xfId="3992" xr:uid="{00000000-0005-0000-0000-00008F0F0000}"/>
    <cellStyle name="常规 15 4" xfId="3993" xr:uid="{00000000-0005-0000-0000-0000900F0000}"/>
    <cellStyle name="常规 16" xfId="3994" xr:uid="{00000000-0005-0000-0000-0000910F0000}"/>
    <cellStyle name="常规 16 2" xfId="3995" xr:uid="{00000000-0005-0000-0000-0000920F0000}"/>
    <cellStyle name="常规 16 2 2" xfId="3996" xr:uid="{00000000-0005-0000-0000-0000930F0000}"/>
    <cellStyle name="常规 16 2 2 2" xfId="10645" xr:uid="{00000000-0005-0000-0000-0000940F0000}"/>
    <cellStyle name="常规 16 2 3" xfId="3997" xr:uid="{00000000-0005-0000-0000-0000950F0000}"/>
    <cellStyle name="常规 16 2 4" xfId="3998" xr:uid="{00000000-0005-0000-0000-0000960F0000}"/>
    <cellStyle name="常规 16 3" xfId="3999" xr:uid="{00000000-0005-0000-0000-0000970F0000}"/>
    <cellStyle name="常规 16 4" xfId="4000" xr:uid="{00000000-0005-0000-0000-0000980F0000}"/>
    <cellStyle name="常规 16 5" xfId="4001" xr:uid="{00000000-0005-0000-0000-0000990F0000}"/>
    <cellStyle name="常规 17" xfId="4002" xr:uid="{00000000-0005-0000-0000-00009A0F0000}"/>
    <cellStyle name="常规 17 2" xfId="4003" xr:uid="{00000000-0005-0000-0000-00009B0F0000}"/>
    <cellStyle name="常规 17 3" xfId="4004" xr:uid="{00000000-0005-0000-0000-00009C0F0000}"/>
    <cellStyle name="常规 17 4" xfId="4005" xr:uid="{00000000-0005-0000-0000-00009D0F0000}"/>
    <cellStyle name="常规 18" xfId="4006" xr:uid="{00000000-0005-0000-0000-00009E0F0000}"/>
    <cellStyle name="常规 18 10" xfId="4007" xr:uid="{00000000-0005-0000-0000-00009F0F0000}"/>
    <cellStyle name="常规 18 11" xfId="4008" xr:uid="{00000000-0005-0000-0000-0000A00F0000}"/>
    <cellStyle name="常规 18 12" xfId="4009" xr:uid="{00000000-0005-0000-0000-0000A10F0000}"/>
    <cellStyle name="常规 18 13" xfId="4010" xr:uid="{00000000-0005-0000-0000-0000A20F0000}"/>
    <cellStyle name="常规 18 2" xfId="4011" xr:uid="{00000000-0005-0000-0000-0000A30F0000}"/>
    <cellStyle name="常规 18 3" xfId="4012" xr:uid="{00000000-0005-0000-0000-0000A40F0000}"/>
    <cellStyle name="常规 18 4" xfId="4013" xr:uid="{00000000-0005-0000-0000-0000A50F0000}"/>
    <cellStyle name="常规 18 5" xfId="4014" xr:uid="{00000000-0005-0000-0000-0000A60F0000}"/>
    <cellStyle name="常规 18 6" xfId="4015" xr:uid="{00000000-0005-0000-0000-0000A70F0000}"/>
    <cellStyle name="常规 18 7" xfId="4016" xr:uid="{00000000-0005-0000-0000-0000A80F0000}"/>
    <cellStyle name="常规 18 8" xfId="4017" xr:uid="{00000000-0005-0000-0000-0000A90F0000}"/>
    <cellStyle name="常规 18 9" xfId="4018" xr:uid="{00000000-0005-0000-0000-0000AA0F0000}"/>
    <cellStyle name="常规 19" xfId="4019" xr:uid="{00000000-0005-0000-0000-0000AB0F0000}"/>
    <cellStyle name="常规 19 2" xfId="4020" xr:uid="{00000000-0005-0000-0000-0000AC0F0000}"/>
    <cellStyle name="常规 19 3" xfId="4021" xr:uid="{00000000-0005-0000-0000-0000AD0F0000}"/>
    <cellStyle name="常规 19 4" xfId="4022" xr:uid="{00000000-0005-0000-0000-0000AE0F0000}"/>
    <cellStyle name="常规 2" xfId="1" xr:uid="{00000000-0005-0000-0000-0000AF0F0000}"/>
    <cellStyle name="常规 2 10" xfId="4023" xr:uid="{00000000-0005-0000-0000-0000B00F0000}"/>
    <cellStyle name="常规 2 11" xfId="4024" xr:uid="{00000000-0005-0000-0000-0000B10F0000}"/>
    <cellStyle name="常规 2 12" xfId="4025" xr:uid="{00000000-0005-0000-0000-0000B20F0000}"/>
    <cellStyle name="常规 2 13" xfId="4026" xr:uid="{00000000-0005-0000-0000-0000B30F0000}"/>
    <cellStyle name="常规 2 14" xfId="4027" xr:uid="{00000000-0005-0000-0000-0000B40F0000}"/>
    <cellStyle name="常规 2 15" xfId="4028" xr:uid="{00000000-0005-0000-0000-0000B50F0000}"/>
    <cellStyle name="常规 2 16" xfId="4029" xr:uid="{00000000-0005-0000-0000-0000B60F0000}"/>
    <cellStyle name="常规 2 2" xfId="4030" xr:uid="{00000000-0005-0000-0000-0000B70F0000}"/>
    <cellStyle name="常规 2 2 2" xfId="4031" xr:uid="{00000000-0005-0000-0000-0000B80F0000}"/>
    <cellStyle name="常规 2 2 2 2" xfId="4032" xr:uid="{00000000-0005-0000-0000-0000B90F0000}"/>
    <cellStyle name="常规 2 2 2 2 2" xfId="4033" xr:uid="{00000000-0005-0000-0000-0000BA0F0000}"/>
    <cellStyle name="常规 2 2 2 2 3" xfId="4034" xr:uid="{00000000-0005-0000-0000-0000BB0F0000}"/>
    <cellStyle name="常规 2 2 2 2 4" xfId="4035" xr:uid="{00000000-0005-0000-0000-0000BC0F0000}"/>
    <cellStyle name="常规 2 2 2_改基准地价法信成估字（2015）07007" xfId="4036" xr:uid="{00000000-0005-0000-0000-0000BD0F0000}"/>
    <cellStyle name="常规 2 2 3" xfId="4037" xr:uid="{00000000-0005-0000-0000-0000BE0F0000}"/>
    <cellStyle name="常规 2 2 4" xfId="4038" xr:uid="{00000000-0005-0000-0000-0000BF0F0000}"/>
    <cellStyle name="常规 2 2_信成估字（2016）03016" xfId="4039" xr:uid="{00000000-0005-0000-0000-0000C00F0000}"/>
    <cellStyle name="常规 2 3" xfId="4040" xr:uid="{00000000-0005-0000-0000-0000C10F0000}"/>
    <cellStyle name="常规 2 3 2" xfId="4041" xr:uid="{00000000-0005-0000-0000-0000C20F0000}"/>
    <cellStyle name="常规 2 3 2 2" xfId="4042" xr:uid="{00000000-0005-0000-0000-0000C30F0000}"/>
    <cellStyle name="常规 2 3 2 3" xfId="4043" xr:uid="{00000000-0005-0000-0000-0000C40F0000}"/>
    <cellStyle name="常规 2 3 2 4" xfId="4044" xr:uid="{00000000-0005-0000-0000-0000C50F0000}"/>
    <cellStyle name="常规 2 3 3" xfId="4045" xr:uid="{00000000-0005-0000-0000-0000C60F0000}"/>
    <cellStyle name="常规 2 3 4" xfId="4046" xr:uid="{00000000-0005-0000-0000-0000C70F0000}"/>
    <cellStyle name="常规 2 3 5" xfId="4047" xr:uid="{00000000-0005-0000-0000-0000C80F0000}"/>
    <cellStyle name="常规 2 3_坤正评报(2016)0203号上盈纸品" xfId="4048" xr:uid="{00000000-0005-0000-0000-0000C90F0000}"/>
    <cellStyle name="常规 2 4" xfId="4049" xr:uid="{00000000-0005-0000-0000-0000CA0F0000}"/>
    <cellStyle name="常规 2 4 2" xfId="4050" xr:uid="{00000000-0005-0000-0000-0000CB0F0000}"/>
    <cellStyle name="常规 2 4 2 2" xfId="4051" xr:uid="{00000000-0005-0000-0000-0000CC0F0000}"/>
    <cellStyle name="常规 2 4 2 2 2" xfId="4052" xr:uid="{00000000-0005-0000-0000-0000CD0F0000}"/>
    <cellStyle name="常规 2 4 2 2 3" xfId="4053" xr:uid="{00000000-0005-0000-0000-0000CE0F0000}"/>
    <cellStyle name="常规 2 4 2 2 4" xfId="4054" xr:uid="{00000000-0005-0000-0000-0000CF0F0000}"/>
    <cellStyle name="常规 2 4 2 3" xfId="4055" xr:uid="{00000000-0005-0000-0000-0000D00F0000}"/>
    <cellStyle name="常规 2 4 2 4" xfId="4056" xr:uid="{00000000-0005-0000-0000-0000D10F0000}"/>
    <cellStyle name="常规 2 4 2 5" xfId="4057" xr:uid="{00000000-0005-0000-0000-0000D20F0000}"/>
    <cellStyle name="常规 2 4 3" xfId="4058" xr:uid="{00000000-0005-0000-0000-0000D30F0000}"/>
    <cellStyle name="常规 2 4 4" xfId="4059" xr:uid="{00000000-0005-0000-0000-0000D40F0000}"/>
    <cellStyle name="常规 2 4 5" xfId="4060" xr:uid="{00000000-0005-0000-0000-0000D50F0000}"/>
    <cellStyle name="常规 2 4_复件 信成估字（2015）09007号" xfId="4061" xr:uid="{00000000-0005-0000-0000-0000D60F0000}"/>
    <cellStyle name="常规 2 5" xfId="4062" xr:uid="{00000000-0005-0000-0000-0000D70F0000}"/>
    <cellStyle name="常规 2 5 2" xfId="4063" xr:uid="{00000000-0005-0000-0000-0000D80F0000}"/>
    <cellStyle name="常规 2 5 3" xfId="4064" xr:uid="{00000000-0005-0000-0000-0000D90F0000}"/>
    <cellStyle name="常规 2 5 4" xfId="4065" xr:uid="{00000000-0005-0000-0000-0000DA0F0000}"/>
    <cellStyle name="常规 2 6" xfId="4066" xr:uid="{00000000-0005-0000-0000-0000DB0F0000}"/>
    <cellStyle name="常规 2 6 2" xfId="4067" xr:uid="{00000000-0005-0000-0000-0000DC0F0000}"/>
    <cellStyle name="常规 2 6 2 2" xfId="4068" xr:uid="{00000000-0005-0000-0000-0000DD0F0000}"/>
    <cellStyle name="常规 2 6 2 3" xfId="4069" xr:uid="{00000000-0005-0000-0000-0000DE0F0000}"/>
    <cellStyle name="常规 2 6 2 4" xfId="4070" xr:uid="{00000000-0005-0000-0000-0000DF0F0000}"/>
    <cellStyle name="常规 2 6 3" xfId="4071" xr:uid="{00000000-0005-0000-0000-0000E00F0000}"/>
    <cellStyle name="常规 2 6 4" xfId="4072" xr:uid="{00000000-0005-0000-0000-0000E10F0000}"/>
    <cellStyle name="常规 2 6 5" xfId="4073" xr:uid="{00000000-0005-0000-0000-0000E20F0000}"/>
    <cellStyle name="常规 2 7" xfId="4074" xr:uid="{00000000-0005-0000-0000-0000E30F0000}"/>
    <cellStyle name="常规 2 7 2" xfId="4075" xr:uid="{00000000-0005-0000-0000-0000E40F0000}"/>
    <cellStyle name="常规 2 7 3" xfId="4076" xr:uid="{00000000-0005-0000-0000-0000E50F0000}"/>
    <cellStyle name="常规 2 7 4" xfId="4077" xr:uid="{00000000-0005-0000-0000-0000E60F0000}"/>
    <cellStyle name="常规 2 8" xfId="4078" xr:uid="{00000000-0005-0000-0000-0000E70F0000}"/>
    <cellStyle name="常规 2 8 2" xfId="4079" xr:uid="{00000000-0005-0000-0000-0000E80F0000}"/>
    <cellStyle name="常规 2 8 2 2" xfId="4080" xr:uid="{00000000-0005-0000-0000-0000E90F0000}"/>
    <cellStyle name="常规 2 8 2 2 2" xfId="4081" xr:uid="{00000000-0005-0000-0000-0000EA0F0000}"/>
    <cellStyle name="常规 2 8 2 2 2 2" xfId="4082" xr:uid="{00000000-0005-0000-0000-0000EB0F0000}"/>
    <cellStyle name="常规 2 8 2 2 2 2 2" xfId="4083" xr:uid="{00000000-0005-0000-0000-0000EC0F0000}"/>
    <cellStyle name="常规 2 8 2 2 2 2 2 2" xfId="4084" xr:uid="{00000000-0005-0000-0000-0000ED0F0000}"/>
    <cellStyle name="常规 2 8 2 2 3" xfId="4085" xr:uid="{00000000-0005-0000-0000-0000EE0F0000}"/>
    <cellStyle name="常规 2 8 2 2 4" xfId="4086" xr:uid="{00000000-0005-0000-0000-0000EF0F0000}"/>
    <cellStyle name="常规 2 8 2 3" xfId="4087" xr:uid="{00000000-0005-0000-0000-0000F00F0000}"/>
    <cellStyle name="常规 2 8 2 4" xfId="4088" xr:uid="{00000000-0005-0000-0000-0000F10F0000}"/>
    <cellStyle name="常规 2 8 3" xfId="4089" xr:uid="{00000000-0005-0000-0000-0000F20F0000}"/>
    <cellStyle name="常规 2 8 4" xfId="4090" xr:uid="{00000000-0005-0000-0000-0000F30F0000}"/>
    <cellStyle name="常规 2 8 5" xfId="4091" xr:uid="{00000000-0005-0000-0000-0000F40F0000}"/>
    <cellStyle name="常规 2 8 6" xfId="4092" xr:uid="{00000000-0005-0000-0000-0000F50F0000}"/>
    <cellStyle name="常规 2 8 7" xfId="4093" xr:uid="{00000000-0005-0000-0000-0000F60F0000}"/>
    <cellStyle name="常规 2 9" xfId="4094" xr:uid="{00000000-0005-0000-0000-0000F70F0000}"/>
    <cellStyle name="常规 2_2013评估业务审核表" xfId="4095" xr:uid="{00000000-0005-0000-0000-0000F80F0000}"/>
    <cellStyle name="常规 20" xfId="4096" xr:uid="{00000000-0005-0000-0000-0000F90F0000}"/>
    <cellStyle name="常规 20 10" xfId="4097" xr:uid="{00000000-0005-0000-0000-0000FA0F0000}"/>
    <cellStyle name="常规 20 10 2" xfId="4098" xr:uid="{00000000-0005-0000-0000-0000FB0F0000}"/>
    <cellStyle name="常规 20 10 2 2" xfId="4099" xr:uid="{00000000-0005-0000-0000-0000FC0F0000}"/>
    <cellStyle name="常规 20 10 3" xfId="4100" xr:uid="{00000000-0005-0000-0000-0000FD0F0000}"/>
    <cellStyle name="常规 20 11" xfId="4101" xr:uid="{00000000-0005-0000-0000-0000FE0F0000}"/>
    <cellStyle name="常规 20 11 2" xfId="4102" xr:uid="{00000000-0005-0000-0000-0000FF0F0000}"/>
    <cellStyle name="常规 20 11 2 2" xfId="4103" xr:uid="{00000000-0005-0000-0000-000000100000}"/>
    <cellStyle name="常规 20 11 3" xfId="4104" xr:uid="{00000000-0005-0000-0000-000001100000}"/>
    <cellStyle name="常规 20 12" xfId="4105" xr:uid="{00000000-0005-0000-0000-000002100000}"/>
    <cellStyle name="常规 20 12 2" xfId="4106" xr:uid="{00000000-0005-0000-0000-000003100000}"/>
    <cellStyle name="常规 20 13" xfId="4107" xr:uid="{00000000-0005-0000-0000-000004100000}"/>
    <cellStyle name="常规 20 2" xfId="4108" xr:uid="{00000000-0005-0000-0000-000005100000}"/>
    <cellStyle name="常规 20 2 10" xfId="4109" xr:uid="{00000000-0005-0000-0000-000006100000}"/>
    <cellStyle name="常规 20 2 2" xfId="4110" xr:uid="{00000000-0005-0000-0000-000007100000}"/>
    <cellStyle name="常规 20 2 2 2" xfId="4111" xr:uid="{00000000-0005-0000-0000-000008100000}"/>
    <cellStyle name="常规 20 2 2 2 2" xfId="4112" xr:uid="{00000000-0005-0000-0000-000009100000}"/>
    <cellStyle name="常规 20 2 2 2 2 2" xfId="4113" xr:uid="{00000000-0005-0000-0000-00000A100000}"/>
    <cellStyle name="常规 20 2 2 2 2 2 2" xfId="4114" xr:uid="{00000000-0005-0000-0000-00000B100000}"/>
    <cellStyle name="常规 20 2 2 2 2 3" xfId="4115" xr:uid="{00000000-0005-0000-0000-00000C100000}"/>
    <cellStyle name="常规 20 2 2 2 3" xfId="4116" xr:uid="{00000000-0005-0000-0000-00000D100000}"/>
    <cellStyle name="常规 20 2 2 2 3 2" xfId="4117" xr:uid="{00000000-0005-0000-0000-00000E100000}"/>
    <cellStyle name="常规 20 2 2 2 4" xfId="4118" xr:uid="{00000000-0005-0000-0000-00000F100000}"/>
    <cellStyle name="常规 20 2 2 3" xfId="4119" xr:uid="{00000000-0005-0000-0000-000010100000}"/>
    <cellStyle name="常规 20 2 2 3 2" xfId="4120" xr:uid="{00000000-0005-0000-0000-000011100000}"/>
    <cellStyle name="常规 20 2 2 3 2 2" xfId="4121" xr:uid="{00000000-0005-0000-0000-000012100000}"/>
    <cellStyle name="常规 20 2 2 3 2 2 2" xfId="4122" xr:uid="{00000000-0005-0000-0000-000013100000}"/>
    <cellStyle name="常规 20 2 2 3 2 3" xfId="4123" xr:uid="{00000000-0005-0000-0000-000014100000}"/>
    <cellStyle name="常规 20 2 2 3 3" xfId="4124" xr:uid="{00000000-0005-0000-0000-000015100000}"/>
    <cellStyle name="常规 20 2 2 3 3 2" xfId="4125" xr:uid="{00000000-0005-0000-0000-000016100000}"/>
    <cellStyle name="常规 20 2 2 3 4" xfId="4126" xr:uid="{00000000-0005-0000-0000-000017100000}"/>
    <cellStyle name="常规 20 2 2 4" xfId="4127" xr:uid="{00000000-0005-0000-0000-000018100000}"/>
    <cellStyle name="常规 20 2 2 4 2" xfId="4128" xr:uid="{00000000-0005-0000-0000-000019100000}"/>
    <cellStyle name="常规 20 2 2 4 2 2" xfId="4129" xr:uid="{00000000-0005-0000-0000-00001A100000}"/>
    <cellStyle name="常规 20 2 2 4 3" xfId="4130" xr:uid="{00000000-0005-0000-0000-00001B100000}"/>
    <cellStyle name="常规 20 2 2 5" xfId="4131" xr:uid="{00000000-0005-0000-0000-00001C100000}"/>
    <cellStyle name="常规 20 2 2 5 2" xfId="4132" xr:uid="{00000000-0005-0000-0000-00001D100000}"/>
    <cellStyle name="常规 20 2 2 6" xfId="4133" xr:uid="{00000000-0005-0000-0000-00001E100000}"/>
    <cellStyle name="常规 20 2 3" xfId="4134" xr:uid="{00000000-0005-0000-0000-00001F100000}"/>
    <cellStyle name="常规 20 2 3 2" xfId="4135" xr:uid="{00000000-0005-0000-0000-000020100000}"/>
    <cellStyle name="常规 20 2 3 2 2" xfId="4136" xr:uid="{00000000-0005-0000-0000-000021100000}"/>
    <cellStyle name="常规 20 2 3 2 2 2" xfId="4137" xr:uid="{00000000-0005-0000-0000-000022100000}"/>
    <cellStyle name="常规 20 2 3 2 2 2 2" xfId="4138" xr:uid="{00000000-0005-0000-0000-000023100000}"/>
    <cellStyle name="常规 20 2 3 2 2 3" xfId="4139" xr:uid="{00000000-0005-0000-0000-000024100000}"/>
    <cellStyle name="常规 20 2 3 2 3" xfId="4140" xr:uid="{00000000-0005-0000-0000-000025100000}"/>
    <cellStyle name="常规 20 2 3 2 3 2" xfId="4141" xr:uid="{00000000-0005-0000-0000-000026100000}"/>
    <cellStyle name="常规 20 2 3 2 4" xfId="4142" xr:uid="{00000000-0005-0000-0000-000027100000}"/>
    <cellStyle name="常规 20 2 3 3" xfId="4143" xr:uid="{00000000-0005-0000-0000-000028100000}"/>
    <cellStyle name="常规 20 2 3 3 2" xfId="4144" xr:uid="{00000000-0005-0000-0000-000029100000}"/>
    <cellStyle name="常规 20 2 3 3 2 2" xfId="4145" xr:uid="{00000000-0005-0000-0000-00002A100000}"/>
    <cellStyle name="常规 20 2 3 3 2 2 2" xfId="4146" xr:uid="{00000000-0005-0000-0000-00002B100000}"/>
    <cellStyle name="常规 20 2 3 3 2 3" xfId="4147" xr:uid="{00000000-0005-0000-0000-00002C100000}"/>
    <cellStyle name="常规 20 2 3 3 3" xfId="4148" xr:uid="{00000000-0005-0000-0000-00002D100000}"/>
    <cellStyle name="常规 20 2 3 3 3 2" xfId="4149" xr:uid="{00000000-0005-0000-0000-00002E100000}"/>
    <cellStyle name="常规 20 2 3 3 4" xfId="4150" xr:uid="{00000000-0005-0000-0000-00002F100000}"/>
    <cellStyle name="常规 20 2 3 4" xfId="4151" xr:uid="{00000000-0005-0000-0000-000030100000}"/>
    <cellStyle name="常规 20 2 3 4 2" xfId="4152" xr:uid="{00000000-0005-0000-0000-000031100000}"/>
    <cellStyle name="常规 20 2 3 4 2 2" xfId="4153" xr:uid="{00000000-0005-0000-0000-000032100000}"/>
    <cellStyle name="常规 20 2 3 4 3" xfId="4154" xr:uid="{00000000-0005-0000-0000-000033100000}"/>
    <cellStyle name="常规 20 2 3 5" xfId="4155" xr:uid="{00000000-0005-0000-0000-000034100000}"/>
    <cellStyle name="常规 20 2 3 5 2" xfId="4156" xr:uid="{00000000-0005-0000-0000-000035100000}"/>
    <cellStyle name="常规 20 2 3 6" xfId="4157" xr:uid="{00000000-0005-0000-0000-000036100000}"/>
    <cellStyle name="常规 20 2 4" xfId="4158" xr:uid="{00000000-0005-0000-0000-000037100000}"/>
    <cellStyle name="常规 20 2 4 2" xfId="4159" xr:uid="{00000000-0005-0000-0000-000038100000}"/>
    <cellStyle name="常规 20 2 4 2 2" xfId="4160" xr:uid="{00000000-0005-0000-0000-000039100000}"/>
    <cellStyle name="常规 20 2 4 2 2 2" xfId="4161" xr:uid="{00000000-0005-0000-0000-00003A100000}"/>
    <cellStyle name="常规 20 2 4 2 3" xfId="4162" xr:uid="{00000000-0005-0000-0000-00003B100000}"/>
    <cellStyle name="常规 20 2 4 3" xfId="4163" xr:uid="{00000000-0005-0000-0000-00003C100000}"/>
    <cellStyle name="常规 20 2 4 3 2" xfId="4164" xr:uid="{00000000-0005-0000-0000-00003D100000}"/>
    <cellStyle name="常规 20 2 4 4" xfId="4165" xr:uid="{00000000-0005-0000-0000-00003E100000}"/>
    <cellStyle name="常规 20 2 5" xfId="4166" xr:uid="{00000000-0005-0000-0000-00003F100000}"/>
    <cellStyle name="常规 20 2 5 2" xfId="4167" xr:uid="{00000000-0005-0000-0000-000040100000}"/>
    <cellStyle name="常规 20 2 5 2 2" xfId="4168" xr:uid="{00000000-0005-0000-0000-000041100000}"/>
    <cellStyle name="常规 20 2 5 2 2 2" xfId="4169" xr:uid="{00000000-0005-0000-0000-000042100000}"/>
    <cellStyle name="常规 20 2 5 2 3" xfId="4170" xr:uid="{00000000-0005-0000-0000-000043100000}"/>
    <cellStyle name="常规 20 2 5 3" xfId="4171" xr:uid="{00000000-0005-0000-0000-000044100000}"/>
    <cellStyle name="常规 20 2 5 3 2" xfId="4172" xr:uid="{00000000-0005-0000-0000-000045100000}"/>
    <cellStyle name="常规 20 2 5 4" xfId="4173" xr:uid="{00000000-0005-0000-0000-000046100000}"/>
    <cellStyle name="常规 20 2 6" xfId="4174" xr:uid="{00000000-0005-0000-0000-000047100000}"/>
    <cellStyle name="常规 20 2 6 2" xfId="4175" xr:uid="{00000000-0005-0000-0000-000048100000}"/>
    <cellStyle name="常规 20 2 6 2 2" xfId="4176" xr:uid="{00000000-0005-0000-0000-000049100000}"/>
    <cellStyle name="常规 20 2 6 3" xfId="4177" xr:uid="{00000000-0005-0000-0000-00004A100000}"/>
    <cellStyle name="常规 20 2 7" xfId="4178" xr:uid="{00000000-0005-0000-0000-00004B100000}"/>
    <cellStyle name="常规 20 2 7 2" xfId="4179" xr:uid="{00000000-0005-0000-0000-00004C100000}"/>
    <cellStyle name="常规 20 2 7 2 2" xfId="4180" xr:uid="{00000000-0005-0000-0000-00004D100000}"/>
    <cellStyle name="常规 20 2 7 3" xfId="4181" xr:uid="{00000000-0005-0000-0000-00004E100000}"/>
    <cellStyle name="常规 20 2 8" xfId="4182" xr:uid="{00000000-0005-0000-0000-00004F100000}"/>
    <cellStyle name="常规 20 2 8 2" xfId="4183" xr:uid="{00000000-0005-0000-0000-000050100000}"/>
    <cellStyle name="常规 20 2 8 2 2" xfId="4184" xr:uid="{00000000-0005-0000-0000-000051100000}"/>
    <cellStyle name="常规 20 2 8 3" xfId="4185" xr:uid="{00000000-0005-0000-0000-000052100000}"/>
    <cellStyle name="常规 20 2 9" xfId="4186" xr:uid="{00000000-0005-0000-0000-000053100000}"/>
    <cellStyle name="常规 20 2 9 2" xfId="4187" xr:uid="{00000000-0005-0000-0000-000054100000}"/>
    <cellStyle name="常规 20 3" xfId="4188" xr:uid="{00000000-0005-0000-0000-000055100000}"/>
    <cellStyle name="常规 20 3 10" xfId="4189" xr:uid="{00000000-0005-0000-0000-000056100000}"/>
    <cellStyle name="常规 20 3 2" xfId="4190" xr:uid="{00000000-0005-0000-0000-000057100000}"/>
    <cellStyle name="常规 20 3 2 2" xfId="4191" xr:uid="{00000000-0005-0000-0000-000058100000}"/>
    <cellStyle name="常规 20 3 2 2 2" xfId="4192" xr:uid="{00000000-0005-0000-0000-000059100000}"/>
    <cellStyle name="常规 20 3 2 2 2 2" xfId="4193" xr:uid="{00000000-0005-0000-0000-00005A100000}"/>
    <cellStyle name="常规 20 3 2 2 2 2 2" xfId="4194" xr:uid="{00000000-0005-0000-0000-00005B100000}"/>
    <cellStyle name="常规 20 3 2 2 2 3" xfId="4195" xr:uid="{00000000-0005-0000-0000-00005C100000}"/>
    <cellStyle name="常规 20 3 2 2 3" xfId="4196" xr:uid="{00000000-0005-0000-0000-00005D100000}"/>
    <cellStyle name="常规 20 3 2 2 3 2" xfId="4197" xr:uid="{00000000-0005-0000-0000-00005E100000}"/>
    <cellStyle name="常规 20 3 2 2 4" xfId="4198" xr:uid="{00000000-0005-0000-0000-00005F100000}"/>
    <cellStyle name="常规 20 3 2 3" xfId="4199" xr:uid="{00000000-0005-0000-0000-000060100000}"/>
    <cellStyle name="常规 20 3 2 3 2" xfId="4200" xr:uid="{00000000-0005-0000-0000-000061100000}"/>
    <cellStyle name="常规 20 3 2 3 2 2" xfId="4201" xr:uid="{00000000-0005-0000-0000-000062100000}"/>
    <cellStyle name="常规 20 3 2 3 2 2 2" xfId="4202" xr:uid="{00000000-0005-0000-0000-000063100000}"/>
    <cellStyle name="常规 20 3 2 3 2 3" xfId="4203" xr:uid="{00000000-0005-0000-0000-000064100000}"/>
    <cellStyle name="常规 20 3 2 3 3" xfId="4204" xr:uid="{00000000-0005-0000-0000-000065100000}"/>
    <cellStyle name="常规 20 3 2 3 3 2" xfId="4205" xr:uid="{00000000-0005-0000-0000-000066100000}"/>
    <cellStyle name="常规 20 3 2 3 4" xfId="4206" xr:uid="{00000000-0005-0000-0000-000067100000}"/>
    <cellStyle name="常规 20 3 2 4" xfId="4207" xr:uid="{00000000-0005-0000-0000-000068100000}"/>
    <cellStyle name="常规 20 3 2 4 2" xfId="4208" xr:uid="{00000000-0005-0000-0000-000069100000}"/>
    <cellStyle name="常规 20 3 2 4 2 2" xfId="4209" xr:uid="{00000000-0005-0000-0000-00006A100000}"/>
    <cellStyle name="常规 20 3 2 4 3" xfId="4210" xr:uid="{00000000-0005-0000-0000-00006B100000}"/>
    <cellStyle name="常规 20 3 2 5" xfId="4211" xr:uid="{00000000-0005-0000-0000-00006C100000}"/>
    <cellStyle name="常规 20 3 2 5 2" xfId="4212" xr:uid="{00000000-0005-0000-0000-00006D100000}"/>
    <cellStyle name="常规 20 3 2 6" xfId="4213" xr:uid="{00000000-0005-0000-0000-00006E100000}"/>
    <cellStyle name="常规 20 3 3" xfId="4214" xr:uid="{00000000-0005-0000-0000-00006F100000}"/>
    <cellStyle name="常规 20 3 3 2" xfId="4215" xr:uid="{00000000-0005-0000-0000-000070100000}"/>
    <cellStyle name="常规 20 3 3 2 2" xfId="4216" xr:uid="{00000000-0005-0000-0000-000071100000}"/>
    <cellStyle name="常规 20 3 3 2 2 2" xfId="4217" xr:uid="{00000000-0005-0000-0000-000072100000}"/>
    <cellStyle name="常规 20 3 3 2 2 2 2" xfId="4218" xr:uid="{00000000-0005-0000-0000-000073100000}"/>
    <cellStyle name="常规 20 3 3 2 2 3" xfId="4219" xr:uid="{00000000-0005-0000-0000-000074100000}"/>
    <cellStyle name="常规 20 3 3 2 3" xfId="4220" xr:uid="{00000000-0005-0000-0000-000075100000}"/>
    <cellStyle name="常规 20 3 3 2 3 2" xfId="4221" xr:uid="{00000000-0005-0000-0000-000076100000}"/>
    <cellStyle name="常规 20 3 3 2 4" xfId="4222" xr:uid="{00000000-0005-0000-0000-000077100000}"/>
    <cellStyle name="常规 20 3 3 3" xfId="4223" xr:uid="{00000000-0005-0000-0000-000078100000}"/>
    <cellStyle name="常规 20 3 3 3 2" xfId="4224" xr:uid="{00000000-0005-0000-0000-000079100000}"/>
    <cellStyle name="常规 20 3 3 3 2 2" xfId="4225" xr:uid="{00000000-0005-0000-0000-00007A100000}"/>
    <cellStyle name="常规 20 3 3 3 2 2 2" xfId="4226" xr:uid="{00000000-0005-0000-0000-00007B100000}"/>
    <cellStyle name="常规 20 3 3 3 2 3" xfId="4227" xr:uid="{00000000-0005-0000-0000-00007C100000}"/>
    <cellStyle name="常规 20 3 3 3 3" xfId="4228" xr:uid="{00000000-0005-0000-0000-00007D100000}"/>
    <cellStyle name="常规 20 3 3 3 3 2" xfId="4229" xr:uid="{00000000-0005-0000-0000-00007E100000}"/>
    <cellStyle name="常规 20 3 3 3 4" xfId="4230" xr:uid="{00000000-0005-0000-0000-00007F100000}"/>
    <cellStyle name="常规 20 3 3 4" xfId="4231" xr:uid="{00000000-0005-0000-0000-000080100000}"/>
    <cellStyle name="常规 20 3 3 4 2" xfId="4232" xr:uid="{00000000-0005-0000-0000-000081100000}"/>
    <cellStyle name="常规 20 3 3 4 2 2" xfId="4233" xr:uid="{00000000-0005-0000-0000-000082100000}"/>
    <cellStyle name="常规 20 3 3 4 3" xfId="4234" xr:uid="{00000000-0005-0000-0000-000083100000}"/>
    <cellStyle name="常规 20 3 3 5" xfId="4235" xr:uid="{00000000-0005-0000-0000-000084100000}"/>
    <cellStyle name="常规 20 3 3 5 2" xfId="4236" xr:uid="{00000000-0005-0000-0000-000085100000}"/>
    <cellStyle name="常规 20 3 3 6" xfId="4237" xr:uid="{00000000-0005-0000-0000-000086100000}"/>
    <cellStyle name="常规 20 3 4" xfId="4238" xr:uid="{00000000-0005-0000-0000-000087100000}"/>
    <cellStyle name="常规 20 3 4 2" xfId="4239" xr:uid="{00000000-0005-0000-0000-000088100000}"/>
    <cellStyle name="常规 20 3 4 2 2" xfId="4240" xr:uid="{00000000-0005-0000-0000-000089100000}"/>
    <cellStyle name="常规 20 3 4 2 2 2" xfId="4241" xr:uid="{00000000-0005-0000-0000-00008A100000}"/>
    <cellStyle name="常规 20 3 4 2 3" xfId="4242" xr:uid="{00000000-0005-0000-0000-00008B100000}"/>
    <cellStyle name="常规 20 3 4 3" xfId="4243" xr:uid="{00000000-0005-0000-0000-00008C100000}"/>
    <cellStyle name="常规 20 3 4 3 2" xfId="4244" xr:uid="{00000000-0005-0000-0000-00008D100000}"/>
    <cellStyle name="常规 20 3 4 4" xfId="4245" xr:uid="{00000000-0005-0000-0000-00008E100000}"/>
    <cellStyle name="常规 20 3 5" xfId="4246" xr:uid="{00000000-0005-0000-0000-00008F100000}"/>
    <cellStyle name="常规 20 3 5 2" xfId="4247" xr:uid="{00000000-0005-0000-0000-000090100000}"/>
    <cellStyle name="常规 20 3 5 2 2" xfId="4248" xr:uid="{00000000-0005-0000-0000-000091100000}"/>
    <cellStyle name="常规 20 3 5 2 2 2" xfId="4249" xr:uid="{00000000-0005-0000-0000-000092100000}"/>
    <cellStyle name="常规 20 3 5 2 3" xfId="4250" xr:uid="{00000000-0005-0000-0000-000093100000}"/>
    <cellStyle name="常规 20 3 5 3" xfId="4251" xr:uid="{00000000-0005-0000-0000-000094100000}"/>
    <cellStyle name="常规 20 3 5 3 2" xfId="4252" xr:uid="{00000000-0005-0000-0000-000095100000}"/>
    <cellStyle name="常规 20 3 5 4" xfId="4253" xr:uid="{00000000-0005-0000-0000-000096100000}"/>
    <cellStyle name="常规 20 3 6" xfId="4254" xr:uid="{00000000-0005-0000-0000-000097100000}"/>
    <cellStyle name="常规 20 3 6 2" xfId="4255" xr:uid="{00000000-0005-0000-0000-000098100000}"/>
    <cellStyle name="常规 20 3 6 2 2" xfId="4256" xr:uid="{00000000-0005-0000-0000-000099100000}"/>
    <cellStyle name="常规 20 3 6 3" xfId="4257" xr:uid="{00000000-0005-0000-0000-00009A100000}"/>
    <cellStyle name="常规 20 3 7" xfId="4258" xr:uid="{00000000-0005-0000-0000-00009B100000}"/>
    <cellStyle name="常规 20 3 7 2" xfId="4259" xr:uid="{00000000-0005-0000-0000-00009C100000}"/>
    <cellStyle name="常规 20 3 7 2 2" xfId="4260" xr:uid="{00000000-0005-0000-0000-00009D100000}"/>
    <cellStyle name="常规 20 3 7 3" xfId="4261" xr:uid="{00000000-0005-0000-0000-00009E100000}"/>
    <cellStyle name="常规 20 3 8" xfId="4262" xr:uid="{00000000-0005-0000-0000-00009F100000}"/>
    <cellStyle name="常规 20 3 8 2" xfId="4263" xr:uid="{00000000-0005-0000-0000-0000A0100000}"/>
    <cellStyle name="常规 20 3 8 2 2" xfId="4264" xr:uid="{00000000-0005-0000-0000-0000A1100000}"/>
    <cellStyle name="常规 20 3 8 3" xfId="4265" xr:uid="{00000000-0005-0000-0000-0000A2100000}"/>
    <cellStyle name="常规 20 3 9" xfId="4266" xr:uid="{00000000-0005-0000-0000-0000A3100000}"/>
    <cellStyle name="常规 20 3 9 2" xfId="4267" xr:uid="{00000000-0005-0000-0000-0000A4100000}"/>
    <cellStyle name="常规 20 4" xfId="4268" xr:uid="{00000000-0005-0000-0000-0000A5100000}"/>
    <cellStyle name="常规 20 4 10" xfId="4269" xr:uid="{00000000-0005-0000-0000-0000A6100000}"/>
    <cellStyle name="常规 20 4 2" xfId="4270" xr:uid="{00000000-0005-0000-0000-0000A7100000}"/>
    <cellStyle name="常规 20 4 2 2" xfId="4271" xr:uid="{00000000-0005-0000-0000-0000A8100000}"/>
    <cellStyle name="常规 20 4 2 2 2" xfId="4272" xr:uid="{00000000-0005-0000-0000-0000A9100000}"/>
    <cellStyle name="常规 20 4 2 2 2 2" xfId="4273" xr:uid="{00000000-0005-0000-0000-0000AA100000}"/>
    <cellStyle name="常规 20 4 2 2 2 2 2" xfId="4274" xr:uid="{00000000-0005-0000-0000-0000AB100000}"/>
    <cellStyle name="常规 20 4 2 2 2 3" xfId="4275" xr:uid="{00000000-0005-0000-0000-0000AC100000}"/>
    <cellStyle name="常规 20 4 2 2 3" xfId="4276" xr:uid="{00000000-0005-0000-0000-0000AD100000}"/>
    <cellStyle name="常规 20 4 2 2 3 2" xfId="4277" xr:uid="{00000000-0005-0000-0000-0000AE100000}"/>
    <cellStyle name="常规 20 4 2 2 4" xfId="4278" xr:uid="{00000000-0005-0000-0000-0000AF100000}"/>
    <cellStyle name="常规 20 4 2 3" xfId="4279" xr:uid="{00000000-0005-0000-0000-0000B0100000}"/>
    <cellStyle name="常规 20 4 2 3 2" xfId="4280" xr:uid="{00000000-0005-0000-0000-0000B1100000}"/>
    <cellStyle name="常规 20 4 2 3 2 2" xfId="4281" xr:uid="{00000000-0005-0000-0000-0000B2100000}"/>
    <cellStyle name="常规 20 4 2 3 2 2 2" xfId="4282" xr:uid="{00000000-0005-0000-0000-0000B3100000}"/>
    <cellStyle name="常规 20 4 2 3 2 3" xfId="4283" xr:uid="{00000000-0005-0000-0000-0000B4100000}"/>
    <cellStyle name="常规 20 4 2 3 3" xfId="4284" xr:uid="{00000000-0005-0000-0000-0000B5100000}"/>
    <cellStyle name="常规 20 4 2 3 3 2" xfId="4285" xr:uid="{00000000-0005-0000-0000-0000B6100000}"/>
    <cellStyle name="常规 20 4 2 3 4" xfId="4286" xr:uid="{00000000-0005-0000-0000-0000B7100000}"/>
    <cellStyle name="常规 20 4 2 4" xfId="4287" xr:uid="{00000000-0005-0000-0000-0000B8100000}"/>
    <cellStyle name="常规 20 4 2 4 2" xfId="4288" xr:uid="{00000000-0005-0000-0000-0000B9100000}"/>
    <cellStyle name="常规 20 4 2 4 2 2" xfId="4289" xr:uid="{00000000-0005-0000-0000-0000BA100000}"/>
    <cellStyle name="常规 20 4 2 4 3" xfId="4290" xr:uid="{00000000-0005-0000-0000-0000BB100000}"/>
    <cellStyle name="常规 20 4 2 5" xfId="4291" xr:uid="{00000000-0005-0000-0000-0000BC100000}"/>
    <cellStyle name="常规 20 4 2 5 2" xfId="4292" xr:uid="{00000000-0005-0000-0000-0000BD100000}"/>
    <cellStyle name="常规 20 4 2 6" xfId="4293" xr:uid="{00000000-0005-0000-0000-0000BE100000}"/>
    <cellStyle name="常规 20 4 3" xfId="4294" xr:uid="{00000000-0005-0000-0000-0000BF100000}"/>
    <cellStyle name="常规 20 4 3 2" xfId="4295" xr:uid="{00000000-0005-0000-0000-0000C0100000}"/>
    <cellStyle name="常规 20 4 3 2 2" xfId="4296" xr:uid="{00000000-0005-0000-0000-0000C1100000}"/>
    <cellStyle name="常规 20 4 3 2 2 2" xfId="4297" xr:uid="{00000000-0005-0000-0000-0000C2100000}"/>
    <cellStyle name="常规 20 4 3 2 2 2 2" xfId="4298" xr:uid="{00000000-0005-0000-0000-0000C3100000}"/>
    <cellStyle name="常规 20 4 3 2 2 3" xfId="4299" xr:uid="{00000000-0005-0000-0000-0000C4100000}"/>
    <cellStyle name="常规 20 4 3 2 3" xfId="4300" xr:uid="{00000000-0005-0000-0000-0000C5100000}"/>
    <cellStyle name="常规 20 4 3 2 3 2" xfId="4301" xr:uid="{00000000-0005-0000-0000-0000C6100000}"/>
    <cellStyle name="常规 20 4 3 2 4" xfId="4302" xr:uid="{00000000-0005-0000-0000-0000C7100000}"/>
    <cellStyle name="常规 20 4 3 3" xfId="4303" xr:uid="{00000000-0005-0000-0000-0000C8100000}"/>
    <cellStyle name="常规 20 4 3 3 2" xfId="4304" xr:uid="{00000000-0005-0000-0000-0000C9100000}"/>
    <cellStyle name="常规 20 4 3 3 2 2" xfId="4305" xr:uid="{00000000-0005-0000-0000-0000CA100000}"/>
    <cellStyle name="常规 20 4 3 3 2 2 2" xfId="4306" xr:uid="{00000000-0005-0000-0000-0000CB100000}"/>
    <cellStyle name="常规 20 4 3 3 2 3" xfId="4307" xr:uid="{00000000-0005-0000-0000-0000CC100000}"/>
    <cellStyle name="常规 20 4 3 3 3" xfId="4308" xr:uid="{00000000-0005-0000-0000-0000CD100000}"/>
    <cellStyle name="常规 20 4 3 3 3 2" xfId="4309" xr:uid="{00000000-0005-0000-0000-0000CE100000}"/>
    <cellStyle name="常规 20 4 3 3 4" xfId="4310" xr:uid="{00000000-0005-0000-0000-0000CF100000}"/>
    <cellStyle name="常规 20 4 3 4" xfId="4311" xr:uid="{00000000-0005-0000-0000-0000D0100000}"/>
    <cellStyle name="常规 20 4 3 4 2" xfId="4312" xr:uid="{00000000-0005-0000-0000-0000D1100000}"/>
    <cellStyle name="常规 20 4 3 4 2 2" xfId="4313" xr:uid="{00000000-0005-0000-0000-0000D2100000}"/>
    <cellStyle name="常规 20 4 3 4 3" xfId="4314" xr:uid="{00000000-0005-0000-0000-0000D3100000}"/>
    <cellStyle name="常规 20 4 3 5" xfId="4315" xr:uid="{00000000-0005-0000-0000-0000D4100000}"/>
    <cellStyle name="常规 20 4 3 5 2" xfId="4316" xr:uid="{00000000-0005-0000-0000-0000D5100000}"/>
    <cellStyle name="常规 20 4 3 6" xfId="4317" xr:uid="{00000000-0005-0000-0000-0000D6100000}"/>
    <cellStyle name="常规 20 4 4" xfId="4318" xr:uid="{00000000-0005-0000-0000-0000D7100000}"/>
    <cellStyle name="常规 20 4 4 2" xfId="4319" xr:uid="{00000000-0005-0000-0000-0000D8100000}"/>
    <cellStyle name="常规 20 4 4 2 2" xfId="4320" xr:uid="{00000000-0005-0000-0000-0000D9100000}"/>
    <cellStyle name="常规 20 4 4 2 2 2" xfId="4321" xr:uid="{00000000-0005-0000-0000-0000DA100000}"/>
    <cellStyle name="常规 20 4 4 2 3" xfId="4322" xr:uid="{00000000-0005-0000-0000-0000DB100000}"/>
    <cellStyle name="常规 20 4 4 3" xfId="4323" xr:uid="{00000000-0005-0000-0000-0000DC100000}"/>
    <cellStyle name="常规 20 4 4 3 2" xfId="4324" xr:uid="{00000000-0005-0000-0000-0000DD100000}"/>
    <cellStyle name="常规 20 4 4 4" xfId="4325" xr:uid="{00000000-0005-0000-0000-0000DE100000}"/>
    <cellStyle name="常规 20 4 5" xfId="4326" xr:uid="{00000000-0005-0000-0000-0000DF100000}"/>
    <cellStyle name="常规 20 4 5 2" xfId="4327" xr:uid="{00000000-0005-0000-0000-0000E0100000}"/>
    <cellStyle name="常规 20 4 5 2 2" xfId="4328" xr:uid="{00000000-0005-0000-0000-0000E1100000}"/>
    <cellStyle name="常规 20 4 5 2 2 2" xfId="4329" xr:uid="{00000000-0005-0000-0000-0000E2100000}"/>
    <cellStyle name="常规 20 4 5 2 3" xfId="4330" xr:uid="{00000000-0005-0000-0000-0000E3100000}"/>
    <cellStyle name="常规 20 4 5 3" xfId="4331" xr:uid="{00000000-0005-0000-0000-0000E4100000}"/>
    <cellStyle name="常规 20 4 5 3 2" xfId="4332" xr:uid="{00000000-0005-0000-0000-0000E5100000}"/>
    <cellStyle name="常规 20 4 5 4" xfId="4333" xr:uid="{00000000-0005-0000-0000-0000E6100000}"/>
    <cellStyle name="常规 20 4 6" xfId="4334" xr:uid="{00000000-0005-0000-0000-0000E7100000}"/>
    <cellStyle name="常规 20 4 6 2" xfId="4335" xr:uid="{00000000-0005-0000-0000-0000E8100000}"/>
    <cellStyle name="常规 20 4 6 2 2" xfId="4336" xr:uid="{00000000-0005-0000-0000-0000E9100000}"/>
    <cellStyle name="常规 20 4 6 3" xfId="4337" xr:uid="{00000000-0005-0000-0000-0000EA100000}"/>
    <cellStyle name="常规 20 4 7" xfId="4338" xr:uid="{00000000-0005-0000-0000-0000EB100000}"/>
    <cellStyle name="常规 20 4 7 2" xfId="4339" xr:uid="{00000000-0005-0000-0000-0000EC100000}"/>
    <cellStyle name="常规 20 4 7 2 2" xfId="4340" xr:uid="{00000000-0005-0000-0000-0000ED100000}"/>
    <cellStyle name="常规 20 4 7 3" xfId="4341" xr:uid="{00000000-0005-0000-0000-0000EE100000}"/>
    <cellStyle name="常规 20 4 8" xfId="4342" xr:uid="{00000000-0005-0000-0000-0000EF100000}"/>
    <cellStyle name="常规 20 4 8 2" xfId="4343" xr:uid="{00000000-0005-0000-0000-0000F0100000}"/>
    <cellStyle name="常规 20 4 8 2 2" xfId="4344" xr:uid="{00000000-0005-0000-0000-0000F1100000}"/>
    <cellStyle name="常规 20 4 8 3" xfId="4345" xr:uid="{00000000-0005-0000-0000-0000F2100000}"/>
    <cellStyle name="常规 20 4 9" xfId="4346" xr:uid="{00000000-0005-0000-0000-0000F3100000}"/>
    <cellStyle name="常规 20 4 9 2" xfId="4347" xr:uid="{00000000-0005-0000-0000-0000F4100000}"/>
    <cellStyle name="常规 20 5" xfId="4348" xr:uid="{00000000-0005-0000-0000-0000F5100000}"/>
    <cellStyle name="常规 20 5 2" xfId="4349" xr:uid="{00000000-0005-0000-0000-0000F6100000}"/>
    <cellStyle name="常规 20 5 2 2" xfId="4350" xr:uid="{00000000-0005-0000-0000-0000F7100000}"/>
    <cellStyle name="常规 20 5 2 2 2" xfId="4351" xr:uid="{00000000-0005-0000-0000-0000F8100000}"/>
    <cellStyle name="常规 20 5 2 2 2 2" xfId="4352" xr:uid="{00000000-0005-0000-0000-0000F9100000}"/>
    <cellStyle name="常规 20 5 2 2 2 2 2" xfId="4353" xr:uid="{00000000-0005-0000-0000-0000FA100000}"/>
    <cellStyle name="常规 20 5 2 2 2 2 2 2" xfId="4354" xr:uid="{00000000-0005-0000-0000-0000FB100000}"/>
    <cellStyle name="常规 20 5 2 2 2 2 2 3" xfId="4355" xr:uid="{00000000-0005-0000-0000-0000FC100000}"/>
    <cellStyle name="常规 20 5 2 2 2 2 2 3 2" xfId="4356" xr:uid="{00000000-0005-0000-0000-0000FD100000}"/>
    <cellStyle name="常规 20 5 2 2 2 2 2 4" xfId="4357" xr:uid="{00000000-0005-0000-0000-0000FE100000}"/>
    <cellStyle name="常规 20 5 2 2 2 3" xfId="4358" xr:uid="{00000000-0005-0000-0000-0000FF100000}"/>
    <cellStyle name="常规 20 5 2 2 2 3 2" xfId="4359" xr:uid="{00000000-0005-0000-0000-000000110000}"/>
    <cellStyle name="常规 20 5 2 2 2 4" xfId="4360" xr:uid="{00000000-0005-0000-0000-000001110000}"/>
    <cellStyle name="常规 20 5 2 2 3" xfId="4361" xr:uid="{00000000-0005-0000-0000-000002110000}"/>
    <cellStyle name="常规 20 5 2 2 4" xfId="4362" xr:uid="{00000000-0005-0000-0000-000003110000}"/>
    <cellStyle name="常规 20 5 2 3" xfId="4363" xr:uid="{00000000-0005-0000-0000-000004110000}"/>
    <cellStyle name="常规 20 5 2 3 2" xfId="4364" xr:uid="{00000000-0005-0000-0000-000005110000}"/>
    <cellStyle name="常规 20 5 2 3 2 2" xfId="4365" xr:uid="{00000000-0005-0000-0000-000006110000}"/>
    <cellStyle name="常规 20 5 2 3 2 2 2" xfId="4366" xr:uid="{00000000-0005-0000-0000-000007110000}"/>
    <cellStyle name="常规 20 5 2 3 2 3" xfId="4367" xr:uid="{00000000-0005-0000-0000-000008110000}"/>
    <cellStyle name="常规 20 5 2 3 3" xfId="4368" xr:uid="{00000000-0005-0000-0000-000009110000}"/>
    <cellStyle name="常规 20 5 2 3 3 2" xfId="4369" xr:uid="{00000000-0005-0000-0000-00000A110000}"/>
    <cellStyle name="常规 20 5 2 3 4" xfId="4370" xr:uid="{00000000-0005-0000-0000-00000B110000}"/>
    <cellStyle name="常规 20 5 2 4" xfId="4371" xr:uid="{00000000-0005-0000-0000-00000C110000}"/>
    <cellStyle name="常规 20 5 2 4 2" xfId="4372" xr:uid="{00000000-0005-0000-0000-00000D110000}"/>
    <cellStyle name="常规 20 5 2 4 2 2" xfId="4373" xr:uid="{00000000-0005-0000-0000-00000E110000}"/>
    <cellStyle name="常规 20 5 2 4 3" xfId="4374" xr:uid="{00000000-0005-0000-0000-00000F110000}"/>
    <cellStyle name="常规 20 5 2 5" xfId="4375" xr:uid="{00000000-0005-0000-0000-000010110000}"/>
    <cellStyle name="常规 20 5 2 5 2" xfId="4376" xr:uid="{00000000-0005-0000-0000-000011110000}"/>
    <cellStyle name="常规 20 5 2 6" xfId="4377" xr:uid="{00000000-0005-0000-0000-000012110000}"/>
    <cellStyle name="常规 20 5 3" xfId="4378" xr:uid="{00000000-0005-0000-0000-000013110000}"/>
    <cellStyle name="常规 20 5 4" xfId="4379" xr:uid="{00000000-0005-0000-0000-000014110000}"/>
    <cellStyle name="常规 20 5 5" xfId="4380" xr:uid="{00000000-0005-0000-0000-000015110000}"/>
    <cellStyle name="常规 20 6" xfId="4381" xr:uid="{00000000-0005-0000-0000-000016110000}"/>
    <cellStyle name="常规 20 6 2" xfId="4382" xr:uid="{00000000-0005-0000-0000-000017110000}"/>
    <cellStyle name="常规 20 6 2 2" xfId="4383" xr:uid="{00000000-0005-0000-0000-000018110000}"/>
    <cellStyle name="常规 20 6 2 2 2" xfId="4384" xr:uid="{00000000-0005-0000-0000-000019110000}"/>
    <cellStyle name="常规 20 6 2 2 2 2" xfId="4385" xr:uid="{00000000-0005-0000-0000-00001A110000}"/>
    <cellStyle name="常规 20 6 2 2 3" xfId="4386" xr:uid="{00000000-0005-0000-0000-00001B110000}"/>
    <cellStyle name="常规 20 6 2 3" xfId="4387" xr:uid="{00000000-0005-0000-0000-00001C110000}"/>
    <cellStyle name="常规 20 6 2 3 2" xfId="4388" xr:uid="{00000000-0005-0000-0000-00001D110000}"/>
    <cellStyle name="常规 20 6 2 4" xfId="4389" xr:uid="{00000000-0005-0000-0000-00001E110000}"/>
    <cellStyle name="常规 20 6 3" xfId="4390" xr:uid="{00000000-0005-0000-0000-00001F110000}"/>
    <cellStyle name="常规 20 6 3 2" xfId="4391" xr:uid="{00000000-0005-0000-0000-000020110000}"/>
    <cellStyle name="常规 20 6 3 2 2" xfId="4392" xr:uid="{00000000-0005-0000-0000-000021110000}"/>
    <cellStyle name="常规 20 6 3 2 2 2" xfId="4393" xr:uid="{00000000-0005-0000-0000-000022110000}"/>
    <cellStyle name="常规 20 6 3 2 3" xfId="4394" xr:uid="{00000000-0005-0000-0000-000023110000}"/>
    <cellStyle name="常规 20 6 3 3" xfId="4395" xr:uid="{00000000-0005-0000-0000-000024110000}"/>
    <cellStyle name="常规 20 6 3 3 2" xfId="4396" xr:uid="{00000000-0005-0000-0000-000025110000}"/>
    <cellStyle name="常规 20 6 3 4" xfId="4397" xr:uid="{00000000-0005-0000-0000-000026110000}"/>
    <cellStyle name="常规 20 6 4" xfId="4398" xr:uid="{00000000-0005-0000-0000-000027110000}"/>
    <cellStyle name="常规 20 6 4 2" xfId="4399" xr:uid="{00000000-0005-0000-0000-000028110000}"/>
    <cellStyle name="常规 20 6 4 2 2" xfId="4400" xr:uid="{00000000-0005-0000-0000-000029110000}"/>
    <cellStyle name="常规 20 6 4 3" xfId="4401" xr:uid="{00000000-0005-0000-0000-00002A110000}"/>
    <cellStyle name="常规 20 6 5" xfId="4402" xr:uid="{00000000-0005-0000-0000-00002B110000}"/>
    <cellStyle name="常规 20 6 5 2" xfId="4403" xr:uid="{00000000-0005-0000-0000-00002C110000}"/>
    <cellStyle name="常规 20 6 6" xfId="4404" xr:uid="{00000000-0005-0000-0000-00002D110000}"/>
    <cellStyle name="常规 20 7" xfId="4405" xr:uid="{00000000-0005-0000-0000-00002E110000}"/>
    <cellStyle name="常规 20 7 2" xfId="4406" xr:uid="{00000000-0005-0000-0000-00002F110000}"/>
    <cellStyle name="常规 20 7 2 2" xfId="4407" xr:uid="{00000000-0005-0000-0000-000030110000}"/>
    <cellStyle name="常规 20 7 2 2 2" xfId="4408" xr:uid="{00000000-0005-0000-0000-000031110000}"/>
    <cellStyle name="常规 20 7 2 3" xfId="4409" xr:uid="{00000000-0005-0000-0000-000032110000}"/>
    <cellStyle name="常规 20 7 3" xfId="4410" xr:uid="{00000000-0005-0000-0000-000033110000}"/>
    <cellStyle name="常规 20 7 3 2" xfId="4411" xr:uid="{00000000-0005-0000-0000-000034110000}"/>
    <cellStyle name="常规 20 7 4" xfId="4412" xr:uid="{00000000-0005-0000-0000-000035110000}"/>
    <cellStyle name="常规 20 8" xfId="4413" xr:uid="{00000000-0005-0000-0000-000036110000}"/>
    <cellStyle name="常规 20 8 2" xfId="4414" xr:uid="{00000000-0005-0000-0000-000037110000}"/>
    <cellStyle name="常规 20 8 2 2" xfId="4415" xr:uid="{00000000-0005-0000-0000-000038110000}"/>
    <cellStyle name="常规 20 8 2 2 2" xfId="4416" xr:uid="{00000000-0005-0000-0000-000039110000}"/>
    <cellStyle name="常规 20 8 2 3" xfId="4417" xr:uid="{00000000-0005-0000-0000-00003A110000}"/>
    <cellStyle name="常规 20 8 3" xfId="4418" xr:uid="{00000000-0005-0000-0000-00003B110000}"/>
    <cellStyle name="常规 20 8 3 2" xfId="4419" xr:uid="{00000000-0005-0000-0000-00003C110000}"/>
    <cellStyle name="常规 20 8 4" xfId="4420" xr:uid="{00000000-0005-0000-0000-00003D110000}"/>
    <cellStyle name="常规 20 9" xfId="4421" xr:uid="{00000000-0005-0000-0000-00003E110000}"/>
    <cellStyle name="常规 20 9 2" xfId="4422" xr:uid="{00000000-0005-0000-0000-00003F110000}"/>
    <cellStyle name="常规 20 9 2 2" xfId="4423" xr:uid="{00000000-0005-0000-0000-000040110000}"/>
    <cellStyle name="常规 20 9 3" xfId="4424" xr:uid="{00000000-0005-0000-0000-000041110000}"/>
    <cellStyle name="常规 21" xfId="4425" xr:uid="{00000000-0005-0000-0000-000042110000}"/>
    <cellStyle name="常规 21 10" xfId="4426" xr:uid="{00000000-0005-0000-0000-000043110000}"/>
    <cellStyle name="常规 21 11" xfId="4427" xr:uid="{00000000-0005-0000-0000-000044110000}"/>
    <cellStyle name="常规 21 2" xfId="4428" xr:uid="{00000000-0005-0000-0000-000045110000}"/>
    <cellStyle name="常规 21 3" xfId="4429" xr:uid="{00000000-0005-0000-0000-000046110000}"/>
    <cellStyle name="常规 21 4" xfId="4430" xr:uid="{00000000-0005-0000-0000-000047110000}"/>
    <cellStyle name="常规 21 4 10" xfId="4431" xr:uid="{00000000-0005-0000-0000-000048110000}"/>
    <cellStyle name="常规 21 4 2" xfId="4432" xr:uid="{00000000-0005-0000-0000-000049110000}"/>
    <cellStyle name="常规 21 4 2 2" xfId="4433" xr:uid="{00000000-0005-0000-0000-00004A110000}"/>
    <cellStyle name="常规 21 4 2 2 2" xfId="4434" xr:uid="{00000000-0005-0000-0000-00004B110000}"/>
    <cellStyle name="常规 21 4 2 2 2 2" xfId="4435" xr:uid="{00000000-0005-0000-0000-00004C110000}"/>
    <cellStyle name="常规 21 4 2 2 2 2 2" xfId="4436" xr:uid="{00000000-0005-0000-0000-00004D110000}"/>
    <cellStyle name="常规 21 4 2 2 2 3" xfId="4437" xr:uid="{00000000-0005-0000-0000-00004E110000}"/>
    <cellStyle name="常规 21 4 2 2 3" xfId="4438" xr:uid="{00000000-0005-0000-0000-00004F110000}"/>
    <cellStyle name="常规 21 4 2 2 3 2" xfId="4439" xr:uid="{00000000-0005-0000-0000-000050110000}"/>
    <cellStyle name="常规 21 4 2 2 4" xfId="4440" xr:uid="{00000000-0005-0000-0000-000051110000}"/>
    <cellStyle name="常规 21 4 2 3" xfId="4441" xr:uid="{00000000-0005-0000-0000-000052110000}"/>
    <cellStyle name="常规 21 4 2 3 2" xfId="4442" xr:uid="{00000000-0005-0000-0000-000053110000}"/>
    <cellStyle name="常规 21 4 2 3 2 2" xfId="4443" xr:uid="{00000000-0005-0000-0000-000054110000}"/>
    <cellStyle name="常规 21 4 2 3 2 2 2" xfId="4444" xr:uid="{00000000-0005-0000-0000-000055110000}"/>
    <cellStyle name="常规 21 4 2 3 2 3" xfId="4445" xr:uid="{00000000-0005-0000-0000-000056110000}"/>
    <cellStyle name="常规 21 4 2 3 3" xfId="4446" xr:uid="{00000000-0005-0000-0000-000057110000}"/>
    <cellStyle name="常规 21 4 2 3 3 2" xfId="4447" xr:uid="{00000000-0005-0000-0000-000058110000}"/>
    <cellStyle name="常规 21 4 2 3 4" xfId="4448" xr:uid="{00000000-0005-0000-0000-000059110000}"/>
    <cellStyle name="常规 21 4 2 4" xfId="4449" xr:uid="{00000000-0005-0000-0000-00005A110000}"/>
    <cellStyle name="常规 21 4 2 4 2" xfId="4450" xr:uid="{00000000-0005-0000-0000-00005B110000}"/>
    <cellStyle name="常规 21 4 2 4 2 2" xfId="4451" xr:uid="{00000000-0005-0000-0000-00005C110000}"/>
    <cellStyle name="常规 21 4 2 4 3" xfId="4452" xr:uid="{00000000-0005-0000-0000-00005D110000}"/>
    <cellStyle name="常规 21 4 2 5" xfId="4453" xr:uid="{00000000-0005-0000-0000-00005E110000}"/>
    <cellStyle name="常规 21 4 2 5 2" xfId="4454" xr:uid="{00000000-0005-0000-0000-00005F110000}"/>
    <cellStyle name="常规 21 4 2 6" xfId="4455" xr:uid="{00000000-0005-0000-0000-000060110000}"/>
    <cellStyle name="常规 21 4 3" xfId="4456" xr:uid="{00000000-0005-0000-0000-000061110000}"/>
    <cellStyle name="常规 21 4 3 2" xfId="4457" xr:uid="{00000000-0005-0000-0000-000062110000}"/>
    <cellStyle name="常规 21 4 3 2 2" xfId="4458" xr:uid="{00000000-0005-0000-0000-000063110000}"/>
    <cellStyle name="常规 21 4 3 2 2 2" xfId="4459" xr:uid="{00000000-0005-0000-0000-000064110000}"/>
    <cellStyle name="常规 21 4 3 2 2 2 2" xfId="4460" xr:uid="{00000000-0005-0000-0000-000065110000}"/>
    <cellStyle name="常规 21 4 3 2 2 3" xfId="4461" xr:uid="{00000000-0005-0000-0000-000066110000}"/>
    <cellStyle name="常规 21 4 3 2 3" xfId="4462" xr:uid="{00000000-0005-0000-0000-000067110000}"/>
    <cellStyle name="常规 21 4 3 2 3 2" xfId="4463" xr:uid="{00000000-0005-0000-0000-000068110000}"/>
    <cellStyle name="常规 21 4 3 2 4" xfId="4464" xr:uid="{00000000-0005-0000-0000-000069110000}"/>
    <cellStyle name="常规 21 4 3 3" xfId="4465" xr:uid="{00000000-0005-0000-0000-00006A110000}"/>
    <cellStyle name="常规 21 4 3 3 2" xfId="4466" xr:uid="{00000000-0005-0000-0000-00006B110000}"/>
    <cellStyle name="常规 21 4 3 3 2 2" xfId="4467" xr:uid="{00000000-0005-0000-0000-00006C110000}"/>
    <cellStyle name="常规 21 4 3 3 2 2 2" xfId="4468" xr:uid="{00000000-0005-0000-0000-00006D110000}"/>
    <cellStyle name="常规 21 4 3 3 2 3" xfId="4469" xr:uid="{00000000-0005-0000-0000-00006E110000}"/>
    <cellStyle name="常规 21 4 3 3 3" xfId="4470" xr:uid="{00000000-0005-0000-0000-00006F110000}"/>
    <cellStyle name="常规 21 4 3 3 3 2" xfId="4471" xr:uid="{00000000-0005-0000-0000-000070110000}"/>
    <cellStyle name="常规 21 4 3 3 4" xfId="4472" xr:uid="{00000000-0005-0000-0000-000071110000}"/>
    <cellStyle name="常规 21 4 3 4" xfId="4473" xr:uid="{00000000-0005-0000-0000-000072110000}"/>
    <cellStyle name="常规 21 4 3 4 2" xfId="4474" xr:uid="{00000000-0005-0000-0000-000073110000}"/>
    <cellStyle name="常规 21 4 3 4 2 2" xfId="4475" xr:uid="{00000000-0005-0000-0000-000074110000}"/>
    <cellStyle name="常规 21 4 3 4 3" xfId="4476" xr:uid="{00000000-0005-0000-0000-000075110000}"/>
    <cellStyle name="常规 21 4 3 5" xfId="4477" xr:uid="{00000000-0005-0000-0000-000076110000}"/>
    <cellStyle name="常规 21 4 3 5 2" xfId="4478" xr:uid="{00000000-0005-0000-0000-000077110000}"/>
    <cellStyle name="常规 21 4 3 6" xfId="4479" xr:uid="{00000000-0005-0000-0000-000078110000}"/>
    <cellStyle name="常规 21 4 4" xfId="4480" xr:uid="{00000000-0005-0000-0000-000079110000}"/>
    <cellStyle name="常规 21 4 4 2" xfId="4481" xr:uid="{00000000-0005-0000-0000-00007A110000}"/>
    <cellStyle name="常规 21 4 4 2 2" xfId="4482" xr:uid="{00000000-0005-0000-0000-00007B110000}"/>
    <cellStyle name="常规 21 4 4 2 2 2" xfId="4483" xr:uid="{00000000-0005-0000-0000-00007C110000}"/>
    <cellStyle name="常规 21 4 4 2 3" xfId="4484" xr:uid="{00000000-0005-0000-0000-00007D110000}"/>
    <cellStyle name="常规 21 4 4 3" xfId="4485" xr:uid="{00000000-0005-0000-0000-00007E110000}"/>
    <cellStyle name="常规 21 4 4 3 2" xfId="4486" xr:uid="{00000000-0005-0000-0000-00007F110000}"/>
    <cellStyle name="常规 21 4 4 4" xfId="4487" xr:uid="{00000000-0005-0000-0000-000080110000}"/>
    <cellStyle name="常规 21 4 5" xfId="4488" xr:uid="{00000000-0005-0000-0000-000081110000}"/>
    <cellStyle name="常规 21 4 5 2" xfId="4489" xr:uid="{00000000-0005-0000-0000-000082110000}"/>
    <cellStyle name="常规 21 4 5 2 2" xfId="4490" xr:uid="{00000000-0005-0000-0000-000083110000}"/>
    <cellStyle name="常规 21 4 5 2 2 2" xfId="4491" xr:uid="{00000000-0005-0000-0000-000084110000}"/>
    <cellStyle name="常规 21 4 5 2 3" xfId="4492" xr:uid="{00000000-0005-0000-0000-000085110000}"/>
    <cellStyle name="常规 21 4 5 3" xfId="4493" xr:uid="{00000000-0005-0000-0000-000086110000}"/>
    <cellStyle name="常规 21 4 5 3 2" xfId="4494" xr:uid="{00000000-0005-0000-0000-000087110000}"/>
    <cellStyle name="常规 21 4 5 4" xfId="4495" xr:uid="{00000000-0005-0000-0000-000088110000}"/>
    <cellStyle name="常规 21 4 6" xfId="4496" xr:uid="{00000000-0005-0000-0000-000089110000}"/>
    <cellStyle name="常规 21 4 6 2" xfId="4497" xr:uid="{00000000-0005-0000-0000-00008A110000}"/>
    <cellStyle name="常规 21 4 6 2 2" xfId="4498" xr:uid="{00000000-0005-0000-0000-00008B110000}"/>
    <cellStyle name="常规 21 4 6 3" xfId="4499" xr:uid="{00000000-0005-0000-0000-00008C110000}"/>
    <cellStyle name="常规 21 4 7" xfId="4500" xr:uid="{00000000-0005-0000-0000-00008D110000}"/>
    <cellStyle name="常规 21 4 7 2" xfId="4501" xr:uid="{00000000-0005-0000-0000-00008E110000}"/>
    <cellStyle name="常规 21 4 7 2 2" xfId="4502" xr:uid="{00000000-0005-0000-0000-00008F110000}"/>
    <cellStyle name="常规 21 4 7 3" xfId="4503" xr:uid="{00000000-0005-0000-0000-000090110000}"/>
    <cellStyle name="常规 21 4 8" xfId="4504" xr:uid="{00000000-0005-0000-0000-000091110000}"/>
    <cellStyle name="常规 21 4 8 2" xfId="4505" xr:uid="{00000000-0005-0000-0000-000092110000}"/>
    <cellStyle name="常规 21 4 8 2 2" xfId="4506" xr:uid="{00000000-0005-0000-0000-000093110000}"/>
    <cellStyle name="常规 21 4 8 3" xfId="4507" xr:uid="{00000000-0005-0000-0000-000094110000}"/>
    <cellStyle name="常规 21 4 9" xfId="4508" xr:uid="{00000000-0005-0000-0000-000095110000}"/>
    <cellStyle name="常规 21 4 9 2" xfId="4509" xr:uid="{00000000-0005-0000-0000-000096110000}"/>
    <cellStyle name="常规 21 5" xfId="4510" xr:uid="{00000000-0005-0000-0000-000097110000}"/>
    <cellStyle name="常规 21 5 2" xfId="4511" xr:uid="{00000000-0005-0000-0000-000098110000}"/>
    <cellStyle name="常规 21 5 2 2" xfId="4512" xr:uid="{00000000-0005-0000-0000-000099110000}"/>
    <cellStyle name="常规 21 5 2 2 2" xfId="4513" xr:uid="{00000000-0005-0000-0000-00009A110000}"/>
    <cellStyle name="常规 21 5 2 2 2 2" xfId="4514" xr:uid="{00000000-0005-0000-0000-00009B110000}"/>
    <cellStyle name="常规 21 5 2 2 2 2 2" xfId="4515" xr:uid="{00000000-0005-0000-0000-00009C110000}"/>
    <cellStyle name="常规 21 5 2 2 2 2 2 2" xfId="4516" xr:uid="{00000000-0005-0000-0000-00009D110000}"/>
    <cellStyle name="常规 21 5 2 2 3" xfId="4517" xr:uid="{00000000-0005-0000-0000-00009E110000}"/>
    <cellStyle name="常规 21 5 2 2 4" xfId="4518" xr:uid="{00000000-0005-0000-0000-00009F110000}"/>
    <cellStyle name="常规 21 5 2 3" xfId="4519" xr:uid="{00000000-0005-0000-0000-0000A0110000}"/>
    <cellStyle name="常规 21 5 2 4" xfId="4520" xr:uid="{00000000-0005-0000-0000-0000A1110000}"/>
    <cellStyle name="常规 21 5 3" xfId="4521" xr:uid="{00000000-0005-0000-0000-0000A2110000}"/>
    <cellStyle name="常规 21 5 4" xfId="4522" xr:uid="{00000000-0005-0000-0000-0000A3110000}"/>
    <cellStyle name="常规 21 5 5" xfId="4523" xr:uid="{00000000-0005-0000-0000-0000A4110000}"/>
    <cellStyle name="常规 21 6" xfId="4524" xr:uid="{00000000-0005-0000-0000-0000A5110000}"/>
    <cellStyle name="常规 21 7" xfId="4525" xr:uid="{00000000-0005-0000-0000-0000A6110000}"/>
    <cellStyle name="常规 21 8" xfId="4526" xr:uid="{00000000-0005-0000-0000-0000A7110000}"/>
    <cellStyle name="常规 21 9" xfId="4527" xr:uid="{00000000-0005-0000-0000-0000A8110000}"/>
    <cellStyle name="常规 22" xfId="11" xr:uid="{00000000-0005-0000-0000-0000A9110000}"/>
    <cellStyle name="常规 22 10" xfId="4528" xr:uid="{00000000-0005-0000-0000-0000AA110000}"/>
    <cellStyle name="常规 22 11" xfId="4529" xr:uid="{00000000-0005-0000-0000-0000AB110000}"/>
    <cellStyle name="常规 22 2" xfId="4530" xr:uid="{00000000-0005-0000-0000-0000AC110000}"/>
    <cellStyle name="常规 22 3" xfId="4531" xr:uid="{00000000-0005-0000-0000-0000AD110000}"/>
    <cellStyle name="常规 22 4" xfId="4532" xr:uid="{00000000-0005-0000-0000-0000AE110000}"/>
    <cellStyle name="常规 22 4 10" xfId="4533" xr:uid="{00000000-0005-0000-0000-0000AF110000}"/>
    <cellStyle name="常规 22 4 2" xfId="4534" xr:uid="{00000000-0005-0000-0000-0000B0110000}"/>
    <cellStyle name="常规 22 4 2 2" xfId="4535" xr:uid="{00000000-0005-0000-0000-0000B1110000}"/>
    <cellStyle name="常规 22 4 2 2 2" xfId="4536" xr:uid="{00000000-0005-0000-0000-0000B2110000}"/>
    <cellStyle name="常规 22 4 2 2 2 2" xfId="4537" xr:uid="{00000000-0005-0000-0000-0000B3110000}"/>
    <cellStyle name="常规 22 4 2 2 2 2 2" xfId="4538" xr:uid="{00000000-0005-0000-0000-0000B4110000}"/>
    <cellStyle name="常规 22 4 2 2 2 3" xfId="4539" xr:uid="{00000000-0005-0000-0000-0000B5110000}"/>
    <cellStyle name="常规 22 4 2 2 3" xfId="4540" xr:uid="{00000000-0005-0000-0000-0000B6110000}"/>
    <cellStyle name="常规 22 4 2 2 3 2" xfId="4541" xr:uid="{00000000-0005-0000-0000-0000B7110000}"/>
    <cellStyle name="常规 22 4 2 2 4" xfId="4542" xr:uid="{00000000-0005-0000-0000-0000B8110000}"/>
    <cellStyle name="常规 22 4 2 3" xfId="4543" xr:uid="{00000000-0005-0000-0000-0000B9110000}"/>
    <cellStyle name="常规 22 4 2 3 2" xfId="4544" xr:uid="{00000000-0005-0000-0000-0000BA110000}"/>
    <cellStyle name="常规 22 4 2 3 2 2" xfId="4545" xr:uid="{00000000-0005-0000-0000-0000BB110000}"/>
    <cellStyle name="常规 22 4 2 3 2 2 2" xfId="4546" xr:uid="{00000000-0005-0000-0000-0000BC110000}"/>
    <cellStyle name="常规 22 4 2 3 2 3" xfId="4547" xr:uid="{00000000-0005-0000-0000-0000BD110000}"/>
    <cellStyle name="常规 22 4 2 3 3" xfId="4548" xr:uid="{00000000-0005-0000-0000-0000BE110000}"/>
    <cellStyle name="常规 22 4 2 3 3 2" xfId="4549" xr:uid="{00000000-0005-0000-0000-0000BF110000}"/>
    <cellStyle name="常规 22 4 2 3 4" xfId="4550" xr:uid="{00000000-0005-0000-0000-0000C0110000}"/>
    <cellStyle name="常规 22 4 2 4" xfId="4551" xr:uid="{00000000-0005-0000-0000-0000C1110000}"/>
    <cellStyle name="常规 22 4 2 4 2" xfId="4552" xr:uid="{00000000-0005-0000-0000-0000C2110000}"/>
    <cellStyle name="常规 22 4 2 4 2 2" xfId="4553" xr:uid="{00000000-0005-0000-0000-0000C3110000}"/>
    <cellStyle name="常规 22 4 2 4 3" xfId="4554" xr:uid="{00000000-0005-0000-0000-0000C4110000}"/>
    <cellStyle name="常规 22 4 2 5" xfId="4555" xr:uid="{00000000-0005-0000-0000-0000C5110000}"/>
    <cellStyle name="常规 22 4 2 5 2" xfId="4556" xr:uid="{00000000-0005-0000-0000-0000C6110000}"/>
    <cellStyle name="常规 22 4 2 6" xfId="4557" xr:uid="{00000000-0005-0000-0000-0000C7110000}"/>
    <cellStyle name="常规 22 4 3" xfId="4558" xr:uid="{00000000-0005-0000-0000-0000C8110000}"/>
    <cellStyle name="常规 22 4 3 2" xfId="4559" xr:uid="{00000000-0005-0000-0000-0000C9110000}"/>
    <cellStyle name="常规 22 4 3 2 2" xfId="4560" xr:uid="{00000000-0005-0000-0000-0000CA110000}"/>
    <cellStyle name="常规 22 4 3 2 2 2" xfId="4561" xr:uid="{00000000-0005-0000-0000-0000CB110000}"/>
    <cellStyle name="常规 22 4 3 2 2 2 2" xfId="4562" xr:uid="{00000000-0005-0000-0000-0000CC110000}"/>
    <cellStyle name="常规 22 4 3 2 2 3" xfId="4563" xr:uid="{00000000-0005-0000-0000-0000CD110000}"/>
    <cellStyle name="常规 22 4 3 2 3" xfId="4564" xr:uid="{00000000-0005-0000-0000-0000CE110000}"/>
    <cellStyle name="常规 22 4 3 2 3 2" xfId="4565" xr:uid="{00000000-0005-0000-0000-0000CF110000}"/>
    <cellStyle name="常规 22 4 3 2 4" xfId="4566" xr:uid="{00000000-0005-0000-0000-0000D0110000}"/>
    <cellStyle name="常规 22 4 3 3" xfId="4567" xr:uid="{00000000-0005-0000-0000-0000D1110000}"/>
    <cellStyle name="常规 22 4 3 3 2" xfId="4568" xr:uid="{00000000-0005-0000-0000-0000D2110000}"/>
    <cellStyle name="常规 22 4 3 3 2 2" xfId="4569" xr:uid="{00000000-0005-0000-0000-0000D3110000}"/>
    <cellStyle name="常规 22 4 3 3 2 2 2" xfId="4570" xr:uid="{00000000-0005-0000-0000-0000D4110000}"/>
    <cellStyle name="常规 22 4 3 3 2 3" xfId="4571" xr:uid="{00000000-0005-0000-0000-0000D5110000}"/>
    <cellStyle name="常规 22 4 3 3 3" xfId="4572" xr:uid="{00000000-0005-0000-0000-0000D6110000}"/>
    <cellStyle name="常规 22 4 3 3 3 2" xfId="4573" xr:uid="{00000000-0005-0000-0000-0000D7110000}"/>
    <cellStyle name="常规 22 4 3 3 4" xfId="4574" xr:uid="{00000000-0005-0000-0000-0000D8110000}"/>
    <cellStyle name="常规 22 4 3 4" xfId="4575" xr:uid="{00000000-0005-0000-0000-0000D9110000}"/>
    <cellStyle name="常规 22 4 3 4 2" xfId="4576" xr:uid="{00000000-0005-0000-0000-0000DA110000}"/>
    <cellStyle name="常规 22 4 3 4 2 2" xfId="4577" xr:uid="{00000000-0005-0000-0000-0000DB110000}"/>
    <cellStyle name="常规 22 4 3 4 3" xfId="4578" xr:uid="{00000000-0005-0000-0000-0000DC110000}"/>
    <cellStyle name="常规 22 4 3 5" xfId="4579" xr:uid="{00000000-0005-0000-0000-0000DD110000}"/>
    <cellStyle name="常规 22 4 3 5 2" xfId="4580" xr:uid="{00000000-0005-0000-0000-0000DE110000}"/>
    <cellStyle name="常规 22 4 3 6" xfId="4581" xr:uid="{00000000-0005-0000-0000-0000DF110000}"/>
    <cellStyle name="常规 22 4 4" xfId="4582" xr:uid="{00000000-0005-0000-0000-0000E0110000}"/>
    <cellStyle name="常规 22 4 4 2" xfId="4583" xr:uid="{00000000-0005-0000-0000-0000E1110000}"/>
    <cellStyle name="常规 22 4 4 2 2" xfId="4584" xr:uid="{00000000-0005-0000-0000-0000E2110000}"/>
    <cellStyle name="常规 22 4 4 2 2 2" xfId="4585" xr:uid="{00000000-0005-0000-0000-0000E3110000}"/>
    <cellStyle name="常规 22 4 4 2 3" xfId="4586" xr:uid="{00000000-0005-0000-0000-0000E4110000}"/>
    <cellStyle name="常规 22 4 4 3" xfId="4587" xr:uid="{00000000-0005-0000-0000-0000E5110000}"/>
    <cellStyle name="常规 22 4 4 3 2" xfId="4588" xr:uid="{00000000-0005-0000-0000-0000E6110000}"/>
    <cellStyle name="常规 22 4 4 4" xfId="4589" xr:uid="{00000000-0005-0000-0000-0000E7110000}"/>
    <cellStyle name="常规 22 4 5" xfId="4590" xr:uid="{00000000-0005-0000-0000-0000E8110000}"/>
    <cellStyle name="常规 22 4 5 2" xfId="4591" xr:uid="{00000000-0005-0000-0000-0000E9110000}"/>
    <cellStyle name="常规 22 4 5 2 2" xfId="4592" xr:uid="{00000000-0005-0000-0000-0000EA110000}"/>
    <cellStyle name="常规 22 4 5 2 2 2" xfId="4593" xr:uid="{00000000-0005-0000-0000-0000EB110000}"/>
    <cellStyle name="常规 22 4 5 2 3" xfId="4594" xr:uid="{00000000-0005-0000-0000-0000EC110000}"/>
    <cellStyle name="常规 22 4 5 3" xfId="4595" xr:uid="{00000000-0005-0000-0000-0000ED110000}"/>
    <cellStyle name="常规 22 4 5 3 2" xfId="4596" xr:uid="{00000000-0005-0000-0000-0000EE110000}"/>
    <cellStyle name="常规 22 4 5 4" xfId="4597" xr:uid="{00000000-0005-0000-0000-0000EF110000}"/>
    <cellStyle name="常规 22 4 6" xfId="4598" xr:uid="{00000000-0005-0000-0000-0000F0110000}"/>
    <cellStyle name="常规 22 4 6 2" xfId="4599" xr:uid="{00000000-0005-0000-0000-0000F1110000}"/>
    <cellStyle name="常规 22 4 6 2 2" xfId="4600" xr:uid="{00000000-0005-0000-0000-0000F2110000}"/>
    <cellStyle name="常规 22 4 6 3" xfId="4601" xr:uid="{00000000-0005-0000-0000-0000F3110000}"/>
    <cellStyle name="常规 22 4 7" xfId="4602" xr:uid="{00000000-0005-0000-0000-0000F4110000}"/>
    <cellStyle name="常规 22 4 7 2" xfId="4603" xr:uid="{00000000-0005-0000-0000-0000F5110000}"/>
    <cellStyle name="常规 22 4 7 2 2" xfId="4604" xr:uid="{00000000-0005-0000-0000-0000F6110000}"/>
    <cellStyle name="常规 22 4 7 3" xfId="4605" xr:uid="{00000000-0005-0000-0000-0000F7110000}"/>
    <cellStyle name="常规 22 4 8" xfId="4606" xr:uid="{00000000-0005-0000-0000-0000F8110000}"/>
    <cellStyle name="常规 22 4 8 2" xfId="4607" xr:uid="{00000000-0005-0000-0000-0000F9110000}"/>
    <cellStyle name="常规 22 4 8 2 2" xfId="4608" xr:uid="{00000000-0005-0000-0000-0000FA110000}"/>
    <cellStyle name="常规 22 4 8 3" xfId="4609" xr:uid="{00000000-0005-0000-0000-0000FB110000}"/>
    <cellStyle name="常规 22 4 9" xfId="4610" xr:uid="{00000000-0005-0000-0000-0000FC110000}"/>
    <cellStyle name="常规 22 4 9 2" xfId="4611" xr:uid="{00000000-0005-0000-0000-0000FD110000}"/>
    <cellStyle name="常规 22 5" xfId="4612" xr:uid="{00000000-0005-0000-0000-0000FE110000}"/>
    <cellStyle name="常规 22 5 2" xfId="4613" xr:uid="{00000000-0005-0000-0000-0000FF110000}"/>
    <cellStyle name="常规 22 5 2 2" xfId="4614" xr:uid="{00000000-0005-0000-0000-000000120000}"/>
    <cellStyle name="常规 22 5 2 2 2" xfId="4615" xr:uid="{00000000-0005-0000-0000-000001120000}"/>
    <cellStyle name="常规 22 5 2 2 2 2" xfId="4616" xr:uid="{00000000-0005-0000-0000-000002120000}"/>
    <cellStyle name="常规 22 5 2 2 2 2 2" xfId="4617" xr:uid="{00000000-0005-0000-0000-000003120000}"/>
    <cellStyle name="常规 22 5 2 2 2 2 2 2" xfId="4618" xr:uid="{00000000-0005-0000-0000-000004120000}"/>
    <cellStyle name="常规 22 5 2 2 2 2 2 2 2" xfId="4619" xr:uid="{00000000-0005-0000-0000-000005120000}"/>
    <cellStyle name="常规 22 5 2 2 2 2 2 2 2 2" xfId="4620" xr:uid="{00000000-0005-0000-0000-000006120000}"/>
    <cellStyle name="常规 22 5 2 2 2 2 2 2 3" xfId="4621" xr:uid="{00000000-0005-0000-0000-000007120000}"/>
    <cellStyle name="常规 22 5 2 2 2 2 3" xfId="4622" xr:uid="{00000000-0005-0000-0000-000008120000}"/>
    <cellStyle name="常规 22 5 2 2 2 2 3 2" xfId="4623" xr:uid="{00000000-0005-0000-0000-000009120000}"/>
    <cellStyle name="常规 22 5 2 2 2 2 4" xfId="4624" xr:uid="{00000000-0005-0000-0000-00000A120000}"/>
    <cellStyle name="常规 22 5 2 2 3" xfId="4625" xr:uid="{00000000-0005-0000-0000-00000B120000}"/>
    <cellStyle name="常规 22 5 2 2 3 2" xfId="4626" xr:uid="{00000000-0005-0000-0000-00000C120000}"/>
    <cellStyle name="常规 22 5 2 2 3 2 2" xfId="4627" xr:uid="{00000000-0005-0000-0000-00000D120000}"/>
    <cellStyle name="常规 22 5 2 2 3 2 2 2" xfId="4628" xr:uid="{00000000-0005-0000-0000-00000E120000}"/>
    <cellStyle name="常规 22 5 2 2 3 2 3" xfId="4629" xr:uid="{00000000-0005-0000-0000-00000F120000}"/>
    <cellStyle name="常规 22 5 2 2 3 3" xfId="4630" xr:uid="{00000000-0005-0000-0000-000010120000}"/>
    <cellStyle name="常规 22 5 2 2 3 3 2" xfId="4631" xr:uid="{00000000-0005-0000-0000-000011120000}"/>
    <cellStyle name="常规 22 5 2 2 3 4" xfId="4632" xr:uid="{00000000-0005-0000-0000-000012120000}"/>
    <cellStyle name="常规 22 5 2 2 4" xfId="4633" xr:uid="{00000000-0005-0000-0000-000013120000}"/>
    <cellStyle name="常规 22 5 2 2 4 2" xfId="4634" xr:uid="{00000000-0005-0000-0000-000014120000}"/>
    <cellStyle name="常规 22 5 2 2 4 2 2" xfId="4635" xr:uid="{00000000-0005-0000-0000-000015120000}"/>
    <cellStyle name="常规 22 5 2 2 4 3" xfId="4636" xr:uid="{00000000-0005-0000-0000-000016120000}"/>
    <cellStyle name="常规 22 5 2 2 5" xfId="4637" xr:uid="{00000000-0005-0000-0000-000017120000}"/>
    <cellStyle name="常规 22 5 2 2 5 2" xfId="4638" xr:uid="{00000000-0005-0000-0000-000018120000}"/>
    <cellStyle name="常规 22 5 2 2 6" xfId="4639" xr:uid="{00000000-0005-0000-0000-000019120000}"/>
    <cellStyle name="常规 22 5 2 3" xfId="4640" xr:uid="{00000000-0005-0000-0000-00001A120000}"/>
    <cellStyle name="常规 22 5 2 4" xfId="4641" xr:uid="{00000000-0005-0000-0000-00001B120000}"/>
    <cellStyle name="常规 22 5 3" xfId="4642" xr:uid="{00000000-0005-0000-0000-00001C120000}"/>
    <cellStyle name="常规 22 5 3 2" xfId="4643" xr:uid="{00000000-0005-0000-0000-00001D120000}"/>
    <cellStyle name="常规 22 5 3 2 2" xfId="4644" xr:uid="{00000000-0005-0000-0000-00001E120000}"/>
    <cellStyle name="常规 22 5 3 2 2 2" xfId="4645" xr:uid="{00000000-0005-0000-0000-00001F120000}"/>
    <cellStyle name="常规 22 5 3 2 3" xfId="4646" xr:uid="{00000000-0005-0000-0000-000020120000}"/>
    <cellStyle name="常规 22 5 3 3" xfId="4647" xr:uid="{00000000-0005-0000-0000-000021120000}"/>
    <cellStyle name="常规 22 5 3 3 2" xfId="4648" xr:uid="{00000000-0005-0000-0000-000022120000}"/>
    <cellStyle name="常规 22 5 3 4" xfId="4649" xr:uid="{00000000-0005-0000-0000-000023120000}"/>
    <cellStyle name="常规 22 5 4" xfId="4650" xr:uid="{00000000-0005-0000-0000-000024120000}"/>
    <cellStyle name="常规 22 5 4 2" xfId="4651" xr:uid="{00000000-0005-0000-0000-000025120000}"/>
    <cellStyle name="常规 22 5 4 2 2" xfId="4652" xr:uid="{00000000-0005-0000-0000-000026120000}"/>
    <cellStyle name="常规 22 5 4 2 2 2" xfId="4653" xr:uid="{00000000-0005-0000-0000-000027120000}"/>
    <cellStyle name="常规 22 5 4 2 3" xfId="4654" xr:uid="{00000000-0005-0000-0000-000028120000}"/>
    <cellStyle name="常规 22 5 4 3" xfId="4655" xr:uid="{00000000-0005-0000-0000-000029120000}"/>
    <cellStyle name="常规 22 5 4 3 2" xfId="4656" xr:uid="{00000000-0005-0000-0000-00002A120000}"/>
    <cellStyle name="常规 22 5 4 4" xfId="4657" xr:uid="{00000000-0005-0000-0000-00002B120000}"/>
    <cellStyle name="常规 22 5 5" xfId="4658" xr:uid="{00000000-0005-0000-0000-00002C120000}"/>
    <cellStyle name="常规 22 5 5 2" xfId="4659" xr:uid="{00000000-0005-0000-0000-00002D120000}"/>
    <cellStyle name="常规 22 5 5 2 2" xfId="4660" xr:uid="{00000000-0005-0000-0000-00002E120000}"/>
    <cellStyle name="常规 22 5 5 3" xfId="4661" xr:uid="{00000000-0005-0000-0000-00002F120000}"/>
    <cellStyle name="常规 22 5 6" xfId="4662" xr:uid="{00000000-0005-0000-0000-000030120000}"/>
    <cellStyle name="常规 22 5 6 2" xfId="4663" xr:uid="{00000000-0005-0000-0000-000031120000}"/>
    <cellStyle name="常规 22 5 7" xfId="4664" xr:uid="{00000000-0005-0000-0000-000032120000}"/>
    <cellStyle name="常规 22 6" xfId="4665" xr:uid="{00000000-0005-0000-0000-000033120000}"/>
    <cellStyle name="常规 22 7" xfId="4666" xr:uid="{00000000-0005-0000-0000-000034120000}"/>
    <cellStyle name="常规 22 8" xfId="4667" xr:uid="{00000000-0005-0000-0000-000035120000}"/>
    <cellStyle name="常规 22 9" xfId="4668" xr:uid="{00000000-0005-0000-0000-000036120000}"/>
    <cellStyle name="常规 23" xfId="12" xr:uid="{00000000-0005-0000-0000-000037120000}"/>
    <cellStyle name="常规 23 10" xfId="4669" xr:uid="{00000000-0005-0000-0000-000038120000}"/>
    <cellStyle name="常规 23 2" xfId="4670" xr:uid="{00000000-0005-0000-0000-000039120000}"/>
    <cellStyle name="常规 23 3" xfId="4671" xr:uid="{00000000-0005-0000-0000-00003A120000}"/>
    <cellStyle name="常规 23 4" xfId="4672" xr:uid="{00000000-0005-0000-0000-00003B120000}"/>
    <cellStyle name="常规 23 4 2" xfId="4673" xr:uid="{00000000-0005-0000-0000-00003C120000}"/>
    <cellStyle name="常规 23 4 2 2" xfId="4674" xr:uid="{00000000-0005-0000-0000-00003D120000}"/>
    <cellStyle name="常规 23 4 2 2 2" xfId="4675" xr:uid="{00000000-0005-0000-0000-00003E120000}"/>
    <cellStyle name="常规 23 4 2 2 2 2" xfId="4676" xr:uid="{00000000-0005-0000-0000-00003F120000}"/>
    <cellStyle name="常规 23 4 2 2 2 2 2" xfId="4677" xr:uid="{00000000-0005-0000-0000-000040120000}"/>
    <cellStyle name="常规 23 4 2 2 2 2 2 2" xfId="4678" xr:uid="{00000000-0005-0000-0000-000041120000}"/>
    <cellStyle name="常规 23 4 2 2 2 2 2 2 2" xfId="4679" xr:uid="{00000000-0005-0000-0000-000042120000}"/>
    <cellStyle name="常规 23 4 2 2 2 2 2 2 2 2" xfId="4680" xr:uid="{00000000-0005-0000-0000-000043120000}"/>
    <cellStyle name="常规 23 4 2 2 2 2 2 2 3" xfId="4681" xr:uid="{00000000-0005-0000-0000-000044120000}"/>
    <cellStyle name="常规 23 4 2 2 2 2 3" xfId="4682" xr:uid="{00000000-0005-0000-0000-000045120000}"/>
    <cellStyle name="常规 23 4 2 2 2 2 3 2" xfId="4683" xr:uid="{00000000-0005-0000-0000-000046120000}"/>
    <cellStyle name="常规 23 4 2 2 2 2 4" xfId="4684" xr:uid="{00000000-0005-0000-0000-000047120000}"/>
    <cellStyle name="常规 23 4 2 2 3" xfId="4685" xr:uid="{00000000-0005-0000-0000-000048120000}"/>
    <cellStyle name="常规 23 4 2 2 3 2" xfId="4686" xr:uid="{00000000-0005-0000-0000-000049120000}"/>
    <cellStyle name="常规 23 4 2 2 3 2 2" xfId="4687" xr:uid="{00000000-0005-0000-0000-00004A120000}"/>
    <cellStyle name="常规 23 4 2 2 3 2 2 2" xfId="4688" xr:uid="{00000000-0005-0000-0000-00004B120000}"/>
    <cellStyle name="常规 23 4 2 2 3 2 3" xfId="4689" xr:uid="{00000000-0005-0000-0000-00004C120000}"/>
    <cellStyle name="常规 23 4 2 2 3 3" xfId="4690" xr:uid="{00000000-0005-0000-0000-00004D120000}"/>
    <cellStyle name="常规 23 4 2 2 3 3 2" xfId="4691" xr:uid="{00000000-0005-0000-0000-00004E120000}"/>
    <cellStyle name="常规 23 4 2 2 3 4" xfId="4692" xr:uid="{00000000-0005-0000-0000-00004F120000}"/>
    <cellStyle name="常规 23 4 2 2 4" xfId="4693" xr:uid="{00000000-0005-0000-0000-000050120000}"/>
    <cellStyle name="常规 23 4 2 2 4 2" xfId="4694" xr:uid="{00000000-0005-0000-0000-000051120000}"/>
    <cellStyle name="常规 23 4 2 2 4 2 2" xfId="4695" xr:uid="{00000000-0005-0000-0000-000052120000}"/>
    <cellStyle name="常规 23 4 2 2 4 3" xfId="4696" xr:uid="{00000000-0005-0000-0000-000053120000}"/>
    <cellStyle name="常规 23 4 2 2 5" xfId="4697" xr:uid="{00000000-0005-0000-0000-000054120000}"/>
    <cellStyle name="常规 23 4 2 2 5 2" xfId="4698" xr:uid="{00000000-0005-0000-0000-000055120000}"/>
    <cellStyle name="常规 23 4 2 2 6" xfId="4699" xr:uid="{00000000-0005-0000-0000-000056120000}"/>
    <cellStyle name="常规 23 4 2 3" xfId="4700" xr:uid="{00000000-0005-0000-0000-000057120000}"/>
    <cellStyle name="常规 23 4 2 4" xfId="4701" xr:uid="{00000000-0005-0000-0000-000058120000}"/>
    <cellStyle name="常规 23 4 3" xfId="4702" xr:uid="{00000000-0005-0000-0000-000059120000}"/>
    <cellStyle name="常规 23 4 3 2" xfId="4703" xr:uid="{00000000-0005-0000-0000-00005A120000}"/>
    <cellStyle name="常规 23 4 3 2 2" xfId="4704" xr:uid="{00000000-0005-0000-0000-00005B120000}"/>
    <cellStyle name="常规 23 4 3 2 2 2" xfId="4705" xr:uid="{00000000-0005-0000-0000-00005C120000}"/>
    <cellStyle name="常规 23 4 3 2 3" xfId="4706" xr:uid="{00000000-0005-0000-0000-00005D120000}"/>
    <cellStyle name="常规 23 4 3 3" xfId="4707" xr:uid="{00000000-0005-0000-0000-00005E120000}"/>
    <cellStyle name="常规 23 4 3 3 2" xfId="4708" xr:uid="{00000000-0005-0000-0000-00005F120000}"/>
    <cellStyle name="常规 23 4 3 4" xfId="4709" xr:uid="{00000000-0005-0000-0000-000060120000}"/>
    <cellStyle name="常规 23 4 4" xfId="4710" xr:uid="{00000000-0005-0000-0000-000061120000}"/>
    <cellStyle name="常规 23 4 4 2" xfId="4711" xr:uid="{00000000-0005-0000-0000-000062120000}"/>
    <cellStyle name="常规 23 4 4 2 2" xfId="4712" xr:uid="{00000000-0005-0000-0000-000063120000}"/>
    <cellStyle name="常规 23 4 4 2 2 2" xfId="4713" xr:uid="{00000000-0005-0000-0000-000064120000}"/>
    <cellStyle name="常规 23 4 4 2 3" xfId="4714" xr:uid="{00000000-0005-0000-0000-000065120000}"/>
    <cellStyle name="常规 23 4 4 3" xfId="4715" xr:uid="{00000000-0005-0000-0000-000066120000}"/>
    <cellStyle name="常规 23 4 4 3 2" xfId="4716" xr:uid="{00000000-0005-0000-0000-000067120000}"/>
    <cellStyle name="常规 23 4 4 4" xfId="4717" xr:uid="{00000000-0005-0000-0000-000068120000}"/>
    <cellStyle name="常规 23 4 5" xfId="4718" xr:uid="{00000000-0005-0000-0000-000069120000}"/>
    <cellStyle name="常规 23 4 5 2" xfId="4719" xr:uid="{00000000-0005-0000-0000-00006A120000}"/>
    <cellStyle name="常规 23 4 5 2 2" xfId="4720" xr:uid="{00000000-0005-0000-0000-00006B120000}"/>
    <cellStyle name="常规 23 4 5 3" xfId="4721" xr:uid="{00000000-0005-0000-0000-00006C120000}"/>
    <cellStyle name="常规 23 4 6" xfId="4722" xr:uid="{00000000-0005-0000-0000-00006D120000}"/>
    <cellStyle name="常规 23 4 6 2" xfId="4723" xr:uid="{00000000-0005-0000-0000-00006E120000}"/>
    <cellStyle name="常规 23 4 7" xfId="4724" xr:uid="{00000000-0005-0000-0000-00006F120000}"/>
    <cellStyle name="常规 23 5" xfId="4725" xr:uid="{00000000-0005-0000-0000-000070120000}"/>
    <cellStyle name="常规 23 6" xfId="4726" xr:uid="{00000000-0005-0000-0000-000071120000}"/>
    <cellStyle name="常规 23 7" xfId="4727" xr:uid="{00000000-0005-0000-0000-000072120000}"/>
    <cellStyle name="常规 23 8" xfId="4728" xr:uid="{00000000-0005-0000-0000-000073120000}"/>
    <cellStyle name="常规 23 9" xfId="4729" xr:uid="{00000000-0005-0000-0000-000074120000}"/>
    <cellStyle name="常规 24" xfId="4730" xr:uid="{00000000-0005-0000-0000-000075120000}"/>
    <cellStyle name="常规 24 10" xfId="4731" xr:uid="{00000000-0005-0000-0000-000076120000}"/>
    <cellStyle name="常规 24 2" xfId="4732" xr:uid="{00000000-0005-0000-0000-000077120000}"/>
    <cellStyle name="常规 24 3" xfId="4733" xr:uid="{00000000-0005-0000-0000-000078120000}"/>
    <cellStyle name="常规 24 4" xfId="4734" xr:uid="{00000000-0005-0000-0000-000079120000}"/>
    <cellStyle name="常规 24 4 2" xfId="4735" xr:uid="{00000000-0005-0000-0000-00007A120000}"/>
    <cellStyle name="常规 24 4 2 2" xfId="4736" xr:uid="{00000000-0005-0000-0000-00007B120000}"/>
    <cellStyle name="常规 24 4 2 2 2" xfId="4737" xr:uid="{00000000-0005-0000-0000-00007C120000}"/>
    <cellStyle name="常规 24 4 2 2 2 2" xfId="4738" xr:uid="{00000000-0005-0000-0000-00007D120000}"/>
    <cellStyle name="常规 24 4 2 2 2 2 2" xfId="4739" xr:uid="{00000000-0005-0000-0000-00007E120000}"/>
    <cellStyle name="常规 24 4 2 2 2 2 2 2" xfId="4740" xr:uid="{00000000-0005-0000-0000-00007F120000}"/>
    <cellStyle name="常规 24 4 2 2 2 2 2 2 2" xfId="4741" xr:uid="{00000000-0005-0000-0000-000080120000}"/>
    <cellStyle name="常规 24 4 2 2 2 2 2 2 2 2" xfId="4742" xr:uid="{00000000-0005-0000-0000-000081120000}"/>
    <cellStyle name="常规 24 4 2 2 2 2 2 2 3" xfId="4743" xr:uid="{00000000-0005-0000-0000-000082120000}"/>
    <cellStyle name="常规 24 4 2 2 2 2 3" xfId="4744" xr:uid="{00000000-0005-0000-0000-000083120000}"/>
    <cellStyle name="常规 24 4 2 2 2 2 3 2" xfId="4745" xr:uid="{00000000-0005-0000-0000-000084120000}"/>
    <cellStyle name="常规 24 4 2 2 2 2 4" xfId="4746" xr:uid="{00000000-0005-0000-0000-000085120000}"/>
    <cellStyle name="常规 24 4 2 2 3" xfId="4747" xr:uid="{00000000-0005-0000-0000-000086120000}"/>
    <cellStyle name="常规 24 4 2 2 3 2" xfId="4748" xr:uid="{00000000-0005-0000-0000-000087120000}"/>
    <cellStyle name="常规 24 4 2 2 3 2 2" xfId="4749" xr:uid="{00000000-0005-0000-0000-000088120000}"/>
    <cellStyle name="常规 24 4 2 2 3 2 2 2" xfId="4750" xr:uid="{00000000-0005-0000-0000-000089120000}"/>
    <cellStyle name="常规 24 4 2 2 3 2 3" xfId="4751" xr:uid="{00000000-0005-0000-0000-00008A120000}"/>
    <cellStyle name="常规 24 4 2 2 3 3" xfId="4752" xr:uid="{00000000-0005-0000-0000-00008B120000}"/>
    <cellStyle name="常规 24 4 2 2 3 3 2" xfId="4753" xr:uid="{00000000-0005-0000-0000-00008C120000}"/>
    <cellStyle name="常规 24 4 2 2 3 4" xfId="4754" xr:uid="{00000000-0005-0000-0000-00008D120000}"/>
    <cellStyle name="常规 24 4 2 2 4" xfId="4755" xr:uid="{00000000-0005-0000-0000-00008E120000}"/>
    <cellStyle name="常规 24 4 2 2 4 2" xfId="4756" xr:uid="{00000000-0005-0000-0000-00008F120000}"/>
    <cellStyle name="常规 24 4 2 2 4 2 2" xfId="4757" xr:uid="{00000000-0005-0000-0000-000090120000}"/>
    <cellStyle name="常规 24 4 2 2 4 3" xfId="4758" xr:uid="{00000000-0005-0000-0000-000091120000}"/>
    <cellStyle name="常规 24 4 2 2 5" xfId="4759" xr:uid="{00000000-0005-0000-0000-000092120000}"/>
    <cellStyle name="常规 24 4 2 2 5 2" xfId="4760" xr:uid="{00000000-0005-0000-0000-000093120000}"/>
    <cellStyle name="常规 24 4 2 2 6" xfId="4761" xr:uid="{00000000-0005-0000-0000-000094120000}"/>
    <cellStyle name="常规 24 4 2 3" xfId="4762" xr:uid="{00000000-0005-0000-0000-000095120000}"/>
    <cellStyle name="常规 24 4 2 4" xfId="4763" xr:uid="{00000000-0005-0000-0000-000096120000}"/>
    <cellStyle name="常规 24 4 3" xfId="4764" xr:uid="{00000000-0005-0000-0000-000097120000}"/>
    <cellStyle name="常规 24 4 3 2" xfId="4765" xr:uid="{00000000-0005-0000-0000-000098120000}"/>
    <cellStyle name="常规 24 4 3 2 2" xfId="4766" xr:uid="{00000000-0005-0000-0000-000099120000}"/>
    <cellStyle name="常规 24 4 3 2 2 2" xfId="4767" xr:uid="{00000000-0005-0000-0000-00009A120000}"/>
    <cellStyle name="常规 24 4 3 2 3" xfId="4768" xr:uid="{00000000-0005-0000-0000-00009B120000}"/>
    <cellStyle name="常规 24 4 3 3" xfId="4769" xr:uid="{00000000-0005-0000-0000-00009C120000}"/>
    <cellStyle name="常规 24 4 3 3 2" xfId="4770" xr:uid="{00000000-0005-0000-0000-00009D120000}"/>
    <cellStyle name="常规 24 4 3 4" xfId="4771" xr:uid="{00000000-0005-0000-0000-00009E120000}"/>
    <cellStyle name="常规 24 4 4" xfId="4772" xr:uid="{00000000-0005-0000-0000-00009F120000}"/>
    <cellStyle name="常规 24 4 4 2" xfId="4773" xr:uid="{00000000-0005-0000-0000-0000A0120000}"/>
    <cellStyle name="常规 24 4 4 2 2" xfId="4774" xr:uid="{00000000-0005-0000-0000-0000A1120000}"/>
    <cellStyle name="常规 24 4 4 2 2 2" xfId="4775" xr:uid="{00000000-0005-0000-0000-0000A2120000}"/>
    <cellStyle name="常规 24 4 4 2 3" xfId="4776" xr:uid="{00000000-0005-0000-0000-0000A3120000}"/>
    <cellStyle name="常规 24 4 4 3" xfId="4777" xr:uid="{00000000-0005-0000-0000-0000A4120000}"/>
    <cellStyle name="常规 24 4 4 3 2" xfId="4778" xr:uid="{00000000-0005-0000-0000-0000A5120000}"/>
    <cellStyle name="常规 24 4 4 4" xfId="4779" xr:uid="{00000000-0005-0000-0000-0000A6120000}"/>
    <cellStyle name="常规 24 4 5" xfId="4780" xr:uid="{00000000-0005-0000-0000-0000A7120000}"/>
    <cellStyle name="常规 24 4 5 2" xfId="4781" xr:uid="{00000000-0005-0000-0000-0000A8120000}"/>
    <cellStyle name="常规 24 4 5 2 2" xfId="4782" xr:uid="{00000000-0005-0000-0000-0000A9120000}"/>
    <cellStyle name="常规 24 4 5 3" xfId="4783" xr:uid="{00000000-0005-0000-0000-0000AA120000}"/>
    <cellStyle name="常规 24 4 6" xfId="4784" xr:uid="{00000000-0005-0000-0000-0000AB120000}"/>
    <cellStyle name="常规 24 4 6 2" xfId="4785" xr:uid="{00000000-0005-0000-0000-0000AC120000}"/>
    <cellStyle name="常规 24 4 7" xfId="4786" xr:uid="{00000000-0005-0000-0000-0000AD120000}"/>
    <cellStyle name="常规 24 5" xfId="4787" xr:uid="{00000000-0005-0000-0000-0000AE120000}"/>
    <cellStyle name="常规 24 6" xfId="4788" xr:uid="{00000000-0005-0000-0000-0000AF120000}"/>
    <cellStyle name="常规 24 7" xfId="4789" xr:uid="{00000000-0005-0000-0000-0000B0120000}"/>
    <cellStyle name="常规 24 8" xfId="4790" xr:uid="{00000000-0005-0000-0000-0000B1120000}"/>
    <cellStyle name="常规 24 9" xfId="4791" xr:uid="{00000000-0005-0000-0000-0000B2120000}"/>
    <cellStyle name="常规 25" xfId="10" xr:uid="{00000000-0005-0000-0000-0000B3120000}"/>
    <cellStyle name="常规 25 10" xfId="4792" xr:uid="{00000000-0005-0000-0000-0000B4120000}"/>
    <cellStyle name="常规 25 10 2" xfId="4793" xr:uid="{00000000-0005-0000-0000-0000B5120000}"/>
    <cellStyle name="常规 25 11" xfId="4794" xr:uid="{00000000-0005-0000-0000-0000B6120000}"/>
    <cellStyle name="常规 25 2" xfId="4795" xr:uid="{00000000-0005-0000-0000-0000B7120000}"/>
    <cellStyle name="常规 25 2 2" xfId="4796" xr:uid="{00000000-0005-0000-0000-0000B8120000}"/>
    <cellStyle name="常规 25 2 2 2" xfId="4797" xr:uid="{00000000-0005-0000-0000-0000B9120000}"/>
    <cellStyle name="常规 25 2 2 2 2" xfId="4798" xr:uid="{00000000-0005-0000-0000-0000BA120000}"/>
    <cellStyle name="常规 25 2 2 2 2 2" xfId="4799" xr:uid="{00000000-0005-0000-0000-0000BB120000}"/>
    <cellStyle name="常规 25 2 2 2 3" xfId="4800" xr:uid="{00000000-0005-0000-0000-0000BC120000}"/>
    <cellStyle name="常规 25 2 2 3" xfId="4801" xr:uid="{00000000-0005-0000-0000-0000BD120000}"/>
    <cellStyle name="常规 25 2 2 3 2" xfId="4802" xr:uid="{00000000-0005-0000-0000-0000BE120000}"/>
    <cellStyle name="常规 25 2 2 4" xfId="4803" xr:uid="{00000000-0005-0000-0000-0000BF120000}"/>
    <cellStyle name="常规 25 2 3" xfId="4804" xr:uid="{00000000-0005-0000-0000-0000C0120000}"/>
    <cellStyle name="常规 25 2 3 2" xfId="4805" xr:uid="{00000000-0005-0000-0000-0000C1120000}"/>
    <cellStyle name="常规 25 2 3 2 2" xfId="4806" xr:uid="{00000000-0005-0000-0000-0000C2120000}"/>
    <cellStyle name="常规 25 2 3 2 2 2" xfId="4807" xr:uid="{00000000-0005-0000-0000-0000C3120000}"/>
    <cellStyle name="常规 25 2 3 2 3" xfId="4808" xr:uid="{00000000-0005-0000-0000-0000C4120000}"/>
    <cellStyle name="常规 25 2 3 3" xfId="4809" xr:uid="{00000000-0005-0000-0000-0000C5120000}"/>
    <cellStyle name="常规 25 2 3 3 2" xfId="4810" xr:uid="{00000000-0005-0000-0000-0000C6120000}"/>
    <cellStyle name="常规 25 2 3 4" xfId="4811" xr:uid="{00000000-0005-0000-0000-0000C7120000}"/>
    <cellStyle name="常规 25 2 4" xfId="4812" xr:uid="{00000000-0005-0000-0000-0000C8120000}"/>
    <cellStyle name="常规 25 2 4 2" xfId="4813" xr:uid="{00000000-0005-0000-0000-0000C9120000}"/>
    <cellStyle name="常规 25 2 4 2 2" xfId="4814" xr:uid="{00000000-0005-0000-0000-0000CA120000}"/>
    <cellStyle name="常规 25 2 4 3" xfId="4815" xr:uid="{00000000-0005-0000-0000-0000CB120000}"/>
    <cellStyle name="常规 25 2 5" xfId="4816" xr:uid="{00000000-0005-0000-0000-0000CC120000}"/>
    <cellStyle name="常规 25 2 5 2" xfId="4817" xr:uid="{00000000-0005-0000-0000-0000CD120000}"/>
    <cellStyle name="常规 25 2 6" xfId="4818" xr:uid="{00000000-0005-0000-0000-0000CE120000}"/>
    <cellStyle name="常规 25 3" xfId="4819" xr:uid="{00000000-0005-0000-0000-0000CF120000}"/>
    <cellStyle name="常规 25 3 2" xfId="4820" xr:uid="{00000000-0005-0000-0000-0000D0120000}"/>
    <cellStyle name="常规 25 3 2 2" xfId="4821" xr:uid="{00000000-0005-0000-0000-0000D1120000}"/>
    <cellStyle name="常规 25 3 2 2 2" xfId="4822" xr:uid="{00000000-0005-0000-0000-0000D2120000}"/>
    <cellStyle name="常规 25 3 2 2 2 2" xfId="4823" xr:uid="{00000000-0005-0000-0000-0000D3120000}"/>
    <cellStyle name="常规 25 3 2 2 3" xfId="4824" xr:uid="{00000000-0005-0000-0000-0000D4120000}"/>
    <cellStyle name="常规 25 3 2 3" xfId="4825" xr:uid="{00000000-0005-0000-0000-0000D5120000}"/>
    <cellStyle name="常规 25 3 2 3 2" xfId="4826" xr:uid="{00000000-0005-0000-0000-0000D6120000}"/>
    <cellStyle name="常规 25 3 2 4" xfId="4827" xr:uid="{00000000-0005-0000-0000-0000D7120000}"/>
    <cellStyle name="常规 25 3 3" xfId="4828" xr:uid="{00000000-0005-0000-0000-0000D8120000}"/>
    <cellStyle name="常规 25 3 3 2" xfId="4829" xr:uid="{00000000-0005-0000-0000-0000D9120000}"/>
    <cellStyle name="常规 25 3 3 2 2" xfId="4830" xr:uid="{00000000-0005-0000-0000-0000DA120000}"/>
    <cellStyle name="常规 25 3 3 2 2 2" xfId="4831" xr:uid="{00000000-0005-0000-0000-0000DB120000}"/>
    <cellStyle name="常规 25 3 3 2 3" xfId="4832" xr:uid="{00000000-0005-0000-0000-0000DC120000}"/>
    <cellStyle name="常规 25 3 3 3" xfId="4833" xr:uid="{00000000-0005-0000-0000-0000DD120000}"/>
    <cellStyle name="常规 25 3 3 3 2" xfId="4834" xr:uid="{00000000-0005-0000-0000-0000DE120000}"/>
    <cellStyle name="常规 25 3 3 4" xfId="4835" xr:uid="{00000000-0005-0000-0000-0000DF120000}"/>
    <cellStyle name="常规 25 3 4" xfId="4836" xr:uid="{00000000-0005-0000-0000-0000E0120000}"/>
    <cellStyle name="常规 25 3 4 2" xfId="4837" xr:uid="{00000000-0005-0000-0000-0000E1120000}"/>
    <cellStyle name="常规 25 3 4 2 2" xfId="4838" xr:uid="{00000000-0005-0000-0000-0000E2120000}"/>
    <cellStyle name="常规 25 3 4 3" xfId="4839" xr:uid="{00000000-0005-0000-0000-0000E3120000}"/>
    <cellStyle name="常规 25 3 5" xfId="4840" xr:uid="{00000000-0005-0000-0000-0000E4120000}"/>
    <cellStyle name="常规 25 3 5 2" xfId="4841" xr:uid="{00000000-0005-0000-0000-0000E5120000}"/>
    <cellStyle name="常规 25 3 6" xfId="4842" xr:uid="{00000000-0005-0000-0000-0000E6120000}"/>
    <cellStyle name="常规 25 4" xfId="4843" xr:uid="{00000000-0005-0000-0000-0000E7120000}"/>
    <cellStyle name="常规 25 4 2" xfId="4844" xr:uid="{00000000-0005-0000-0000-0000E8120000}"/>
    <cellStyle name="常规 25 4 2 2" xfId="4845" xr:uid="{00000000-0005-0000-0000-0000E9120000}"/>
    <cellStyle name="常规 25 4 2 2 2" xfId="4846" xr:uid="{00000000-0005-0000-0000-0000EA120000}"/>
    <cellStyle name="常规 25 4 2 2 2 2" xfId="4847" xr:uid="{00000000-0005-0000-0000-0000EB120000}"/>
    <cellStyle name="常规 25 4 2 2 3" xfId="4848" xr:uid="{00000000-0005-0000-0000-0000EC120000}"/>
    <cellStyle name="常规 25 4 2 3" xfId="4849" xr:uid="{00000000-0005-0000-0000-0000ED120000}"/>
    <cellStyle name="常规 25 4 2 3 2" xfId="4850" xr:uid="{00000000-0005-0000-0000-0000EE120000}"/>
    <cellStyle name="常规 25 4 2 4" xfId="4851" xr:uid="{00000000-0005-0000-0000-0000EF120000}"/>
    <cellStyle name="常规 25 4 3" xfId="4852" xr:uid="{00000000-0005-0000-0000-0000F0120000}"/>
    <cellStyle name="常规 25 4 3 2" xfId="4853" xr:uid="{00000000-0005-0000-0000-0000F1120000}"/>
    <cellStyle name="常规 25 4 3 2 2" xfId="4854" xr:uid="{00000000-0005-0000-0000-0000F2120000}"/>
    <cellStyle name="常规 25 4 3 2 2 2" xfId="4855" xr:uid="{00000000-0005-0000-0000-0000F3120000}"/>
    <cellStyle name="常规 25 4 3 2 3" xfId="4856" xr:uid="{00000000-0005-0000-0000-0000F4120000}"/>
    <cellStyle name="常规 25 4 3 3" xfId="4857" xr:uid="{00000000-0005-0000-0000-0000F5120000}"/>
    <cellStyle name="常规 25 4 3 3 2" xfId="4858" xr:uid="{00000000-0005-0000-0000-0000F6120000}"/>
    <cellStyle name="常规 25 4 3 4" xfId="4859" xr:uid="{00000000-0005-0000-0000-0000F7120000}"/>
    <cellStyle name="常规 25 4 4" xfId="4860" xr:uid="{00000000-0005-0000-0000-0000F8120000}"/>
    <cellStyle name="常规 25 4 4 2" xfId="4861" xr:uid="{00000000-0005-0000-0000-0000F9120000}"/>
    <cellStyle name="常规 25 4 4 2 2" xfId="4862" xr:uid="{00000000-0005-0000-0000-0000FA120000}"/>
    <cellStyle name="常规 25 4 4 3" xfId="4863" xr:uid="{00000000-0005-0000-0000-0000FB120000}"/>
    <cellStyle name="常规 25 4 5" xfId="4864" xr:uid="{00000000-0005-0000-0000-0000FC120000}"/>
    <cellStyle name="常规 25 4 5 2" xfId="4865" xr:uid="{00000000-0005-0000-0000-0000FD120000}"/>
    <cellStyle name="常规 25 4 6" xfId="4866" xr:uid="{00000000-0005-0000-0000-0000FE120000}"/>
    <cellStyle name="常规 25 5" xfId="4867" xr:uid="{00000000-0005-0000-0000-0000FF120000}"/>
    <cellStyle name="常规 25 5 2" xfId="4868" xr:uid="{00000000-0005-0000-0000-000000130000}"/>
    <cellStyle name="常规 25 5 2 2" xfId="4869" xr:uid="{00000000-0005-0000-0000-000001130000}"/>
    <cellStyle name="常规 25 5 2 2 2" xfId="4870" xr:uid="{00000000-0005-0000-0000-000002130000}"/>
    <cellStyle name="常规 25 5 2 3" xfId="4871" xr:uid="{00000000-0005-0000-0000-000003130000}"/>
    <cellStyle name="常规 25 5 3" xfId="4872" xr:uid="{00000000-0005-0000-0000-000004130000}"/>
    <cellStyle name="常规 25 5 3 2" xfId="4873" xr:uid="{00000000-0005-0000-0000-000005130000}"/>
    <cellStyle name="常规 25 5 4" xfId="4874" xr:uid="{00000000-0005-0000-0000-000006130000}"/>
    <cellStyle name="常规 25 6" xfId="4875" xr:uid="{00000000-0005-0000-0000-000007130000}"/>
    <cellStyle name="常规 25 6 2" xfId="4876" xr:uid="{00000000-0005-0000-0000-000008130000}"/>
    <cellStyle name="常规 25 6 2 2" xfId="4877" xr:uid="{00000000-0005-0000-0000-000009130000}"/>
    <cellStyle name="常规 25 6 2 2 2" xfId="4878" xr:uid="{00000000-0005-0000-0000-00000A130000}"/>
    <cellStyle name="常规 25 6 2 3" xfId="4879" xr:uid="{00000000-0005-0000-0000-00000B130000}"/>
    <cellStyle name="常规 25 6 3" xfId="4880" xr:uid="{00000000-0005-0000-0000-00000C130000}"/>
    <cellStyle name="常规 25 6 3 2" xfId="4881" xr:uid="{00000000-0005-0000-0000-00000D130000}"/>
    <cellStyle name="常规 25 6 4" xfId="4882" xr:uid="{00000000-0005-0000-0000-00000E130000}"/>
    <cellStyle name="常规 25 7" xfId="4883" xr:uid="{00000000-0005-0000-0000-00000F130000}"/>
    <cellStyle name="常规 25 7 2" xfId="4884" xr:uid="{00000000-0005-0000-0000-000010130000}"/>
    <cellStyle name="常规 25 7 2 2" xfId="4885" xr:uid="{00000000-0005-0000-0000-000011130000}"/>
    <cellStyle name="常规 25 7 3" xfId="4886" xr:uid="{00000000-0005-0000-0000-000012130000}"/>
    <cellStyle name="常规 25 8" xfId="4887" xr:uid="{00000000-0005-0000-0000-000013130000}"/>
    <cellStyle name="常规 25 8 2" xfId="4888" xr:uid="{00000000-0005-0000-0000-000014130000}"/>
    <cellStyle name="常规 25 8 2 2" xfId="4889" xr:uid="{00000000-0005-0000-0000-000015130000}"/>
    <cellStyle name="常规 25 8 3" xfId="4890" xr:uid="{00000000-0005-0000-0000-000016130000}"/>
    <cellStyle name="常规 25 9" xfId="4891" xr:uid="{00000000-0005-0000-0000-000017130000}"/>
    <cellStyle name="常规 25 9 2" xfId="4892" xr:uid="{00000000-0005-0000-0000-000018130000}"/>
    <cellStyle name="常规 25 9 2 2" xfId="4893" xr:uid="{00000000-0005-0000-0000-000019130000}"/>
    <cellStyle name="常规 25 9 3" xfId="4894" xr:uid="{00000000-0005-0000-0000-00001A130000}"/>
    <cellStyle name="常规 26" xfId="13" xr:uid="{00000000-0005-0000-0000-00001B130000}"/>
    <cellStyle name="常规 26 10" xfId="4895" xr:uid="{00000000-0005-0000-0000-00001C130000}"/>
    <cellStyle name="常规 26 10 2" xfId="4896" xr:uid="{00000000-0005-0000-0000-00001D130000}"/>
    <cellStyle name="常规 26 11" xfId="4897" xr:uid="{00000000-0005-0000-0000-00001E130000}"/>
    <cellStyle name="常规 26 2" xfId="4898" xr:uid="{00000000-0005-0000-0000-00001F130000}"/>
    <cellStyle name="常规 26 2 2" xfId="4899" xr:uid="{00000000-0005-0000-0000-000020130000}"/>
    <cellStyle name="常规 26 2 2 2" xfId="4900" xr:uid="{00000000-0005-0000-0000-000021130000}"/>
    <cellStyle name="常规 26 2 2 2 2" xfId="4901" xr:uid="{00000000-0005-0000-0000-000022130000}"/>
    <cellStyle name="常规 26 2 2 2 2 2" xfId="4902" xr:uid="{00000000-0005-0000-0000-000023130000}"/>
    <cellStyle name="常规 26 2 2 2 2 2 2" xfId="4903" xr:uid="{00000000-0005-0000-0000-000024130000}"/>
    <cellStyle name="常规 26 2 2 2 2 2 2 2" xfId="4904" xr:uid="{00000000-0005-0000-0000-000025130000}"/>
    <cellStyle name="常规 26 2 2 2 2 2 2 2 2" xfId="4905" xr:uid="{00000000-0005-0000-0000-000026130000}"/>
    <cellStyle name="常规 26 2 2 2 2 2 2 2 2 2" xfId="4906" xr:uid="{00000000-0005-0000-0000-000027130000}"/>
    <cellStyle name="常规 26 2 2 2 2 2 2 2 2 2 2" xfId="4907" xr:uid="{00000000-0005-0000-0000-000028130000}"/>
    <cellStyle name="常规 26 2 2 2 2 2 2 2 2 2 2 2" xfId="4908" xr:uid="{00000000-0005-0000-0000-000029130000}"/>
    <cellStyle name="常规 26 2 2 2 2 2 2 2 2 2 2 2 2" xfId="4909" xr:uid="{00000000-0005-0000-0000-00002A130000}"/>
    <cellStyle name="常规 26 2 2 2 2 2 2 2 2 2 3" xfId="4910" xr:uid="{00000000-0005-0000-0000-00002B130000}"/>
    <cellStyle name="常规 26 2 2 2 2 2 2 2 2 3" xfId="4911" xr:uid="{00000000-0005-0000-0000-00002C130000}"/>
    <cellStyle name="常规 26 2 2 2 2 2 2 2 3" xfId="4912" xr:uid="{00000000-0005-0000-0000-00002D130000}"/>
    <cellStyle name="常规 26 2 2 2 2 2 2 2 3 2" xfId="4913" xr:uid="{00000000-0005-0000-0000-00002E130000}"/>
    <cellStyle name="常规 26 2 2 2 2 2 2 2 4" xfId="4914" xr:uid="{00000000-0005-0000-0000-00002F130000}"/>
    <cellStyle name="常规 26 2 2 2 2 2 2 3" xfId="4915" xr:uid="{00000000-0005-0000-0000-000030130000}"/>
    <cellStyle name="常规 26 2 2 2 2 2 2 4" xfId="4916" xr:uid="{00000000-0005-0000-0000-000031130000}"/>
    <cellStyle name="常规 26 2 2 2 2 2 3" xfId="4917" xr:uid="{00000000-0005-0000-0000-000032130000}"/>
    <cellStyle name="常规 26 2 2 2 2 2 3 2" xfId="4918" xr:uid="{00000000-0005-0000-0000-000033130000}"/>
    <cellStyle name="常规 26 2 2 2 2 2 4" xfId="4919" xr:uid="{00000000-0005-0000-0000-000034130000}"/>
    <cellStyle name="常规 26 2 2 2 2 3" xfId="4920" xr:uid="{00000000-0005-0000-0000-000035130000}"/>
    <cellStyle name="常规 26 2 2 2 2 3 2" xfId="4921" xr:uid="{00000000-0005-0000-0000-000036130000}"/>
    <cellStyle name="常规 26 2 2 2 2 3 2 2" xfId="4922" xr:uid="{00000000-0005-0000-0000-000037130000}"/>
    <cellStyle name="常规 26 2 2 2 2 3 2 2 2" xfId="4923" xr:uid="{00000000-0005-0000-0000-000038130000}"/>
    <cellStyle name="常规 26 2 2 2 2 3 2 3" xfId="4924" xr:uid="{00000000-0005-0000-0000-000039130000}"/>
    <cellStyle name="常规 26 2 2 2 2 3 3" xfId="4925" xr:uid="{00000000-0005-0000-0000-00003A130000}"/>
    <cellStyle name="常规 26 2 2 2 2 3 3 2" xfId="4926" xr:uid="{00000000-0005-0000-0000-00003B130000}"/>
    <cellStyle name="常规 26 2 2 2 2 3 4" xfId="4927" xr:uid="{00000000-0005-0000-0000-00003C130000}"/>
    <cellStyle name="常规 26 2 2 2 2 4" xfId="4928" xr:uid="{00000000-0005-0000-0000-00003D130000}"/>
    <cellStyle name="常规 26 2 2 2 2 4 2" xfId="4929" xr:uid="{00000000-0005-0000-0000-00003E130000}"/>
    <cellStyle name="常规 26 2 2 2 2 4 2 2" xfId="4930" xr:uid="{00000000-0005-0000-0000-00003F130000}"/>
    <cellStyle name="常规 26 2 2 2 2 4 3" xfId="4931" xr:uid="{00000000-0005-0000-0000-000040130000}"/>
    <cellStyle name="常规 26 2 2 2 2 5" xfId="4932" xr:uid="{00000000-0005-0000-0000-000041130000}"/>
    <cellStyle name="常规 26 2 2 2 2 6" xfId="4933" xr:uid="{00000000-0005-0000-0000-000042130000}"/>
    <cellStyle name="常规 26 2 2 2 3" xfId="4934" xr:uid="{00000000-0005-0000-0000-000043130000}"/>
    <cellStyle name="常规 26 2 2 2 4" xfId="4935" xr:uid="{00000000-0005-0000-0000-000044130000}"/>
    <cellStyle name="常规 26 2 2 2 5" xfId="4936" xr:uid="{00000000-0005-0000-0000-000045130000}"/>
    <cellStyle name="常规 26 2 2 2 5 2" xfId="4937" xr:uid="{00000000-0005-0000-0000-000046130000}"/>
    <cellStyle name="常规 26 2 2 2 6" xfId="4938" xr:uid="{00000000-0005-0000-0000-000047130000}"/>
    <cellStyle name="常规 26 2 2 3" xfId="4939" xr:uid="{00000000-0005-0000-0000-000048130000}"/>
    <cellStyle name="常规 26 2 2 3 2" xfId="4940" xr:uid="{00000000-0005-0000-0000-000049130000}"/>
    <cellStyle name="常规 26 2 2 3 2 2" xfId="4941" xr:uid="{00000000-0005-0000-0000-00004A130000}"/>
    <cellStyle name="常规 26 2 2 3 2 2 2" xfId="4942" xr:uid="{00000000-0005-0000-0000-00004B130000}"/>
    <cellStyle name="常规 26 2 2 3 2 3" xfId="4943" xr:uid="{00000000-0005-0000-0000-00004C130000}"/>
    <cellStyle name="常规 26 2 2 3 3" xfId="4944" xr:uid="{00000000-0005-0000-0000-00004D130000}"/>
    <cellStyle name="常规 26 2 2 3 3 2" xfId="4945" xr:uid="{00000000-0005-0000-0000-00004E130000}"/>
    <cellStyle name="常规 26 2 2 3 4" xfId="4946" xr:uid="{00000000-0005-0000-0000-00004F130000}"/>
    <cellStyle name="常规 26 2 2 4" xfId="4947" xr:uid="{00000000-0005-0000-0000-000050130000}"/>
    <cellStyle name="常规 26 2 2 4 2" xfId="4948" xr:uid="{00000000-0005-0000-0000-000051130000}"/>
    <cellStyle name="常规 26 2 2 4 2 2" xfId="4949" xr:uid="{00000000-0005-0000-0000-000052130000}"/>
    <cellStyle name="常规 26 2 2 4 2 2 2" xfId="4950" xr:uid="{00000000-0005-0000-0000-000053130000}"/>
    <cellStyle name="常规 26 2 2 4 2 3" xfId="4951" xr:uid="{00000000-0005-0000-0000-000054130000}"/>
    <cellStyle name="常规 26 2 2 4 3" xfId="4952" xr:uid="{00000000-0005-0000-0000-000055130000}"/>
    <cellStyle name="常规 26 2 2 4 3 2" xfId="4953" xr:uid="{00000000-0005-0000-0000-000056130000}"/>
    <cellStyle name="常规 26 2 2 4 4" xfId="4954" xr:uid="{00000000-0005-0000-0000-000057130000}"/>
    <cellStyle name="常规 26 2 2 5" xfId="4955" xr:uid="{00000000-0005-0000-0000-000058130000}"/>
    <cellStyle name="常规 26 2 2 5 2" xfId="4956" xr:uid="{00000000-0005-0000-0000-000059130000}"/>
    <cellStyle name="常规 26 2 2 5 2 2" xfId="4957" xr:uid="{00000000-0005-0000-0000-00005A130000}"/>
    <cellStyle name="常规 26 2 2 5 3" xfId="4958" xr:uid="{00000000-0005-0000-0000-00005B130000}"/>
    <cellStyle name="常规 26 2 2 6" xfId="4959" xr:uid="{00000000-0005-0000-0000-00005C130000}"/>
    <cellStyle name="常规 26 2 2 7" xfId="4960" xr:uid="{00000000-0005-0000-0000-00005D130000}"/>
    <cellStyle name="常规 26 2 3" xfId="4961" xr:uid="{00000000-0005-0000-0000-00005E130000}"/>
    <cellStyle name="常规 26 2 4" xfId="4962" xr:uid="{00000000-0005-0000-0000-00005F130000}"/>
    <cellStyle name="常规 26 2 5" xfId="4963" xr:uid="{00000000-0005-0000-0000-000060130000}"/>
    <cellStyle name="常规 26 2 6" xfId="4964" xr:uid="{00000000-0005-0000-0000-000061130000}"/>
    <cellStyle name="常规 26 2 6 2" xfId="4965" xr:uid="{00000000-0005-0000-0000-000062130000}"/>
    <cellStyle name="常规 26 2 7" xfId="4966" xr:uid="{00000000-0005-0000-0000-000063130000}"/>
    <cellStyle name="常规 26 3" xfId="4967" xr:uid="{00000000-0005-0000-0000-000064130000}"/>
    <cellStyle name="常规 26 3 2" xfId="4968" xr:uid="{00000000-0005-0000-0000-000065130000}"/>
    <cellStyle name="常规 26 3 2 2" xfId="4969" xr:uid="{00000000-0005-0000-0000-000066130000}"/>
    <cellStyle name="常规 26 3 2 2 2" xfId="4970" xr:uid="{00000000-0005-0000-0000-000067130000}"/>
    <cellStyle name="常规 26 3 2 2 2 2" xfId="4971" xr:uid="{00000000-0005-0000-0000-000068130000}"/>
    <cellStyle name="常规 26 3 2 2 3" xfId="4972" xr:uid="{00000000-0005-0000-0000-000069130000}"/>
    <cellStyle name="常规 26 3 2 3" xfId="4973" xr:uid="{00000000-0005-0000-0000-00006A130000}"/>
    <cellStyle name="常规 26 3 2 3 2" xfId="4974" xr:uid="{00000000-0005-0000-0000-00006B130000}"/>
    <cellStyle name="常规 26 3 2 4" xfId="4975" xr:uid="{00000000-0005-0000-0000-00006C130000}"/>
    <cellStyle name="常规 26 3 3" xfId="4976" xr:uid="{00000000-0005-0000-0000-00006D130000}"/>
    <cellStyle name="常规 26 3 3 2" xfId="4977" xr:uid="{00000000-0005-0000-0000-00006E130000}"/>
    <cellStyle name="常规 26 3 3 2 2" xfId="4978" xr:uid="{00000000-0005-0000-0000-00006F130000}"/>
    <cellStyle name="常规 26 3 3 2 2 2" xfId="4979" xr:uid="{00000000-0005-0000-0000-000070130000}"/>
    <cellStyle name="常规 26 3 3 2 3" xfId="4980" xr:uid="{00000000-0005-0000-0000-000071130000}"/>
    <cellStyle name="常规 26 3 3 3" xfId="4981" xr:uid="{00000000-0005-0000-0000-000072130000}"/>
    <cellStyle name="常规 26 3 3 3 2" xfId="4982" xr:uid="{00000000-0005-0000-0000-000073130000}"/>
    <cellStyle name="常规 26 3 3 4" xfId="4983" xr:uid="{00000000-0005-0000-0000-000074130000}"/>
    <cellStyle name="常规 26 3 4" xfId="4984" xr:uid="{00000000-0005-0000-0000-000075130000}"/>
    <cellStyle name="常规 26 3 4 2" xfId="4985" xr:uid="{00000000-0005-0000-0000-000076130000}"/>
    <cellStyle name="常规 26 3 4 2 2" xfId="4986" xr:uid="{00000000-0005-0000-0000-000077130000}"/>
    <cellStyle name="常规 26 3 4 3" xfId="4987" xr:uid="{00000000-0005-0000-0000-000078130000}"/>
    <cellStyle name="常规 26 3 5" xfId="4988" xr:uid="{00000000-0005-0000-0000-000079130000}"/>
    <cellStyle name="常规 26 3 5 2" xfId="4989" xr:uid="{00000000-0005-0000-0000-00007A130000}"/>
    <cellStyle name="常规 26 3 6" xfId="4990" xr:uid="{00000000-0005-0000-0000-00007B130000}"/>
    <cellStyle name="常规 26 4" xfId="4991" xr:uid="{00000000-0005-0000-0000-00007C130000}"/>
    <cellStyle name="常规 26 4 2" xfId="4992" xr:uid="{00000000-0005-0000-0000-00007D130000}"/>
    <cellStyle name="常规 26 4 2 2" xfId="4993" xr:uid="{00000000-0005-0000-0000-00007E130000}"/>
    <cellStyle name="常规 26 4 2 2 2" xfId="4994" xr:uid="{00000000-0005-0000-0000-00007F130000}"/>
    <cellStyle name="常规 26 4 2 2 2 2" xfId="4995" xr:uid="{00000000-0005-0000-0000-000080130000}"/>
    <cellStyle name="常规 26 4 2 2 3" xfId="4996" xr:uid="{00000000-0005-0000-0000-000081130000}"/>
    <cellStyle name="常规 26 4 2 3" xfId="4997" xr:uid="{00000000-0005-0000-0000-000082130000}"/>
    <cellStyle name="常规 26 4 2 3 2" xfId="4998" xr:uid="{00000000-0005-0000-0000-000083130000}"/>
    <cellStyle name="常规 26 4 2 4" xfId="4999" xr:uid="{00000000-0005-0000-0000-000084130000}"/>
    <cellStyle name="常规 26 4 3" xfId="5000" xr:uid="{00000000-0005-0000-0000-000085130000}"/>
    <cellStyle name="常规 26 4 3 2" xfId="5001" xr:uid="{00000000-0005-0000-0000-000086130000}"/>
    <cellStyle name="常规 26 4 3 2 2" xfId="5002" xr:uid="{00000000-0005-0000-0000-000087130000}"/>
    <cellStyle name="常规 26 4 3 2 2 2" xfId="5003" xr:uid="{00000000-0005-0000-0000-000088130000}"/>
    <cellStyle name="常规 26 4 3 2 3" xfId="5004" xr:uid="{00000000-0005-0000-0000-000089130000}"/>
    <cellStyle name="常规 26 4 3 3" xfId="5005" xr:uid="{00000000-0005-0000-0000-00008A130000}"/>
    <cellStyle name="常规 26 4 3 3 2" xfId="5006" xr:uid="{00000000-0005-0000-0000-00008B130000}"/>
    <cellStyle name="常规 26 4 3 4" xfId="5007" xr:uid="{00000000-0005-0000-0000-00008C130000}"/>
    <cellStyle name="常规 26 4 4" xfId="5008" xr:uid="{00000000-0005-0000-0000-00008D130000}"/>
    <cellStyle name="常规 26 4 4 2" xfId="5009" xr:uid="{00000000-0005-0000-0000-00008E130000}"/>
    <cellStyle name="常规 26 4 4 2 2" xfId="5010" xr:uid="{00000000-0005-0000-0000-00008F130000}"/>
    <cellStyle name="常规 26 4 4 3" xfId="5011" xr:uid="{00000000-0005-0000-0000-000090130000}"/>
    <cellStyle name="常规 26 4 5" xfId="5012" xr:uid="{00000000-0005-0000-0000-000091130000}"/>
    <cellStyle name="常规 26 4 5 2" xfId="5013" xr:uid="{00000000-0005-0000-0000-000092130000}"/>
    <cellStyle name="常规 26 4 6" xfId="5014" xr:uid="{00000000-0005-0000-0000-000093130000}"/>
    <cellStyle name="常规 26 5" xfId="5015" xr:uid="{00000000-0005-0000-0000-000094130000}"/>
    <cellStyle name="常规 26 5 2" xfId="5016" xr:uid="{00000000-0005-0000-0000-000095130000}"/>
    <cellStyle name="常规 26 5 2 2" xfId="5017" xr:uid="{00000000-0005-0000-0000-000096130000}"/>
    <cellStyle name="常规 26 5 2 2 2" xfId="5018" xr:uid="{00000000-0005-0000-0000-000097130000}"/>
    <cellStyle name="常规 26 5 2 3" xfId="5019" xr:uid="{00000000-0005-0000-0000-000098130000}"/>
    <cellStyle name="常规 26 5 3" xfId="5020" xr:uid="{00000000-0005-0000-0000-000099130000}"/>
    <cellStyle name="常规 26 5 3 2" xfId="5021" xr:uid="{00000000-0005-0000-0000-00009A130000}"/>
    <cellStyle name="常规 26 5 4" xfId="5022" xr:uid="{00000000-0005-0000-0000-00009B130000}"/>
    <cellStyle name="常规 26 6" xfId="5023" xr:uid="{00000000-0005-0000-0000-00009C130000}"/>
    <cellStyle name="常规 26 6 2" xfId="5024" xr:uid="{00000000-0005-0000-0000-00009D130000}"/>
    <cellStyle name="常规 26 6 2 2" xfId="5025" xr:uid="{00000000-0005-0000-0000-00009E130000}"/>
    <cellStyle name="常规 26 6 2 2 2" xfId="5026" xr:uid="{00000000-0005-0000-0000-00009F130000}"/>
    <cellStyle name="常规 26 6 2 3" xfId="5027" xr:uid="{00000000-0005-0000-0000-0000A0130000}"/>
    <cellStyle name="常规 26 6 3" xfId="5028" xr:uid="{00000000-0005-0000-0000-0000A1130000}"/>
    <cellStyle name="常规 26 6 3 2" xfId="5029" xr:uid="{00000000-0005-0000-0000-0000A2130000}"/>
    <cellStyle name="常规 26 6 4" xfId="5030" xr:uid="{00000000-0005-0000-0000-0000A3130000}"/>
    <cellStyle name="常规 26 7" xfId="5031" xr:uid="{00000000-0005-0000-0000-0000A4130000}"/>
    <cellStyle name="常规 26 7 2" xfId="5032" xr:uid="{00000000-0005-0000-0000-0000A5130000}"/>
    <cellStyle name="常规 26 7 2 2" xfId="5033" xr:uid="{00000000-0005-0000-0000-0000A6130000}"/>
    <cellStyle name="常规 26 7 3" xfId="5034" xr:uid="{00000000-0005-0000-0000-0000A7130000}"/>
    <cellStyle name="常规 26 8" xfId="5035" xr:uid="{00000000-0005-0000-0000-0000A8130000}"/>
    <cellStyle name="常规 26 8 2" xfId="5036" xr:uid="{00000000-0005-0000-0000-0000A9130000}"/>
    <cellStyle name="常规 26 8 2 2" xfId="5037" xr:uid="{00000000-0005-0000-0000-0000AA130000}"/>
    <cellStyle name="常规 26 8 3" xfId="5038" xr:uid="{00000000-0005-0000-0000-0000AB130000}"/>
    <cellStyle name="常规 26 9" xfId="5039" xr:uid="{00000000-0005-0000-0000-0000AC130000}"/>
    <cellStyle name="常规 26 9 2" xfId="5040" xr:uid="{00000000-0005-0000-0000-0000AD130000}"/>
    <cellStyle name="常规 26 9 2 2" xfId="5041" xr:uid="{00000000-0005-0000-0000-0000AE130000}"/>
    <cellStyle name="常规 26 9 3" xfId="5042" xr:uid="{00000000-0005-0000-0000-0000AF130000}"/>
    <cellStyle name="常规 27" xfId="5043" xr:uid="{00000000-0005-0000-0000-0000B0130000}"/>
    <cellStyle name="常规 27 10" xfId="5044" xr:uid="{00000000-0005-0000-0000-0000B1130000}"/>
    <cellStyle name="常规 27 10 2" xfId="5045" xr:uid="{00000000-0005-0000-0000-0000B2130000}"/>
    <cellStyle name="常规 27 11" xfId="5046" xr:uid="{00000000-0005-0000-0000-0000B3130000}"/>
    <cellStyle name="常规 27 2" xfId="5047" xr:uid="{00000000-0005-0000-0000-0000B4130000}"/>
    <cellStyle name="常规 27 2 2" xfId="5048" xr:uid="{00000000-0005-0000-0000-0000B5130000}"/>
    <cellStyle name="常规 27 2 2 2" xfId="5049" xr:uid="{00000000-0005-0000-0000-0000B6130000}"/>
    <cellStyle name="常规 27 2 2 2 2" xfId="5050" xr:uid="{00000000-0005-0000-0000-0000B7130000}"/>
    <cellStyle name="常规 27 2 2 2 2 2" xfId="5051" xr:uid="{00000000-0005-0000-0000-0000B8130000}"/>
    <cellStyle name="常规 27 2 2 2 2 2 2" xfId="5052" xr:uid="{00000000-0005-0000-0000-0000B9130000}"/>
    <cellStyle name="常规 27 2 2 2 2 2 2 2" xfId="5053" xr:uid="{00000000-0005-0000-0000-0000BA130000}"/>
    <cellStyle name="常规 27 2 2 2 2 2 2 2 2" xfId="5054" xr:uid="{00000000-0005-0000-0000-0000BB130000}"/>
    <cellStyle name="常规 27 2 2 2 2 2 2 2 2 2" xfId="5055" xr:uid="{00000000-0005-0000-0000-0000BC130000}"/>
    <cellStyle name="常规 27 2 2 2 2 2 2 2 2 2 2" xfId="5056" xr:uid="{00000000-0005-0000-0000-0000BD130000}"/>
    <cellStyle name="常规 27 2 2 2 2 2 2 2 2 3" xfId="5057" xr:uid="{00000000-0005-0000-0000-0000BE130000}"/>
    <cellStyle name="常规 27 2 2 2 2 2 2 3" xfId="5058" xr:uid="{00000000-0005-0000-0000-0000BF130000}"/>
    <cellStyle name="常规 27 2 2 2 2 2 2 3 2" xfId="5059" xr:uid="{00000000-0005-0000-0000-0000C0130000}"/>
    <cellStyle name="常规 27 2 2 2 2 2 2 4" xfId="5060" xr:uid="{00000000-0005-0000-0000-0000C1130000}"/>
    <cellStyle name="常规 27 2 2 2 2 3" xfId="5061" xr:uid="{00000000-0005-0000-0000-0000C2130000}"/>
    <cellStyle name="常规 27 2 2 2 2 3 2" xfId="5062" xr:uid="{00000000-0005-0000-0000-0000C3130000}"/>
    <cellStyle name="常规 27 2 2 2 2 3 2 2" xfId="5063" xr:uid="{00000000-0005-0000-0000-0000C4130000}"/>
    <cellStyle name="常规 27 2 2 2 2 3 2 2 2" xfId="5064" xr:uid="{00000000-0005-0000-0000-0000C5130000}"/>
    <cellStyle name="常规 27 2 2 2 2 3 2 3" xfId="5065" xr:uid="{00000000-0005-0000-0000-0000C6130000}"/>
    <cellStyle name="常规 27 2 2 2 2 3 3" xfId="5066" xr:uid="{00000000-0005-0000-0000-0000C7130000}"/>
    <cellStyle name="常规 27 2 2 2 2 3 3 2" xfId="5067" xr:uid="{00000000-0005-0000-0000-0000C8130000}"/>
    <cellStyle name="常规 27 2 2 2 2 3 4" xfId="5068" xr:uid="{00000000-0005-0000-0000-0000C9130000}"/>
    <cellStyle name="常规 27 2 2 2 2 4" xfId="5069" xr:uid="{00000000-0005-0000-0000-0000CA130000}"/>
    <cellStyle name="常规 27 2 2 2 2 4 2" xfId="5070" xr:uid="{00000000-0005-0000-0000-0000CB130000}"/>
    <cellStyle name="常规 27 2 2 2 2 4 2 2" xfId="5071" xr:uid="{00000000-0005-0000-0000-0000CC130000}"/>
    <cellStyle name="常规 27 2 2 2 2 4 3" xfId="5072" xr:uid="{00000000-0005-0000-0000-0000CD130000}"/>
    <cellStyle name="常规 27 2 2 2 2 5" xfId="5073" xr:uid="{00000000-0005-0000-0000-0000CE130000}"/>
    <cellStyle name="常规 27 2 2 2 2 5 2" xfId="5074" xr:uid="{00000000-0005-0000-0000-0000CF130000}"/>
    <cellStyle name="常规 27 2 2 2 2 6" xfId="5075" xr:uid="{00000000-0005-0000-0000-0000D0130000}"/>
    <cellStyle name="常规 27 2 2 2 3" xfId="5076" xr:uid="{00000000-0005-0000-0000-0000D1130000}"/>
    <cellStyle name="常规 27 2 2 2 4" xfId="5077" xr:uid="{00000000-0005-0000-0000-0000D2130000}"/>
    <cellStyle name="常规 27 2 2 3" xfId="5078" xr:uid="{00000000-0005-0000-0000-0000D3130000}"/>
    <cellStyle name="常规 27 2 2 3 2" xfId="5079" xr:uid="{00000000-0005-0000-0000-0000D4130000}"/>
    <cellStyle name="常规 27 2 2 3 2 2" xfId="5080" xr:uid="{00000000-0005-0000-0000-0000D5130000}"/>
    <cellStyle name="常规 27 2 2 3 2 2 2" xfId="5081" xr:uid="{00000000-0005-0000-0000-0000D6130000}"/>
    <cellStyle name="常规 27 2 2 3 2 3" xfId="5082" xr:uid="{00000000-0005-0000-0000-0000D7130000}"/>
    <cellStyle name="常规 27 2 2 3 3" xfId="5083" xr:uid="{00000000-0005-0000-0000-0000D8130000}"/>
    <cellStyle name="常规 27 2 2 3 3 2" xfId="5084" xr:uid="{00000000-0005-0000-0000-0000D9130000}"/>
    <cellStyle name="常规 27 2 2 3 4" xfId="5085" xr:uid="{00000000-0005-0000-0000-0000DA130000}"/>
    <cellStyle name="常规 27 2 2 4" xfId="5086" xr:uid="{00000000-0005-0000-0000-0000DB130000}"/>
    <cellStyle name="常规 27 2 2 4 2" xfId="5087" xr:uid="{00000000-0005-0000-0000-0000DC130000}"/>
    <cellStyle name="常规 27 2 2 4 2 2" xfId="5088" xr:uid="{00000000-0005-0000-0000-0000DD130000}"/>
    <cellStyle name="常规 27 2 2 4 2 2 2" xfId="5089" xr:uid="{00000000-0005-0000-0000-0000DE130000}"/>
    <cellStyle name="常规 27 2 2 4 2 3" xfId="5090" xr:uid="{00000000-0005-0000-0000-0000DF130000}"/>
    <cellStyle name="常规 27 2 2 4 3" xfId="5091" xr:uid="{00000000-0005-0000-0000-0000E0130000}"/>
    <cellStyle name="常规 27 2 2 4 3 2" xfId="5092" xr:uid="{00000000-0005-0000-0000-0000E1130000}"/>
    <cellStyle name="常规 27 2 2 4 4" xfId="5093" xr:uid="{00000000-0005-0000-0000-0000E2130000}"/>
    <cellStyle name="常规 27 2 2 5" xfId="5094" xr:uid="{00000000-0005-0000-0000-0000E3130000}"/>
    <cellStyle name="常规 27 2 2 5 2" xfId="5095" xr:uid="{00000000-0005-0000-0000-0000E4130000}"/>
    <cellStyle name="常规 27 2 2 5 2 2" xfId="5096" xr:uid="{00000000-0005-0000-0000-0000E5130000}"/>
    <cellStyle name="常规 27 2 2 5 3" xfId="5097" xr:uid="{00000000-0005-0000-0000-0000E6130000}"/>
    <cellStyle name="常规 27 2 2 6" xfId="5098" xr:uid="{00000000-0005-0000-0000-0000E7130000}"/>
    <cellStyle name="常规 27 2 2 6 2" xfId="5099" xr:uid="{00000000-0005-0000-0000-0000E8130000}"/>
    <cellStyle name="常规 27 2 2 7" xfId="5100" xr:uid="{00000000-0005-0000-0000-0000E9130000}"/>
    <cellStyle name="常规 27 2 3" xfId="5101" xr:uid="{00000000-0005-0000-0000-0000EA130000}"/>
    <cellStyle name="常规 27 2 4" xfId="5102" xr:uid="{00000000-0005-0000-0000-0000EB130000}"/>
    <cellStyle name="常规 27 2 5" xfId="5103" xr:uid="{00000000-0005-0000-0000-0000EC130000}"/>
    <cellStyle name="常规 27 3" xfId="5104" xr:uid="{00000000-0005-0000-0000-0000ED130000}"/>
    <cellStyle name="常规 27 3 2" xfId="5105" xr:uid="{00000000-0005-0000-0000-0000EE130000}"/>
    <cellStyle name="常规 27 3 2 2" xfId="5106" xr:uid="{00000000-0005-0000-0000-0000EF130000}"/>
    <cellStyle name="常规 27 3 2 2 2" xfId="5107" xr:uid="{00000000-0005-0000-0000-0000F0130000}"/>
    <cellStyle name="常规 27 3 2 2 2 2" xfId="5108" xr:uid="{00000000-0005-0000-0000-0000F1130000}"/>
    <cellStyle name="常规 27 3 2 2 3" xfId="5109" xr:uid="{00000000-0005-0000-0000-0000F2130000}"/>
    <cellStyle name="常规 27 3 2 3" xfId="5110" xr:uid="{00000000-0005-0000-0000-0000F3130000}"/>
    <cellStyle name="常规 27 3 2 3 2" xfId="5111" xr:uid="{00000000-0005-0000-0000-0000F4130000}"/>
    <cellStyle name="常规 27 3 2 4" xfId="5112" xr:uid="{00000000-0005-0000-0000-0000F5130000}"/>
    <cellStyle name="常规 27 3 3" xfId="5113" xr:uid="{00000000-0005-0000-0000-0000F6130000}"/>
    <cellStyle name="常规 27 3 3 2" xfId="5114" xr:uid="{00000000-0005-0000-0000-0000F7130000}"/>
    <cellStyle name="常规 27 3 3 2 2" xfId="5115" xr:uid="{00000000-0005-0000-0000-0000F8130000}"/>
    <cellStyle name="常规 27 3 3 2 2 2" xfId="5116" xr:uid="{00000000-0005-0000-0000-0000F9130000}"/>
    <cellStyle name="常规 27 3 3 2 3" xfId="5117" xr:uid="{00000000-0005-0000-0000-0000FA130000}"/>
    <cellStyle name="常规 27 3 3 3" xfId="5118" xr:uid="{00000000-0005-0000-0000-0000FB130000}"/>
    <cellStyle name="常规 27 3 3 3 2" xfId="5119" xr:uid="{00000000-0005-0000-0000-0000FC130000}"/>
    <cellStyle name="常规 27 3 3 4" xfId="5120" xr:uid="{00000000-0005-0000-0000-0000FD130000}"/>
    <cellStyle name="常规 27 3 4" xfId="5121" xr:uid="{00000000-0005-0000-0000-0000FE130000}"/>
    <cellStyle name="常规 27 3 4 2" xfId="5122" xr:uid="{00000000-0005-0000-0000-0000FF130000}"/>
    <cellStyle name="常规 27 3 4 2 2" xfId="5123" xr:uid="{00000000-0005-0000-0000-000000140000}"/>
    <cellStyle name="常规 27 3 4 3" xfId="5124" xr:uid="{00000000-0005-0000-0000-000001140000}"/>
    <cellStyle name="常规 27 3 5" xfId="5125" xr:uid="{00000000-0005-0000-0000-000002140000}"/>
    <cellStyle name="常规 27 3 5 2" xfId="5126" xr:uid="{00000000-0005-0000-0000-000003140000}"/>
    <cellStyle name="常规 27 3 6" xfId="5127" xr:uid="{00000000-0005-0000-0000-000004140000}"/>
    <cellStyle name="常规 27 4" xfId="5128" xr:uid="{00000000-0005-0000-0000-000005140000}"/>
    <cellStyle name="常规 27 4 2" xfId="5129" xr:uid="{00000000-0005-0000-0000-000006140000}"/>
    <cellStyle name="常规 27 4 2 2" xfId="5130" xr:uid="{00000000-0005-0000-0000-000007140000}"/>
    <cellStyle name="常规 27 4 2 2 2" xfId="5131" xr:uid="{00000000-0005-0000-0000-000008140000}"/>
    <cellStyle name="常规 27 4 2 2 2 2" xfId="5132" xr:uid="{00000000-0005-0000-0000-000009140000}"/>
    <cellStyle name="常规 27 4 2 2 3" xfId="5133" xr:uid="{00000000-0005-0000-0000-00000A140000}"/>
    <cellStyle name="常规 27 4 2 3" xfId="5134" xr:uid="{00000000-0005-0000-0000-00000B140000}"/>
    <cellStyle name="常规 27 4 2 3 2" xfId="5135" xr:uid="{00000000-0005-0000-0000-00000C140000}"/>
    <cellStyle name="常规 27 4 2 4" xfId="5136" xr:uid="{00000000-0005-0000-0000-00000D140000}"/>
    <cellStyle name="常规 27 4 3" xfId="5137" xr:uid="{00000000-0005-0000-0000-00000E140000}"/>
    <cellStyle name="常规 27 4 3 2" xfId="5138" xr:uid="{00000000-0005-0000-0000-00000F140000}"/>
    <cellStyle name="常规 27 4 3 2 2" xfId="5139" xr:uid="{00000000-0005-0000-0000-000010140000}"/>
    <cellStyle name="常规 27 4 3 2 2 2" xfId="5140" xr:uid="{00000000-0005-0000-0000-000011140000}"/>
    <cellStyle name="常规 27 4 3 2 3" xfId="5141" xr:uid="{00000000-0005-0000-0000-000012140000}"/>
    <cellStyle name="常规 27 4 3 3" xfId="5142" xr:uid="{00000000-0005-0000-0000-000013140000}"/>
    <cellStyle name="常规 27 4 3 3 2" xfId="5143" xr:uid="{00000000-0005-0000-0000-000014140000}"/>
    <cellStyle name="常规 27 4 3 4" xfId="5144" xr:uid="{00000000-0005-0000-0000-000015140000}"/>
    <cellStyle name="常规 27 4 4" xfId="5145" xr:uid="{00000000-0005-0000-0000-000016140000}"/>
    <cellStyle name="常规 27 4 4 2" xfId="5146" xr:uid="{00000000-0005-0000-0000-000017140000}"/>
    <cellStyle name="常规 27 4 4 2 2" xfId="5147" xr:uid="{00000000-0005-0000-0000-000018140000}"/>
    <cellStyle name="常规 27 4 4 3" xfId="5148" xr:uid="{00000000-0005-0000-0000-000019140000}"/>
    <cellStyle name="常规 27 4 5" xfId="5149" xr:uid="{00000000-0005-0000-0000-00001A140000}"/>
    <cellStyle name="常规 27 4 5 2" xfId="5150" xr:uid="{00000000-0005-0000-0000-00001B140000}"/>
    <cellStyle name="常规 27 4 6" xfId="5151" xr:uid="{00000000-0005-0000-0000-00001C140000}"/>
    <cellStyle name="常规 27 5" xfId="5152" xr:uid="{00000000-0005-0000-0000-00001D140000}"/>
    <cellStyle name="常规 27 5 2" xfId="5153" xr:uid="{00000000-0005-0000-0000-00001E140000}"/>
    <cellStyle name="常规 27 5 2 2" xfId="5154" xr:uid="{00000000-0005-0000-0000-00001F140000}"/>
    <cellStyle name="常规 27 5 2 2 2" xfId="5155" xr:uid="{00000000-0005-0000-0000-000020140000}"/>
    <cellStyle name="常规 27 5 2 3" xfId="5156" xr:uid="{00000000-0005-0000-0000-000021140000}"/>
    <cellStyle name="常规 27 5 3" xfId="5157" xr:uid="{00000000-0005-0000-0000-000022140000}"/>
    <cellStyle name="常规 27 5 3 2" xfId="5158" xr:uid="{00000000-0005-0000-0000-000023140000}"/>
    <cellStyle name="常规 27 5 4" xfId="5159" xr:uid="{00000000-0005-0000-0000-000024140000}"/>
    <cellStyle name="常规 27 6" xfId="5160" xr:uid="{00000000-0005-0000-0000-000025140000}"/>
    <cellStyle name="常规 27 6 2" xfId="5161" xr:uid="{00000000-0005-0000-0000-000026140000}"/>
    <cellStyle name="常规 27 6 2 2" xfId="5162" xr:uid="{00000000-0005-0000-0000-000027140000}"/>
    <cellStyle name="常规 27 6 2 2 2" xfId="5163" xr:uid="{00000000-0005-0000-0000-000028140000}"/>
    <cellStyle name="常规 27 6 2 3" xfId="5164" xr:uid="{00000000-0005-0000-0000-000029140000}"/>
    <cellStyle name="常规 27 6 3" xfId="5165" xr:uid="{00000000-0005-0000-0000-00002A140000}"/>
    <cellStyle name="常规 27 6 3 2" xfId="5166" xr:uid="{00000000-0005-0000-0000-00002B140000}"/>
    <cellStyle name="常规 27 6 4" xfId="5167" xr:uid="{00000000-0005-0000-0000-00002C140000}"/>
    <cellStyle name="常规 27 7" xfId="5168" xr:uid="{00000000-0005-0000-0000-00002D140000}"/>
    <cellStyle name="常规 27 7 2" xfId="5169" xr:uid="{00000000-0005-0000-0000-00002E140000}"/>
    <cellStyle name="常规 27 7 2 2" xfId="5170" xr:uid="{00000000-0005-0000-0000-00002F140000}"/>
    <cellStyle name="常规 27 7 3" xfId="5171" xr:uid="{00000000-0005-0000-0000-000030140000}"/>
    <cellStyle name="常规 27 8" xfId="5172" xr:uid="{00000000-0005-0000-0000-000031140000}"/>
    <cellStyle name="常规 27 8 2" xfId="5173" xr:uid="{00000000-0005-0000-0000-000032140000}"/>
    <cellStyle name="常规 27 8 2 2" xfId="5174" xr:uid="{00000000-0005-0000-0000-000033140000}"/>
    <cellStyle name="常规 27 8 3" xfId="5175" xr:uid="{00000000-0005-0000-0000-000034140000}"/>
    <cellStyle name="常规 27 9" xfId="5176" xr:uid="{00000000-0005-0000-0000-000035140000}"/>
    <cellStyle name="常规 27 9 2" xfId="5177" xr:uid="{00000000-0005-0000-0000-000036140000}"/>
    <cellStyle name="常规 27 9 2 2" xfId="5178" xr:uid="{00000000-0005-0000-0000-000037140000}"/>
    <cellStyle name="常规 27 9 3" xfId="5179" xr:uid="{00000000-0005-0000-0000-000038140000}"/>
    <cellStyle name="常规 28" xfId="14" xr:uid="{00000000-0005-0000-0000-000039140000}"/>
    <cellStyle name="常规 28 10" xfId="5180" xr:uid="{00000000-0005-0000-0000-00003A140000}"/>
    <cellStyle name="常规 28 10 2" xfId="5181" xr:uid="{00000000-0005-0000-0000-00003B140000}"/>
    <cellStyle name="常规 28 11" xfId="5182" xr:uid="{00000000-0005-0000-0000-00003C140000}"/>
    <cellStyle name="常规 28 2" xfId="5183" xr:uid="{00000000-0005-0000-0000-00003D140000}"/>
    <cellStyle name="常规 28 2 2" xfId="5184" xr:uid="{00000000-0005-0000-0000-00003E140000}"/>
    <cellStyle name="常规 28 2 2 2" xfId="5185" xr:uid="{00000000-0005-0000-0000-00003F140000}"/>
    <cellStyle name="常规 28 2 2 2 2" xfId="5186" xr:uid="{00000000-0005-0000-0000-000040140000}"/>
    <cellStyle name="常规 28 2 2 2 2 2" xfId="5187" xr:uid="{00000000-0005-0000-0000-000041140000}"/>
    <cellStyle name="常规 28 2 2 2 3" xfId="5188" xr:uid="{00000000-0005-0000-0000-000042140000}"/>
    <cellStyle name="常规 28 2 2 3" xfId="5189" xr:uid="{00000000-0005-0000-0000-000043140000}"/>
    <cellStyle name="常规 28 2 2 3 2" xfId="5190" xr:uid="{00000000-0005-0000-0000-000044140000}"/>
    <cellStyle name="常规 28 2 2 4" xfId="5191" xr:uid="{00000000-0005-0000-0000-000045140000}"/>
    <cellStyle name="常规 28 2 3" xfId="5192" xr:uid="{00000000-0005-0000-0000-000046140000}"/>
    <cellStyle name="常规 28 2 3 2" xfId="5193" xr:uid="{00000000-0005-0000-0000-000047140000}"/>
    <cellStyle name="常规 28 2 3 2 2" xfId="5194" xr:uid="{00000000-0005-0000-0000-000048140000}"/>
    <cellStyle name="常规 28 2 3 2 2 2" xfId="5195" xr:uid="{00000000-0005-0000-0000-000049140000}"/>
    <cellStyle name="常规 28 2 3 2 3" xfId="5196" xr:uid="{00000000-0005-0000-0000-00004A140000}"/>
    <cellStyle name="常规 28 2 3 3" xfId="5197" xr:uid="{00000000-0005-0000-0000-00004B140000}"/>
    <cellStyle name="常规 28 2 3 3 2" xfId="5198" xr:uid="{00000000-0005-0000-0000-00004C140000}"/>
    <cellStyle name="常规 28 2 3 4" xfId="5199" xr:uid="{00000000-0005-0000-0000-00004D140000}"/>
    <cellStyle name="常规 28 2 4" xfId="5200" xr:uid="{00000000-0005-0000-0000-00004E140000}"/>
    <cellStyle name="常规 28 2 4 2" xfId="5201" xr:uid="{00000000-0005-0000-0000-00004F140000}"/>
    <cellStyle name="常规 28 2 4 2 2" xfId="5202" xr:uid="{00000000-0005-0000-0000-000050140000}"/>
    <cellStyle name="常规 28 2 4 3" xfId="5203" xr:uid="{00000000-0005-0000-0000-000051140000}"/>
    <cellStyle name="常规 28 2 5" xfId="5204" xr:uid="{00000000-0005-0000-0000-000052140000}"/>
    <cellStyle name="常规 28 2 5 2" xfId="5205" xr:uid="{00000000-0005-0000-0000-000053140000}"/>
    <cellStyle name="常规 28 2 6" xfId="5206" xr:uid="{00000000-0005-0000-0000-000054140000}"/>
    <cellStyle name="常规 28 3" xfId="5207" xr:uid="{00000000-0005-0000-0000-000055140000}"/>
    <cellStyle name="常规 28 3 2" xfId="5208" xr:uid="{00000000-0005-0000-0000-000056140000}"/>
    <cellStyle name="常规 28 3 2 2" xfId="5209" xr:uid="{00000000-0005-0000-0000-000057140000}"/>
    <cellStyle name="常规 28 3 2 2 2" xfId="5210" xr:uid="{00000000-0005-0000-0000-000058140000}"/>
    <cellStyle name="常规 28 3 2 2 2 2" xfId="5211" xr:uid="{00000000-0005-0000-0000-000059140000}"/>
    <cellStyle name="常规 28 3 2 2 3" xfId="5212" xr:uid="{00000000-0005-0000-0000-00005A140000}"/>
    <cellStyle name="常规 28 3 2 3" xfId="5213" xr:uid="{00000000-0005-0000-0000-00005B140000}"/>
    <cellStyle name="常规 28 3 2 3 2" xfId="5214" xr:uid="{00000000-0005-0000-0000-00005C140000}"/>
    <cellStyle name="常规 28 3 2 4" xfId="5215" xr:uid="{00000000-0005-0000-0000-00005D140000}"/>
    <cellStyle name="常规 28 3 3" xfId="5216" xr:uid="{00000000-0005-0000-0000-00005E140000}"/>
    <cellStyle name="常规 28 3 3 2" xfId="5217" xr:uid="{00000000-0005-0000-0000-00005F140000}"/>
    <cellStyle name="常规 28 3 3 2 2" xfId="5218" xr:uid="{00000000-0005-0000-0000-000060140000}"/>
    <cellStyle name="常规 28 3 3 2 2 2" xfId="5219" xr:uid="{00000000-0005-0000-0000-000061140000}"/>
    <cellStyle name="常规 28 3 3 2 3" xfId="5220" xr:uid="{00000000-0005-0000-0000-000062140000}"/>
    <cellStyle name="常规 28 3 3 3" xfId="5221" xr:uid="{00000000-0005-0000-0000-000063140000}"/>
    <cellStyle name="常规 28 3 3 3 2" xfId="5222" xr:uid="{00000000-0005-0000-0000-000064140000}"/>
    <cellStyle name="常规 28 3 3 4" xfId="5223" xr:uid="{00000000-0005-0000-0000-000065140000}"/>
    <cellStyle name="常规 28 3 4" xfId="5224" xr:uid="{00000000-0005-0000-0000-000066140000}"/>
    <cellStyle name="常规 28 3 4 2" xfId="5225" xr:uid="{00000000-0005-0000-0000-000067140000}"/>
    <cellStyle name="常规 28 3 4 2 2" xfId="5226" xr:uid="{00000000-0005-0000-0000-000068140000}"/>
    <cellStyle name="常规 28 3 4 3" xfId="5227" xr:uid="{00000000-0005-0000-0000-000069140000}"/>
    <cellStyle name="常规 28 3 5" xfId="5228" xr:uid="{00000000-0005-0000-0000-00006A140000}"/>
    <cellStyle name="常规 28 3 5 2" xfId="5229" xr:uid="{00000000-0005-0000-0000-00006B140000}"/>
    <cellStyle name="常规 28 3 6" xfId="5230" xr:uid="{00000000-0005-0000-0000-00006C140000}"/>
    <cellStyle name="常规 28 4" xfId="5231" xr:uid="{00000000-0005-0000-0000-00006D140000}"/>
    <cellStyle name="常规 28 4 2" xfId="5232" xr:uid="{00000000-0005-0000-0000-00006E140000}"/>
    <cellStyle name="常规 28 4 2 2" xfId="5233" xr:uid="{00000000-0005-0000-0000-00006F140000}"/>
    <cellStyle name="常规 28 4 2 2 2" xfId="5234" xr:uid="{00000000-0005-0000-0000-000070140000}"/>
    <cellStyle name="常规 28 4 2 2 2 2" xfId="5235" xr:uid="{00000000-0005-0000-0000-000071140000}"/>
    <cellStyle name="常规 28 4 2 2 3" xfId="5236" xr:uid="{00000000-0005-0000-0000-000072140000}"/>
    <cellStyle name="常规 28 4 2 3" xfId="5237" xr:uid="{00000000-0005-0000-0000-000073140000}"/>
    <cellStyle name="常规 28 4 2 3 2" xfId="5238" xr:uid="{00000000-0005-0000-0000-000074140000}"/>
    <cellStyle name="常规 28 4 2 4" xfId="5239" xr:uid="{00000000-0005-0000-0000-000075140000}"/>
    <cellStyle name="常规 28 4 3" xfId="5240" xr:uid="{00000000-0005-0000-0000-000076140000}"/>
    <cellStyle name="常规 28 4 3 2" xfId="5241" xr:uid="{00000000-0005-0000-0000-000077140000}"/>
    <cellStyle name="常规 28 4 3 2 2" xfId="5242" xr:uid="{00000000-0005-0000-0000-000078140000}"/>
    <cellStyle name="常规 28 4 3 2 2 2" xfId="5243" xr:uid="{00000000-0005-0000-0000-000079140000}"/>
    <cellStyle name="常规 28 4 3 2 3" xfId="5244" xr:uid="{00000000-0005-0000-0000-00007A140000}"/>
    <cellStyle name="常规 28 4 3 3" xfId="5245" xr:uid="{00000000-0005-0000-0000-00007B140000}"/>
    <cellStyle name="常规 28 4 3 3 2" xfId="5246" xr:uid="{00000000-0005-0000-0000-00007C140000}"/>
    <cellStyle name="常规 28 4 3 4" xfId="5247" xr:uid="{00000000-0005-0000-0000-00007D140000}"/>
    <cellStyle name="常规 28 4 4" xfId="5248" xr:uid="{00000000-0005-0000-0000-00007E140000}"/>
    <cellStyle name="常规 28 4 4 2" xfId="5249" xr:uid="{00000000-0005-0000-0000-00007F140000}"/>
    <cellStyle name="常规 28 4 4 2 2" xfId="5250" xr:uid="{00000000-0005-0000-0000-000080140000}"/>
    <cellStyle name="常规 28 4 4 3" xfId="5251" xr:uid="{00000000-0005-0000-0000-000081140000}"/>
    <cellStyle name="常规 28 4 5" xfId="5252" xr:uid="{00000000-0005-0000-0000-000082140000}"/>
    <cellStyle name="常规 28 4 5 2" xfId="5253" xr:uid="{00000000-0005-0000-0000-000083140000}"/>
    <cellStyle name="常规 28 4 6" xfId="5254" xr:uid="{00000000-0005-0000-0000-000084140000}"/>
    <cellStyle name="常规 28 5" xfId="5255" xr:uid="{00000000-0005-0000-0000-000085140000}"/>
    <cellStyle name="常规 28 5 2" xfId="5256" xr:uid="{00000000-0005-0000-0000-000086140000}"/>
    <cellStyle name="常规 28 5 2 2" xfId="5257" xr:uid="{00000000-0005-0000-0000-000087140000}"/>
    <cellStyle name="常规 28 5 2 2 2" xfId="5258" xr:uid="{00000000-0005-0000-0000-000088140000}"/>
    <cellStyle name="常规 28 5 2 3" xfId="5259" xr:uid="{00000000-0005-0000-0000-000089140000}"/>
    <cellStyle name="常规 28 5 3" xfId="5260" xr:uid="{00000000-0005-0000-0000-00008A140000}"/>
    <cellStyle name="常规 28 5 3 2" xfId="5261" xr:uid="{00000000-0005-0000-0000-00008B140000}"/>
    <cellStyle name="常规 28 5 4" xfId="5262" xr:uid="{00000000-0005-0000-0000-00008C140000}"/>
    <cellStyle name="常规 28 6" xfId="5263" xr:uid="{00000000-0005-0000-0000-00008D140000}"/>
    <cellStyle name="常规 28 6 2" xfId="5264" xr:uid="{00000000-0005-0000-0000-00008E140000}"/>
    <cellStyle name="常规 28 6 2 2" xfId="5265" xr:uid="{00000000-0005-0000-0000-00008F140000}"/>
    <cellStyle name="常规 28 6 2 2 2" xfId="5266" xr:uid="{00000000-0005-0000-0000-000090140000}"/>
    <cellStyle name="常规 28 6 2 3" xfId="5267" xr:uid="{00000000-0005-0000-0000-000091140000}"/>
    <cellStyle name="常规 28 6 3" xfId="5268" xr:uid="{00000000-0005-0000-0000-000092140000}"/>
    <cellStyle name="常规 28 6 3 2" xfId="5269" xr:uid="{00000000-0005-0000-0000-000093140000}"/>
    <cellStyle name="常规 28 6 4" xfId="5270" xr:uid="{00000000-0005-0000-0000-000094140000}"/>
    <cellStyle name="常规 28 7" xfId="5271" xr:uid="{00000000-0005-0000-0000-000095140000}"/>
    <cellStyle name="常规 28 7 2" xfId="5272" xr:uid="{00000000-0005-0000-0000-000096140000}"/>
    <cellStyle name="常规 28 7 2 2" xfId="5273" xr:uid="{00000000-0005-0000-0000-000097140000}"/>
    <cellStyle name="常规 28 7 3" xfId="5274" xr:uid="{00000000-0005-0000-0000-000098140000}"/>
    <cellStyle name="常规 28 8" xfId="5275" xr:uid="{00000000-0005-0000-0000-000099140000}"/>
    <cellStyle name="常规 28 8 2" xfId="5276" xr:uid="{00000000-0005-0000-0000-00009A140000}"/>
    <cellStyle name="常规 28 8 2 2" xfId="5277" xr:uid="{00000000-0005-0000-0000-00009B140000}"/>
    <cellStyle name="常规 28 8 3" xfId="5278" xr:uid="{00000000-0005-0000-0000-00009C140000}"/>
    <cellStyle name="常规 28 9" xfId="5279" xr:uid="{00000000-0005-0000-0000-00009D140000}"/>
    <cellStyle name="常规 28 9 2" xfId="5280" xr:uid="{00000000-0005-0000-0000-00009E140000}"/>
    <cellStyle name="常规 28 9 2 2" xfId="5281" xr:uid="{00000000-0005-0000-0000-00009F140000}"/>
    <cellStyle name="常规 28 9 3" xfId="5282" xr:uid="{00000000-0005-0000-0000-0000A0140000}"/>
    <cellStyle name="常规 29" xfId="10641" xr:uid="{00000000-0005-0000-0000-0000A1140000}"/>
    <cellStyle name="常规 29 2" xfId="5283" xr:uid="{00000000-0005-0000-0000-0000A2140000}"/>
    <cellStyle name="常规 29 2 2" xfId="5284" xr:uid="{00000000-0005-0000-0000-0000A3140000}"/>
    <cellStyle name="常规 29 2 2 2" xfId="5285" xr:uid="{00000000-0005-0000-0000-0000A4140000}"/>
    <cellStyle name="常规 29 2 2 2 2" xfId="5286" xr:uid="{00000000-0005-0000-0000-0000A5140000}"/>
    <cellStyle name="常规 29 2 2 2 2 2" xfId="5287" xr:uid="{00000000-0005-0000-0000-0000A6140000}"/>
    <cellStyle name="常规 29 2 2 2 3" xfId="5288" xr:uid="{00000000-0005-0000-0000-0000A7140000}"/>
    <cellStyle name="常规 29 2 2 3" xfId="5289" xr:uid="{00000000-0005-0000-0000-0000A8140000}"/>
    <cellStyle name="常规 29 2 2 3 2" xfId="5290" xr:uid="{00000000-0005-0000-0000-0000A9140000}"/>
    <cellStyle name="常规 29 2 2 4" xfId="5291" xr:uid="{00000000-0005-0000-0000-0000AA140000}"/>
    <cellStyle name="常规 29 2 3" xfId="5292" xr:uid="{00000000-0005-0000-0000-0000AB140000}"/>
    <cellStyle name="常规 29 2 3 2" xfId="5293" xr:uid="{00000000-0005-0000-0000-0000AC140000}"/>
    <cellStyle name="常规 29 2 3 2 2" xfId="5294" xr:uid="{00000000-0005-0000-0000-0000AD140000}"/>
    <cellStyle name="常规 29 2 3 2 2 2" xfId="5295" xr:uid="{00000000-0005-0000-0000-0000AE140000}"/>
    <cellStyle name="常规 29 2 3 2 3" xfId="5296" xr:uid="{00000000-0005-0000-0000-0000AF140000}"/>
    <cellStyle name="常规 29 2 3 3" xfId="5297" xr:uid="{00000000-0005-0000-0000-0000B0140000}"/>
    <cellStyle name="常规 29 2 3 3 2" xfId="5298" xr:uid="{00000000-0005-0000-0000-0000B1140000}"/>
    <cellStyle name="常规 29 2 3 4" xfId="5299" xr:uid="{00000000-0005-0000-0000-0000B2140000}"/>
    <cellStyle name="常规 29 2 4" xfId="5300" xr:uid="{00000000-0005-0000-0000-0000B3140000}"/>
    <cellStyle name="常规 29 2 4 2" xfId="5301" xr:uid="{00000000-0005-0000-0000-0000B4140000}"/>
    <cellStyle name="常规 29 2 4 2 2" xfId="5302" xr:uid="{00000000-0005-0000-0000-0000B5140000}"/>
    <cellStyle name="常规 29 2 4 3" xfId="5303" xr:uid="{00000000-0005-0000-0000-0000B6140000}"/>
    <cellStyle name="常规 29 2 5" xfId="5304" xr:uid="{00000000-0005-0000-0000-0000B7140000}"/>
    <cellStyle name="常规 29 2 5 2" xfId="5305" xr:uid="{00000000-0005-0000-0000-0000B8140000}"/>
    <cellStyle name="常规 29 2 6" xfId="5306" xr:uid="{00000000-0005-0000-0000-0000B9140000}"/>
    <cellStyle name="常规 3" xfId="2" xr:uid="{00000000-0005-0000-0000-0000BA140000}"/>
    <cellStyle name="常规 3 2" xfId="5307" xr:uid="{00000000-0005-0000-0000-0000BB140000}"/>
    <cellStyle name="常规 3 2 10" xfId="5308" xr:uid="{00000000-0005-0000-0000-0000BC140000}"/>
    <cellStyle name="常规 3 2 11" xfId="5309" xr:uid="{00000000-0005-0000-0000-0000BD140000}"/>
    <cellStyle name="常规 3 2 12" xfId="5310" xr:uid="{00000000-0005-0000-0000-0000BE140000}"/>
    <cellStyle name="常规 3 2 13" xfId="5311" xr:uid="{00000000-0005-0000-0000-0000BF140000}"/>
    <cellStyle name="常规 3 2 14" xfId="5312" xr:uid="{00000000-0005-0000-0000-0000C0140000}"/>
    <cellStyle name="常规 3 2 2" xfId="5313" xr:uid="{00000000-0005-0000-0000-0000C1140000}"/>
    <cellStyle name="常规 3 2 2 2" xfId="5314" xr:uid="{00000000-0005-0000-0000-0000C2140000}"/>
    <cellStyle name="常规 3 2 2 2 2" xfId="5315" xr:uid="{00000000-0005-0000-0000-0000C3140000}"/>
    <cellStyle name="常规 3 2 2 2 2 2" xfId="5316" xr:uid="{00000000-0005-0000-0000-0000C4140000}"/>
    <cellStyle name="常规 3 2 2 2 2 3" xfId="5317" xr:uid="{00000000-0005-0000-0000-0000C5140000}"/>
    <cellStyle name="常规 3 2 2 2 2 4" xfId="5318" xr:uid="{00000000-0005-0000-0000-0000C6140000}"/>
    <cellStyle name="常规 3 2 2 2 3" xfId="5319" xr:uid="{00000000-0005-0000-0000-0000C7140000}"/>
    <cellStyle name="常规 3 2 2 2 4" xfId="5320" xr:uid="{00000000-0005-0000-0000-0000C8140000}"/>
    <cellStyle name="常规 3 2 2 2 5" xfId="5321" xr:uid="{00000000-0005-0000-0000-0000C9140000}"/>
    <cellStyle name="常规 3 2 2 2_改基准地价法信成估字（2015）07007" xfId="5322" xr:uid="{00000000-0005-0000-0000-0000CA140000}"/>
    <cellStyle name="常规 3 2 2 3" xfId="5323" xr:uid="{00000000-0005-0000-0000-0000CB140000}"/>
    <cellStyle name="常规 3 2 2 4" xfId="5324" xr:uid="{00000000-0005-0000-0000-0000CC140000}"/>
    <cellStyle name="常规 3 2 2 4 2" xfId="5325" xr:uid="{00000000-0005-0000-0000-0000CD140000}"/>
    <cellStyle name="常规 3 2 2 4 2 2" xfId="5326" xr:uid="{00000000-0005-0000-0000-0000CE140000}"/>
    <cellStyle name="常规 3 2 2 4 2 2 2" xfId="5327" xr:uid="{00000000-0005-0000-0000-0000CF140000}"/>
    <cellStyle name="常规 3 2 2 4 2 2 2 2" xfId="5328" xr:uid="{00000000-0005-0000-0000-0000D0140000}"/>
    <cellStyle name="常规 3 2 2 4 2 2 2 2 2" xfId="5329" xr:uid="{00000000-0005-0000-0000-0000D1140000}"/>
    <cellStyle name="常规 3 2 2 4 2 2 3" xfId="5330" xr:uid="{00000000-0005-0000-0000-0000D2140000}"/>
    <cellStyle name="常规 3 2 2 4 2 3" xfId="5331" xr:uid="{00000000-0005-0000-0000-0000D3140000}"/>
    <cellStyle name="常规 3 2 2 4 3" xfId="5332" xr:uid="{00000000-0005-0000-0000-0000D4140000}"/>
    <cellStyle name="常规 3 2 2 4 4" xfId="5333" xr:uid="{00000000-0005-0000-0000-0000D5140000}"/>
    <cellStyle name="常规 3 2 2 4 5" xfId="5334" xr:uid="{00000000-0005-0000-0000-0000D6140000}"/>
    <cellStyle name="常规 3 2 2 5" xfId="5335" xr:uid="{00000000-0005-0000-0000-0000D7140000}"/>
    <cellStyle name="常规 3 2 2 6" xfId="5336" xr:uid="{00000000-0005-0000-0000-0000D8140000}"/>
    <cellStyle name="常规 3 2 2 7" xfId="5337" xr:uid="{00000000-0005-0000-0000-0000D9140000}"/>
    <cellStyle name="常规 3 2 2 8" xfId="5338" xr:uid="{00000000-0005-0000-0000-0000DA140000}"/>
    <cellStyle name="常规 3 2 2_信成估字（2015）08005" xfId="5339" xr:uid="{00000000-0005-0000-0000-0000DB140000}"/>
    <cellStyle name="常规 3 2 3" xfId="5340" xr:uid="{00000000-0005-0000-0000-0000DC140000}"/>
    <cellStyle name="常规 3 2 3 10" xfId="5341" xr:uid="{00000000-0005-0000-0000-0000DD140000}"/>
    <cellStyle name="常规 3 2 3 11" xfId="5342" xr:uid="{00000000-0005-0000-0000-0000DE140000}"/>
    <cellStyle name="常规 3 2 3 12" xfId="5343" xr:uid="{00000000-0005-0000-0000-0000DF140000}"/>
    <cellStyle name="常规 3 2 3 2" xfId="5344" xr:uid="{00000000-0005-0000-0000-0000E0140000}"/>
    <cellStyle name="常规 3 2 3 2 10" xfId="5345" xr:uid="{00000000-0005-0000-0000-0000E1140000}"/>
    <cellStyle name="常规 3 2 3 2 11" xfId="5346" xr:uid="{00000000-0005-0000-0000-0000E2140000}"/>
    <cellStyle name="常规 3 2 3 2 2" xfId="5347" xr:uid="{00000000-0005-0000-0000-0000E3140000}"/>
    <cellStyle name="常规 3 2 3 2 2 2" xfId="5348" xr:uid="{00000000-0005-0000-0000-0000E4140000}"/>
    <cellStyle name="常规 3 2 3 2 2 2 2" xfId="5349" xr:uid="{00000000-0005-0000-0000-0000E5140000}"/>
    <cellStyle name="常规 3 2 3 2 2 2 2 2" xfId="5350" xr:uid="{00000000-0005-0000-0000-0000E6140000}"/>
    <cellStyle name="常规 3 2 3 2 2 2 2 2 2" xfId="5351" xr:uid="{00000000-0005-0000-0000-0000E7140000}"/>
    <cellStyle name="常规 3 2 3 2 2 2 2 2 2 2" xfId="5352" xr:uid="{00000000-0005-0000-0000-0000E8140000}"/>
    <cellStyle name="常规 3 2 3 2 2 2 2 2 2 2 2" xfId="5353" xr:uid="{00000000-0005-0000-0000-0000E9140000}"/>
    <cellStyle name="常规 3 2 3 2 2 2 2 2 2 2 2 2" xfId="5354" xr:uid="{00000000-0005-0000-0000-0000EA140000}"/>
    <cellStyle name="常规 3 2 3 2 2 2 2 2 2 2 2 2 2" xfId="5355" xr:uid="{00000000-0005-0000-0000-0000EB140000}"/>
    <cellStyle name="常规 3 2 3 2 2 2 2 2 2 2 2 2 2 2" xfId="5356" xr:uid="{00000000-0005-0000-0000-0000EC140000}"/>
    <cellStyle name="常规 3 2 3 2 2 2 2 2 2 2 2 2 2 2 2" xfId="5357" xr:uid="{00000000-0005-0000-0000-0000ED140000}"/>
    <cellStyle name="常规 3 2 3 2 2 2 2 2 2 2 2 2 2 2 2 2" xfId="5358" xr:uid="{00000000-0005-0000-0000-0000EE140000}"/>
    <cellStyle name="常规 3 2 3 2 2 2 2 2 2 2 2 2 2 3" xfId="5359" xr:uid="{00000000-0005-0000-0000-0000EF140000}"/>
    <cellStyle name="常规 3 2 3 2 2 2 2 2 2 2 2 2 3" xfId="5360" xr:uid="{00000000-0005-0000-0000-0000F0140000}"/>
    <cellStyle name="常规 3 2 3 2 2 2 2 2 2 2 2 3" xfId="5361" xr:uid="{00000000-0005-0000-0000-0000F1140000}"/>
    <cellStyle name="常规 3 2 3 2 2 2 2 2 2 2 2 4" xfId="5362" xr:uid="{00000000-0005-0000-0000-0000F2140000}"/>
    <cellStyle name="常规 3 2 3 2 2 2 2 2 2 2 3" xfId="5363" xr:uid="{00000000-0005-0000-0000-0000F3140000}"/>
    <cellStyle name="常规 3 2 3 2 2 2 2 2 2 2 4" xfId="5364" xr:uid="{00000000-0005-0000-0000-0000F4140000}"/>
    <cellStyle name="常规 3 2 3 2 2 2 2 2 2 3" xfId="5365" xr:uid="{00000000-0005-0000-0000-0000F5140000}"/>
    <cellStyle name="常规 3 2 3 2 2 2 2 2 2 4" xfId="5366" xr:uid="{00000000-0005-0000-0000-0000F6140000}"/>
    <cellStyle name="常规 3 2 3 2 2 2 2 2 3" xfId="5367" xr:uid="{00000000-0005-0000-0000-0000F7140000}"/>
    <cellStyle name="常规 3 2 3 2 2 2 2 2 4" xfId="5368" xr:uid="{00000000-0005-0000-0000-0000F8140000}"/>
    <cellStyle name="常规 3 2 3 2 2 2 2 2 5" xfId="5369" xr:uid="{00000000-0005-0000-0000-0000F9140000}"/>
    <cellStyle name="常规 3 2 3 2 2 2 2 2 6" xfId="5370" xr:uid="{00000000-0005-0000-0000-0000FA140000}"/>
    <cellStyle name="常规 3 2 3 2 2 2 2 3" xfId="5371" xr:uid="{00000000-0005-0000-0000-0000FB140000}"/>
    <cellStyle name="常规 3 2 3 2 2 2 2 4" xfId="5372" xr:uid="{00000000-0005-0000-0000-0000FC140000}"/>
    <cellStyle name="常规 3 2 3 2 2 2 2 5" xfId="5373" xr:uid="{00000000-0005-0000-0000-0000FD140000}"/>
    <cellStyle name="常规 3 2 3 2 2 2 2 6" xfId="5374" xr:uid="{00000000-0005-0000-0000-0000FE140000}"/>
    <cellStyle name="常规 3 2 3 2 2 2 3" xfId="5375" xr:uid="{00000000-0005-0000-0000-0000FF140000}"/>
    <cellStyle name="常规 3 2 3 2 2 2 4" xfId="5376" xr:uid="{00000000-0005-0000-0000-000000150000}"/>
    <cellStyle name="常规 3 2 3 2 2 2 5" xfId="5377" xr:uid="{00000000-0005-0000-0000-000001150000}"/>
    <cellStyle name="常规 3 2 3 2 2 2 6" xfId="5378" xr:uid="{00000000-0005-0000-0000-000002150000}"/>
    <cellStyle name="常规 3 2 3 2 2 2 7" xfId="5379" xr:uid="{00000000-0005-0000-0000-000003150000}"/>
    <cellStyle name="常规 3 2 3 2 2 3" xfId="5380" xr:uid="{00000000-0005-0000-0000-000004150000}"/>
    <cellStyle name="常规 3 2 3 2 2 4" xfId="5381" xr:uid="{00000000-0005-0000-0000-000005150000}"/>
    <cellStyle name="常规 3 2 3 2 2 5" xfId="5382" xr:uid="{00000000-0005-0000-0000-000006150000}"/>
    <cellStyle name="常规 3 2 3 2 2 6" xfId="5383" xr:uid="{00000000-0005-0000-0000-000007150000}"/>
    <cellStyle name="常规 3 2 3 2 2 7" xfId="5384" xr:uid="{00000000-0005-0000-0000-000008150000}"/>
    <cellStyle name="常规 3 2 3 2 3" xfId="5385" xr:uid="{00000000-0005-0000-0000-000009150000}"/>
    <cellStyle name="常规 3 2 3 2 4" xfId="5386" xr:uid="{00000000-0005-0000-0000-00000A150000}"/>
    <cellStyle name="常规 3 2 3 2 5" xfId="5387" xr:uid="{00000000-0005-0000-0000-00000B150000}"/>
    <cellStyle name="常规 3 2 3 2 6" xfId="5388" xr:uid="{00000000-0005-0000-0000-00000C150000}"/>
    <cellStyle name="常规 3 2 3 2 7" xfId="5389" xr:uid="{00000000-0005-0000-0000-00000D150000}"/>
    <cellStyle name="常规 3 2 3 2 8" xfId="5390" xr:uid="{00000000-0005-0000-0000-00000E150000}"/>
    <cellStyle name="常规 3 2 3 2 9" xfId="5391" xr:uid="{00000000-0005-0000-0000-00000F150000}"/>
    <cellStyle name="常规 3 2 3 3" xfId="5392" xr:uid="{00000000-0005-0000-0000-000010150000}"/>
    <cellStyle name="常规 3 2 3 4" xfId="5393" xr:uid="{00000000-0005-0000-0000-000011150000}"/>
    <cellStyle name="常规 3 2 3 4 2" xfId="5394" xr:uid="{00000000-0005-0000-0000-000012150000}"/>
    <cellStyle name="常规 3 2 3 4 2 2" xfId="5395" xr:uid="{00000000-0005-0000-0000-000013150000}"/>
    <cellStyle name="常规 3 2 3 4 2 2 2" xfId="5396" xr:uid="{00000000-0005-0000-0000-000014150000}"/>
    <cellStyle name="常规 3 2 3 4 2 2 2 2" xfId="5397" xr:uid="{00000000-0005-0000-0000-000015150000}"/>
    <cellStyle name="常规 3 2 3 4 2 2 2 2 2" xfId="5398" xr:uid="{00000000-0005-0000-0000-000016150000}"/>
    <cellStyle name="常规 3 2 3 4 2 2 2 2 2 2" xfId="5399" xr:uid="{00000000-0005-0000-0000-000017150000}"/>
    <cellStyle name="常规 3 2 3 4 2 2 3" xfId="5400" xr:uid="{00000000-0005-0000-0000-000018150000}"/>
    <cellStyle name="常规 3 2 3 4 2 2 4" xfId="5401" xr:uid="{00000000-0005-0000-0000-000019150000}"/>
    <cellStyle name="常规 3 2 3 4 2 3" xfId="5402" xr:uid="{00000000-0005-0000-0000-00001A150000}"/>
    <cellStyle name="常规 3 2 3 4 2 4" xfId="5403" xr:uid="{00000000-0005-0000-0000-00001B150000}"/>
    <cellStyle name="常规 3 2 3 4 3" xfId="5404" xr:uid="{00000000-0005-0000-0000-00001C150000}"/>
    <cellStyle name="常规 3 2 3 4 4" xfId="5405" xr:uid="{00000000-0005-0000-0000-00001D150000}"/>
    <cellStyle name="常规 3 2 3 4 5" xfId="5406" xr:uid="{00000000-0005-0000-0000-00001E150000}"/>
    <cellStyle name="常规 3 2 3 5" xfId="5407" xr:uid="{00000000-0005-0000-0000-00001F150000}"/>
    <cellStyle name="常规 3 2 3 6" xfId="5408" xr:uid="{00000000-0005-0000-0000-000020150000}"/>
    <cellStyle name="常规 3 2 3 7" xfId="5409" xr:uid="{00000000-0005-0000-0000-000021150000}"/>
    <cellStyle name="常规 3 2 3 8" xfId="5410" xr:uid="{00000000-0005-0000-0000-000022150000}"/>
    <cellStyle name="常规 3 2 3 9" xfId="5411" xr:uid="{00000000-0005-0000-0000-000023150000}"/>
    <cellStyle name="常规 3 2 4" xfId="5412" xr:uid="{00000000-0005-0000-0000-000024150000}"/>
    <cellStyle name="常规 3 2 4 2" xfId="5413" xr:uid="{00000000-0005-0000-0000-000025150000}"/>
    <cellStyle name="常规 3 2 4 2 2" xfId="5414" xr:uid="{00000000-0005-0000-0000-000026150000}"/>
    <cellStyle name="常规 3 2 4 2 2 2" xfId="5415" xr:uid="{00000000-0005-0000-0000-000027150000}"/>
    <cellStyle name="常规 3 2 4 2 2 2 2" xfId="5416" xr:uid="{00000000-0005-0000-0000-000028150000}"/>
    <cellStyle name="常规 3 2 4 2 2 2 2 2" xfId="5417" xr:uid="{00000000-0005-0000-0000-000029150000}"/>
    <cellStyle name="常规 3 2 4 2 2 2 2 2 2" xfId="5418" xr:uid="{00000000-0005-0000-0000-00002A150000}"/>
    <cellStyle name="常规 3 2 4 2 2 2 2 2 2 2" xfId="5419" xr:uid="{00000000-0005-0000-0000-00002B150000}"/>
    <cellStyle name="常规 3 2 4 2 2 2 2 2 2 2 2" xfId="5420" xr:uid="{00000000-0005-0000-0000-00002C150000}"/>
    <cellStyle name="常规 3 2 4 2 2 2 2 3" xfId="5421" xr:uid="{00000000-0005-0000-0000-00002D150000}"/>
    <cellStyle name="常规 3 2 4 2 2 2 2 4" xfId="5422" xr:uid="{00000000-0005-0000-0000-00002E150000}"/>
    <cellStyle name="常规 3 2 4 2 2 2 3" xfId="5423" xr:uid="{00000000-0005-0000-0000-00002F150000}"/>
    <cellStyle name="常规 3 2 4 2 2 2 4" xfId="5424" xr:uid="{00000000-0005-0000-0000-000030150000}"/>
    <cellStyle name="常规 3 2 4 2 2 3" xfId="5425" xr:uid="{00000000-0005-0000-0000-000031150000}"/>
    <cellStyle name="常规 3 2 4 2 2 4" xfId="5426" xr:uid="{00000000-0005-0000-0000-000032150000}"/>
    <cellStyle name="常规 3 2 4 2 2 5" xfId="5427" xr:uid="{00000000-0005-0000-0000-000033150000}"/>
    <cellStyle name="常规 3 2 4 2 3" xfId="5428" xr:uid="{00000000-0005-0000-0000-000034150000}"/>
    <cellStyle name="常规 3 2 4 2 4" xfId="5429" xr:uid="{00000000-0005-0000-0000-000035150000}"/>
    <cellStyle name="常规 3 2 4 2 5" xfId="5430" xr:uid="{00000000-0005-0000-0000-000036150000}"/>
    <cellStyle name="常规 3 2 4 3" xfId="5431" xr:uid="{00000000-0005-0000-0000-000037150000}"/>
    <cellStyle name="常规 3 2 4 4" xfId="5432" xr:uid="{00000000-0005-0000-0000-000038150000}"/>
    <cellStyle name="常规 3 2 4 5" xfId="5433" xr:uid="{00000000-0005-0000-0000-000039150000}"/>
    <cellStyle name="常规 3 2 4 6" xfId="5434" xr:uid="{00000000-0005-0000-0000-00003A150000}"/>
    <cellStyle name="常规 3 2 4 7" xfId="5435" xr:uid="{00000000-0005-0000-0000-00003B150000}"/>
    <cellStyle name="常规 3 2 4 8" xfId="5436" xr:uid="{00000000-0005-0000-0000-00003C150000}"/>
    <cellStyle name="常规 3 2 4 9" xfId="5437" xr:uid="{00000000-0005-0000-0000-00003D150000}"/>
    <cellStyle name="常规 3 2 5" xfId="5438" xr:uid="{00000000-0005-0000-0000-00003E150000}"/>
    <cellStyle name="常规 3 2 5 2" xfId="5439" xr:uid="{00000000-0005-0000-0000-00003F150000}"/>
    <cellStyle name="常规 3 2 5 2 2" xfId="5440" xr:uid="{00000000-0005-0000-0000-000040150000}"/>
    <cellStyle name="常规 3 2 5 2 2 2" xfId="5441" xr:uid="{00000000-0005-0000-0000-000041150000}"/>
    <cellStyle name="常规 3 2 5 2 2 2 2" xfId="5442" xr:uid="{00000000-0005-0000-0000-000042150000}"/>
    <cellStyle name="常规 3 2 5 2 2 2 2 2" xfId="5443" xr:uid="{00000000-0005-0000-0000-000043150000}"/>
    <cellStyle name="常规 3 2 5 2 2 2 2 2 2" xfId="5444" xr:uid="{00000000-0005-0000-0000-000044150000}"/>
    <cellStyle name="常规 3 2 5 2 2 2 2 2 2 2" xfId="5445" xr:uid="{00000000-0005-0000-0000-000045150000}"/>
    <cellStyle name="常规 3 2 5 2 2 2 2 2 2 2 2" xfId="5446" xr:uid="{00000000-0005-0000-0000-000046150000}"/>
    <cellStyle name="常规 3 2 5 2 2 2 2 3" xfId="5447" xr:uid="{00000000-0005-0000-0000-000047150000}"/>
    <cellStyle name="常规 3 2 5 2 2 2 2 4" xfId="5448" xr:uid="{00000000-0005-0000-0000-000048150000}"/>
    <cellStyle name="常规 3 2 5 2 2 2 3" xfId="5449" xr:uid="{00000000-0005-0000-0000-000049150000}"/>
    <cellStyle name="常规 3 2 5 2 2 2 4" xfId="5450" xr:uid="{00000000-0005-0000-0000-00004A150000}"/>
    <cellStyle name="常规 3 2 5 2 2 3" xfId="5451" xr:uid="{00000000-0005-0000-0000-00004B150000}"/>
    <cellStyle name="常规 3 2 5 2 2 4" xfId="5452" xr:uid="{00000000-0005-0000-0000-00004C150000}"/>
    <cellStyle name="常规 3 2 5 2 2 5" xfId="5453" xr:uid="{00000000-0005-0000-0000-00004D150000}"/>
    <cellStyle name="常规 3 2 5 2 3" xfId="5454" xr:uid="{00000000-0005-0000-0000-00004E150000}"/>
    <cellStyle name="常规 3 2 5 2 4" xfId="5455" xr:uid="{00000000-0005-0000-0000-00004F150000}"/>
    <cellStyle name="常规 3 2 5 2 5" xfId="5456" xr:uid="{00000000-0005-0000-0000-000050150000}"/>
    <cellStyle name="常规 3 2 5 3" xfId="5457" xr:uid="{00000000-0005-0000-0000-000051150000}"/>
    <cellStyle name="常规 3 2 5 4" xfId="5458" xr:uid="{00000000-0005-0000-0000-000052150000}"/>
    <cellStyle name="常规 3 2 5 5" xfId="5459" xr:uid="{00000000-0005-0000-0000-000053150000}"/>
    <cellStyle name="常规 3 2 5 6" xfId="5460" xr:uid="{00000000-0005-0000-0000-000054150000}"/>
    <cellStyle name="常规 3 2 5 7" xfId="5461" xr:uid="{00000000-0005-0000-0000-000055150000}"/>
    <cellStyle name="常规 3 2 5 8" xfId="5462" xr:uid="{00000000-0005-0000-0000-000056150000}"/>
    <cellStyle name="常规 3 2 5 9" xfId="5463" xr:uid="{00000000-0005-0000-0000-000057150000}"/>
    <cellStyle name="常规 3 2 6" xfId="5464" xr:uid="{00000000-0005-0000-0000-000058150000}"/>
    <cellStyle name="常规 3 2 6 2" xfId="5465" xr:uid="{00000000-0005-0000-0000-000059150000}"/>
    <cellStyle name="常规 3 2 6 2 2" xfId="5466" xr:uid="{00000000-0005-0000-0000-00005A150000}"/>
    <cellStyle name="常规 3 2 6 2 2 2" xfId="5467" xr:uid="{00000000-0005-0000-0000-00005B150000}"/>
    <cellStyle name="常规 3 2 6 2 2 2 2" xfId="5468" xr:uid="{00000000-0005-0000-0000-00005C150000}"/>
    <cellStyle name="常规 3 2 6 2 2 2 2 2" xfId="5469" xr:uid="{00000000-0005-0000-0000-00005D150000}"/>
    <cellStyle name="常规 3 2 6 2 2 2 2 2 2" xfId="5470" xr:uid="{00000000-0005-0000-0000-00005E150000}"/>
    <cellStyle name="常规 3 2 6 2 2 3" xfId="5471" xr:uid="{00000000-0005-0000-0000-00005F150000}"/>
    <cellStyle name="常规 3 2 6 2 2 4" xfId="5472" xr:uid="{00000000-0005-0000-0000-000060150000}"/>
    <cellStyle name="常规 3 2 6 2 3" xfId="5473" xr:uid="{00000000-0005-0000-0000-000061150000}"/>
    <cellStyle name="常规 3 2 6 2 4" xfId="5474" xr:uid="{00000000-0005-0000-0000-000062150000}"/>
    <cellStyle name="常规 3 2 6 3" xfId="5475" xr:uid="{00000000-0005-0000-0000-000063150000}"/>
    <cellStyle name="常规 3 2 6 4" xfId="5476" xr:uid="{00000000-0005-0000-0000-000064150000}"/>
    <cellStyle name="常规 3 2 6 5" xfId="5477" xr:uid="{00000000-0005-0000-0000-000065150000}"/>
    <cellStyle name="常规 3 2 7" xfId="5478" xr:uid="{00000000-0005-0000-0000-000066150000}"/>
    <cellStyle name="常规 3 2 8" xfId="5479" xr:uid="{00000000-0005-0000-0000-000067150000}"/>
    <cellStyle name="常规 3 2 9" xfId="5480" xr:uid="{00000000-0005-0000-0000-000068150000}"/>
    <cellStyle name="常规 3 2_复件 信成估字（2015）09007号" xfId="5481" xr:uid="{00000000-0005-0000-0000-000069150000}"/>
    <cellStyle name="常规 3 3" xfId="5482" xr:uid="{00000000-0005-0000-0000-00006A150000}"/>
    <cellStyle name="常规 3 3 2" xfId="5483" xr:uid="{00000000-0005-0000-0000-00006B150000}"/>
    <cellStyle name="常规 3 3 2 2" xfId="5484" xr:uid="{00000000-0005-0000-0000-00006C150000}"/>
    <cellStyle name="常规 3 3 2 3" xfId="5485" xr:uid="{00000000-0005-0000-0000-00006D150000}"/>
    <cellStyle name="常规 3 3 2 4" xfId="5486" xr:uid="{00000000-0005-0000-0000-00006E150000}"/>
    <cellStyle name="常规 3 4" xfId="5487" xr:uid="{00000000-0005-0000-0000-00006F150000}"/>
    <cellStyle name="常规 3 5" xfId="5488" xr:uid="{00000000-0005-0000-0000-000070150000}"/>
    <cellStyle name="常规 3 6" xfId="5489" xr:uid="{00000000-0005-0000-0000-000071150000}"/>
    <cellStyle name="常规 3_Book1" xfId="5490" xr:uid="{00000000-0005-0000-0000-000072150000}"/>
    <cellStyle name="常规 30" xfId="5491" xr:uid="{00000000-0005-0000-0000-000073150000}"/>
    <cellStyle name="常规 30 2" xfId="5492" xr:uid="{00000000-0005-0000-0000-000074150000}"/>
    <cellStyle name="常规 30 2 2" xfId="5493" xr:uid="{00000000-0005-0000-0000-000075150000}"/>
    <cellStyle name="常规 30 2 2 2" xfId="5494" xr:uid="{00000000-0005-0000-0000-000076150000}"/>
    <cellStyle name="常规 30 2 2 2 2" xfId="5495" xr:uid="{00000000-0005-0000-0000-000077150000}"/>
    <cellStyle name="常规 30 2 2 2 2 2" xfId="5496" xr:uid="{00000000-0005-0000-0000-000078150000}"/>
    <cellStyle name="常规 30 2 2 2 3" xfId="5497" xr:uid="{00000000-0005-0000-0000-000079150000}"/>
    <cellStyle name="常规 30 2 2 3" xfId="5498" xr:uid="{00000000-0005-0000-0000-00007A150000}"/>
    <cellStyle name="常规 30 2 2 3 2" xfId="5499" xr:uid="{00000000-0005-0000-0000-00007B150000}"/>
    <cellStyle name="常规 30 2 2 4" xfId="5500" xr:uid="{00000000-0005-0000-0000-00007C150000}"/>
    <cellStyle name="常规 30 2 3" xfId="5501" xr:uid="{00000000-0005-0000-0000-00007D150000}"/>
    <cellStyle name="常规 30 2 3 2" xfId="5502" xr:uid="{00000000-0005-0000-0000-00007E150000}"/>
    <cellStyle name="常规 30 2 3 2 2" xfId="5503" xr:uid="{00000000-0005-0000-0000-00007F150000}"/>
    <cellStyle name="常规 30 2 3 2 2 2" xfId="5504" xr:uid="{00000000-0005-0000-0000-000080150000}"/>
    <cellStyle name="常规 30 2 3 2 3" xfId="5505" xr:uid="{00000000-0005-0000-0000-000081150000}"/>
    <cellStyle name="常规 30 2 3 3" xfId="5506" xr:uid="{00000000-0005-0000-0000-000082150000}"/>
    <cellStyle name="常规 30 2 3 3 2" xfId="5507" xr:uid="{00000000-0005-0000-0000-000083150000}"/>
    <cellStyle name="常规 30 2 3 4" xfId="5508" xr:uid="{00000000-0005-0000-0000-000084150000}"/>
    <cellStyle name="常规 30 2 4" xfId="5509" xr:uid="{00000000-0005-0000-0000-000085150000}"/>
    <cellStyle name="常规 30 2 4 2" xfId="5510" xr:uid="{00000000-0005-0000-0000-000086150000}"/>
    <cellStyle name="常规 30 2 4 2 2" xfId="5511" xr:uid="{00000000-0005-0000-0000-000087150000}"/>
    <cellStyle name="常规 30 2 4 3" xfId="5512" xr:uid="{00000000-0005-0000-0000-000088150000}"/>
    <cellStyle name="常规 30 2 5" xfId="5513" xr:uid="{00000000-0005-0000-0000-000089150000}"/>
    <cellStyle name="常规 30 2 5 2" xfId="5514" xr:uid="{00000000-0005-0000-0000-00008A150000}"/>
    <cellStyle name="常规 30 2 6" xfId="5515" xr:uid="{00000000-0005-0000-0000-00008B150000}"/>
    <cellStyle name="常规 30 3" xfId="5516" xr:uid="{00000000-0005-0000-0000-00008C150000}"/>
    <cellStyle name="常规 30 4" xfId="5517" xr:uid="{00000000-0005-0000-0000-00008D150000}"/>
    <cellStyle name="常规 30 5" xfId="5518" xr:uid="{00000000-0005-0000-0000-00008E150000}"/>
    <cellStyle name="常规 30 6" xfId="5519" xr:uid="{00000000-0005-0000-0000-00008F150000}"/>
    <cellStyle name="常规 30 7" xfId="5520" xr:uid="{00000000-0005-0000-0000-000090150000}"/>
    <cellStyle name="常规 30 8" xfId="5521" xr:uid="{00000000-0005-0000-0000-000091150000}"/>
    <cellStyle name="常规 31" xfId="5522" xr:uid="{00000000-0005-0000-0000-000092150000}"/>
    <cellStyle name="常规 31 2" xfId="5523" xr:uid="{00000000-0005-0000-0000-000093150000}"/>
    <cellStyle name="常规 31 3" xfId="5524" xr:uid="{00000000-0005-0000-0000-000094150000}"/>
    <cellStyle name="常规 31 4" xfId="5525" xr:uid="{00000000-0005-0000-0000-000095150000}"/>
    <cellStyle name="常规 32" xfId="5526" xr:uid="{00000000-0005-0000-0000-000096150000}"/>
    <cellStyle name="常规 32 2" xfId="5527" xr:uid="{00000000-0005-0000-0000-000097150000}"/>
    <cellStyle name="常规 32 2 2" xfId="5528" xr:uid="{00000000-0005-0000-0000-000098150000}"/>
    <cellStyle name="常规 32 2 2 2" xfId="5529" xr:uid="{00000000-0005-0000-0000-000099150000}"/>
    <cellStyle name="常规 32 2 2 2 2" xfId="5530" xr:uid="{00000000-0005-0000-0000-00009A150000}"/>
    <cellStyle name="常规 32 2 2 2 2 2" xfId="5531" xr:uid="{00000000-0005-0000-0000-00009B150000}"/>
    <cellStyle name="常规 32 2 2 2 2 2 2" xfId="5532" xr:uid="{00000000-0005-0000-0000-00009C150000}"/>
    <cellStyle name="常规 32 2 2 2 2 2 2 2" xfId="5533" xr:uid="{00000000-0005-0000-0000-00009D150000}"/>
    <cellStyle name="常规 32 2 2 2 2 2 2 2 2" xfId="5534" xr:uid="{00000000-0005-0000-0000-00009E150000}"/>
    <cellStyle name="常规 32 2 2 2 2 2 2 2 3" xfId="5535" xr:uid="{00000000-0005-0000-0000-00009F150000}"/>
    <cellStyle name="常规 32 2 2 2 2 2 2 2 3 2" xfId="5536" xr:uid="{00000000-0005-0000-0000-0000A0150000}"/>
    <cellStyle name="常规 32 2 2 2 2 2 2 2 4" xfId="5537" xr:uid="{00000000-0005-0000-0000-0000A1150000}"/>
    <cellStyle name="常规 32 2 2 2 2 2 3" xfId="5538" xr:uid="{00000000-0005-0000-0000-0000A2150000}"/>
    <cellStyle name="常规 32 2 2 2 2 2 3 2" xfId="5539" xr:uid="{00000000-0005-0000-0000-0000A3150000}"/>
    <cellStyle name="常规 32 2 2 2 2 2 4" xfId="5540" xr:uid="{00000000-0005-0000-0000-0000A4150000}"/>
    <cellStyle name="常规 32 2 2 2 2 3" xfId="5541" xr:uid="{00000000-0005-0000-0000-0000A5150000}"/>
    <cellStyle name="常规 32 2 2 2 2 4" xfId="5542" xr:uid="{00000000-0005-0000-0000-0000A6150000}"/>
    <cellStyle name="常规 32 2 2 2 3" xfId="5543" xr:uid="{00000000-0005-0000-0000-0000A7150000}"/>
    <cellStyle name="常规 32 2 2 2 3 2" xfId="5544" xr:uid="{00000000-0005-0000-0000-0000A8150000}"/>
    <cellStyle name="常规 32 2 2 2 3 2 2" xfId="5545" xr:uid="{00000000-0005-0000-0000-0000A9150000}"/>
    <cellStyle name="常规 32 2 2 2 3 2 2 2" xfId="5546" xr:uid="{00000000-0005-0000-0000-0000AA150000}"/>
    <cellStyle name="常规 32 2 2 2 3 2 3" xfId="5547" xr:uid="{00000000-0005-0000-0000-0000AB150000}"/>
    <cellStyle name="常规 32 2 2 2 3 3" xfId="5548" xr:uid="{00000000-0005-0000-0000-0000AC150000}"/>
    <cellStyle name="常规 32 2 2 2 3 3 2" xfId="5549" xr:uid="{00000000-0005-0000-0000-0000AD150000}"/>
    <cellStyle name="常规 32 2 2 2 3 4" xfId="5550" xr:uid="{00000000-0005-0000-0000-0000AE150000}"/>
    <cellStyle name="常规 32 2 2 2 4" xfId="5551" xr:uid="{00000000-0005-0000-0000-0000AF150000}"/>
    <cellStyle name="常规 32 2 2 2 4 2" xfId="5552" xr:uid="{00000000-0005-0000-0000-0000B0150000}"/>
    <cellStyle name="常规 32 2 2 2 4 2 2" xfId="5553" xr:uid="{00000000-0005-0000-0000-0000B1150000}"/>
    <cellStyle name="常规 32 2 2 2 4 3" xfId="5554" xr:uid="{00000000-0005-0000-0000-0000B2150000}"/>
    <cellStyle name="常规 32 2 2 2 5" xfId="5555" xr:uid="{00000000-0005-0000-0000-0000B3150000}"/>
    <cellStyle name="常规 32 2 2 2 5 2" xfId="5556" xr:uid="{00000000-0005-0000-0000-0000B4150000}"/>
    <cellStyle name="常规 32 2 2 2 6" xfId="5557" xr:uid="{00000000-0005-0000-0000-0000B5150000}"/>
    <cellStyle name="常规 32 2 2 3" xfId="5558" xr:uid="{00000000-0005-0000-0000-0000B6150000}"/>
    <cellStyle name="常规 32 2 2 4" xfId="5559" xr:uid="{00000000-0005-0000-0000-0000B7150000}"/>
    <cellStyle name="常规 32 2 2 5" xfId="5560" xr:uid="{00000000-0005-0000-0000-0000B8150000}"/>
    <cellStyle name="常规 32 2 3" xfId="5561" xr:uid="{00000000-0005-0000-0000-0000B9150000}"/>
    <cellStyle name="常规 32 2 3 2" xfId="5562" xr:uid="{00000000-0005-0000-0000-0000BA150000}"/>
    <cellStyle name="常规 32 2 3 2 2" xfId="5563" xr:uid="{00000000-0005-0000-0000-0000BB150000}"/>
    <cellStyle name="常规 32 2 3 2 2 2" xfId="5564" xr:uid="{00000000-0005-0000-0000-0000BC150000}"/>
    <cellStyle name="常规 32 2 3 2 3" xfId="5565" xr:uid="{00000000-0005-0000-0000-0000BD150000}"/>
    <cellStyle name="常规 32 2 3 3" xfId="5566" xr:uid="{00000000-0005-0000-0000-0000BE150000}"/>
    <cellStyle name="常规 32 2 3 3 2" xfId="5567" xr:uid="{00000000-0005-0000-0000-0000BF150000}"/>
    <cellStyle name="常规 32 2 3 4" xfId="5568" xr:uid="{00000000-0005-0000-0000-0000C0150000}"/>
    <cellStyle name="常规 32 2 4" xfId="5569" xr:uid="{00000000-0005-0000-0000-0000C1150000}"/>
    <cellStyle name="常规 32 2 4 2" xfId="5570" xr:uid="{00000000-0005-0000-0000-0000C2150000}"/>
    <cellStyle name="常规 32 2 4 2 2" xfId="5571" xr:uid="{00000000-0005-0000-0000-0000C3150000}"/>
    <cellStyle name="常规 32 2 4 2 2 2" xfId="5572" xr:uid="{00000000-0005-0000-0000-0000C4150000}"/>
    <cellStyle name="常规 32 2 4 2 3" xfId="5573" xr:uid="{00000000-0005-0000-0000-0000C5150000}"/>
    <cellStyle name="常规 32 2 4 3" xfId="5574" xr:uid="{00000000-0005-0000-0000-0000C6150000}"/>
    <cellStyle name="常规 32 2 4 3 2" xfId="5575" xr:uid="{00000000-0005-0000-0000-0000C7150000}"/>
    <cellStyle name="常规 32 2 4 4" xfId="5576" xr:uid="{00000000-0005-0000-0000-0000C8150000}"/>
    <cellStyle name="常规 32 2 5" xfId="5577" xr:uid="{00000000-0005-0000-0000-0000C9150000}"/>
    <cellStyle name="常规 32 2 5 2" xfId="5578" xr:uid="{00000000-0005-0000-0000-0000CA150000}"/>
    <cellStyle name="常规 32 2 5 2 2" xfId="5579" xr:uid="{00000000-0005-0000-0000-0000CB150000}"/>
    <cellStyle name="常规 32 2 5 3" xfId="5580" xr:uid="{00000000-0005-0000-0000-0000CC150000}"/>
    <cellStyle name="常规 32 2 6" xfId="5581" xr:uid="{00000000-0005-0000-0000-0000CD150000}"/>
    <cellStyle name="常规 32 2 6 2" xfId="5582" xr:uid="{00000000-0005-0000-0000-0000CE150000}"/>
    <cellStyle name="常规 32 2 7" xfId="5583" xr:uid="{00000000-0005-0000-0000-0000CF150000}"/>
    <cellStyle name="常规 32 3" xfId="5584" xr:uid="{00000000-0005-0000-0000-0000D0150000}"/>
    <cellStyle name="常规 32 4" xfId="5585" xr:uid="{00000000-0005-0000-0000-0000D1150000}"/>
    <cellStyle name="常规 32 5" xfId="5586" xr:uid="{00000000-0005-0000-0000-0000D2150000}"/>
    <cellStyle name="常规 33" xfId="7" xr:uid="{00000000-0005-0000-0000-0000D3150000}"/>
    <cellStyle name="常规 33 2" xfId="5587" xr:uid="{00000000-0005-0000-0000-0000D4150000}"/>
    <cellStyle name="常规 33 2 2" xfId="5588" xr:uid="{00000000-0005-0000-0000-0000D5150000}"/>
    <cellStyle name="常规 33 2 2 2" xfId="5589" xr:uid="{00000000-0005-0000-0000-0000D6150000}"/>
    <cellStyle name="常规 33 2 2 2 2" xfId="5590" xr:uid="{00000000-0005-0000-0000-0000D7150000}"/>
    <cellStyle name="常规 33 2 2 2 2 2" xfId="5591" xr:uid="{00000000-0005-0000-0000-0000D8150000}"/>
    <cellStyle name="常规 33 2 2 2 3" xfId="5592" xr:uid="{00000000-0005-0000-0000-0000D9150000}"/>
    <cellStyle name="常规 33 2 2 3" xfId="5593" xr:uid="{00000000-0005-0000-0000-0000DA150000}"/>
    <cellStyle name="常规 33 2 2 3 2" xfId="5594" xr:uid="{00000000-0005-0000-0000-0000DB150000}"/>
    <cellStyle name="常规 33 2 2 4" xfId="5595" xr:uid="{00000000-0005-0000-0000-0000DC150000}"/>
    <cellStyle name="常规 33 2 3" xfId="5596" xr:uid="{00000000-0005-0000-0000-0000DD150000}"/>
    <cellStyle name="常规 33 2 3 2" xfId="5597" xr:uid="{00000000-0005-0000-0000-0000DE150000}"/>
    <cellStyle name="常规 33 2 3 2 2" xfId="5598" xr:uid="{00000000-0005-0000-0000-0000DF150000}"/>
    <cellStyle name="常规 33 2 3 2 2 2" xfId="5599" xr:uid="{00000000-0005-0000-0000-0000E0150000}"/>
    <cellStyle name="常规 33 2 3 2 3" xfId="5600" xr:uid="{00000000-0005-0000-0000-0000E1150000}"/>
    <cellStyle name="常规 33 2 3 3" xfId="5601" xr:uid="{00000000-0005-0000-0000-0000E2150000}"/>
    <cellStyle name="常规 33 2 3 3 2" xfId="5602" xr:uid="{00000000-0005-0000-0000-0000E3150000}"/>
    <cellStyle name="常规 33 2 3 4" xfId="5603" xr:uid="{00000000-0005-0000-0000-0000E4150000}"/>
    <cellStyle name="常规 33 2 4" xfId="5604" xr:uid="{00000000-0005-0000-0000-0000E5150000}"/>
    <cellStyle name="常规 33 2 4 2" xfId="5605" xr:uid="{00000000-0005-0000-0000-0000E6150000}"/>
    <cellStyle name="常规 33 2 4 2 2" xfId="5606" xr:uid="{00000000-0005-0000-0000-0000E7150000}"/>
    <cellStyle name="常规 33 2 4 3" xfId="5607" xr:uid="{00000000-0005-0000-0000-0000E8150000}"/>
    <cellStyle name="常规 33 2 5" xfId="5608" xr:uid="{00000000-0005-0000-0000-0000E9150000}"/>
    <cellStyle name="常规 33 2 5 2" xfId="5609" xr:uid="{00000000-0005-0000-0000-0000EA150000}"/>
    <cellStyle name="常规 33 2 6" xfId="5610" xr:uid="{00000000-0005-0000-0000-0000EB150000}"/>
    <cellStyle name="常规 33 3" xfId="5611" xr:uid="{00000000-0005-0000-0000-0000EC150000}"/>
    <cellStyle name="常规 33 4" xfId="5612" xr:uid="{00000000-0005-0000-0000-0000ED150000}"/>
    <cellStyle name="常规 33 5" xfId="5613" xr:uid="{00000000-0005-0000-0000-0000EE150000}"/>
    <cellStyle name="常规 34" xfId="6" xr:uid="{00000000-0005-0000-0000-0000EF150000}"/>
    <cellStyle name="常规 34 2" xfId="5614" xr:uid="{00000000-0005-0000-0000-0000F0150000}"/>
    <cellStyle name="常规 34 2 2" xfId="5615" xr:uid="{00000000-0005-0000-0000-0000F1150000}"/>
    <cellStyle name="常规 34 2 2 2" xfId="5616" xr:uid="{00000000-0005-0000-0000-0000F2150000}"/>
    <cellStyle name="常规 34 2 2 2 2" xfId="5617" xr:uid="{00000000-0005-0000-0000-0000F3150000}"/>
    <cellStyle name="常规 34 2 2 2 2 2" xfId="5618" xr:uid="{00000000-0005-0000-0000-0000F4150000}"/>
    <cellStyle name="常规 34 2 2 2 3" xfId="5619" xr:uid="{00000000-0005-0000-0000-0000F5150000}"/>
    <cellStyle name="常规 34 2 2 3" xfId="5620" xr:uid="{00000000-0005-0000-0000-0000F6150000}"/>
    <cellStyle name="常规 34 2 2 3 2" xfId="5621" xr:uid="{00000000-0005-0000-0000-0000F7150000}"/>
    <cellStyle name="常规 34 2 2 4" xfId="5622" xr:uid="{00000000-0005-0000-0000-0000F8150000}"/>
    <cellStyle name="常规 34 2 3" xfId="5623" xr:uid="{00000000-0005-0000-0000-0000F9150000}"/>
    <cellStyle name="常规 34 2 3 2" xfId="5624" xr:uid="{00000000-0005-0000-0000-0000FA150000}"/>
    <cellStyle name="常规 34 2 3 2 2" xfId="5625" xr:uid="{00000000-0005-0000-0000-0000FB150000}"/>
    <cellStyle name="常规 34 2 3 2 2 2" xfId="5626" xr:uid="{00000000-0005-0000-0000-0000FC150000}"/>
    <cellStyle name="常规 34 2 3 2 3" xfId="5627" xr:uid="{00000000-0005-0000-0000-0000FD150000}"/>
    <cellStyle name="常规 34 2 3 3" xfId="5628" xr:uid="{00000000-0005-0000-0000-0000FE150000}"/>
    <cellStyle name="常规 34 2 3 3 2" xfId="5629" xr:uid="{00000000-0005-0000-0000-0000FF150000}"/>
    <cellStyle name="常规 34 2 3 4" xfId="5630" xr:uid="{00000000-0005-0000-0000-000000160000}"/>
    <cellStyle name="常规 34 2 4" xfId="5631" xr:uid="{00000000-0005-0000-0000-000001160000}"/>
    <cellStyle name="常规 34 2 4 2" xfId="5632" xr:uid="{00000000-0005-0000-0000-000002160000}"/>
    <cellStyle name="常规 34 2 4 2 2" xfId="5633" xr:uid="{00000000-0005-0000-0000-000003160000}"/>
    <cellStyle name="常规 34 2 4 3" xfId="5634" xr:uid="{00000000-0005-0000-0000-000004160000}"/>
    <cellStyle name="常规 34 2 5" xfId="5635" xr:uid="{00000000-0005-0000-0000-000005160000}"/>
    <cellStyle name="常规 34 2 5 2" xfId="5636" xr:uid="{00000000-0005-0000-0000-000006160000}"/>
    <cellStyle name="常规 34 2 6" xfId="5637" xr:uid="{00000000-0005-0000-0000-000007160000}"/>
    <cellStyle name="常规 34 3" xfId="5638" xr:uid="{00000000-0005-0000-0000-000008160000}"/>
    <cellStyle name="常规 34 4" xfId="5639" xr:uid="{00000000-0005-0000-0000-000009160000}"/>
    <cellStyle name="常规 34 5" xfId="5640" xr:uid="{00000000-0005-0000-0000-00000A160000}"/>
    <cellStyle name="常规 34 6" xfId="5641" xr:uid="{00000000-0005-0000-0000-00000B160000}"/>
    <cellStyle name="常规 34 7" xfId="5642" xr:uid="{00000000-0005-0000-0000-00000C160000}"/>
    <cellStyle name="常规 34 8" xfId="5643" xr:uid="{00000000-0005-0000-0000-00000D160000}"/>
    <cellStyle name="常规 35" xfId="5644" xr:uid="{00000000-0005-0000-0000-00000E160000}"/>
    <cellStyle name="常规 35 2" xfId="5645" xr:uid="{00000000-0005-0000-0000-00000F160000}"/>
    <cellStyle name="常规 35 3" xfId="5646" xr:uid="{00000000-0005-0000-0000-000010160000}"/>
    <cellStyle name="常规 35 4" xfId="5647" xr:uid="{00000000-0005-0000-0000-000011160000}"/>
    <cellStyle name="常规 35 5" xfId="5648" xr:uid="{00000000-0005-0000-0000-000012160000}"/>
    <cellStyle name="常规 35 6" xfId="5649" xr:uid="{00000000-0005-0000-0000-000013160000}"/>
    <cellStyle name="常规 35 7" xfId="5650" xr:uid="{00000000-0005-0000-0000-000014160000}"/>
    <cellStyle name="常规 36" xfId="5651" xr:uid="{00000000-0005-0000-0000-000015160000}"/>
    <cellStyle name="常规 36 2" xfId="5652" xr:uid="{00000000-0005-0000-0000-000016160000}"/>
    <cellStyle name="常规 36 3" xfId="5653" xr:uid="{00000000-0005-0000-0000-000017160000}"/>
    <cellStyle name="常规 36 4" xfId="5654" xr:uid="{00000000-0005-0000-0000-000018160000}"/>
    <cellStyle name="常规 36 5" xfId="5655" xr:uid="{00000000-0005-0000-0000-000019160000}"/>
    <cellStyle name="常规 36 6" xfId="5656" xr:uid="{00000000-0005-0000-0000-00001A160000}"/>
    <cellStyle name="常规 36 7" xfId="5657" xr:uid="{00000000-0005-0000-0000-00001B160000}"/>
    <cellStyle name="常规 36 8" xfId="5658" xr:uid="{00000000-0005-0000-0000-00001C160000}"/>
    <cellStyle name="常规 37" xfId="5659" xr:uid="{00000000-0005-0000-0000-00001D160000}"/>
    <cellStyle name="常规 37 2" xfId="5660" xr:uid="{00000000-0005-0000-0000-00001E160000}"/>
    <cellStyle name="常规 37 3" xfId="5661" xr:uid="{00000000-0005-0000-0000-00001F160000}"/>
    <cellStyle name="常规 37 4" xfId="5662" xr:uid="{00000000-0005-0000-0000-000020160000}"/>
    <cellStyle name="常规 38" xfId="5663" xr:uid="{00000000-0005-0000-0000-000021160000}"/>
    <cellStyle name="常规 38 2" xfId="5664" xr:uid="{00000000-0005-0000-0000-000022160000}"/>
    <cellStyle name="常规 38 3" xfId="5665" xr:uid="{00000000-0005-0000-0000-000023160000}"/>
    <cellStyle name="常规 38 4" xfId="5666" xr:uid="{00000000-0005-0000-0000-000024160000}"/>
    <cellStyle name="常规 38 5" xfId="5667" xr:uid="{00000000-0005-0000-0000-000025160000}"/>
    <cellStyle name="常规 39" xfId="5668" xr:uid="{00000000-0005-0000-0000-000026160000}"/>
    <cellStyle name="常规 39 2" xfId="5669" xr:uid="{00000000-0005-0000-0000-000027160000}"/>
    <cellStyle name="常规 39 2 2" xfId="5670" xr:uid="{00000000-0005-0000-0000-000028160000}"/>
    <cellStyle name="常规 39 3" xfId="5671" xr:uid="{00000000-0005-0000-0000-000029160000}"/>
    <cellStyle name="常规 4" xfId="5672" xr:uid="{00000000-0005-0000-0000-00002A160000}"/>
    <cellStyle name="常规 4 2" xfId="5673" xr:uid="{00000000-0005-0000-0000-00002B160000}"/>
    <cellStyle name="常规 4 3" xfId="5674" xr:uid="{00000000-0005-0000-0000-00002C160000}"/>
    <cellStyle name="常规 4 4" xfId="5675" xr:uid="{00000000-0005-0000-0000-00002D160000}"/>
    <cellStyle name="常规 4_东正评抵（2014）0号李佳" xfId="5676" xr:uid="{00000000-0005-0000-0000-00002E160000}"/>
    <cellStyle name="常规 40" xfId="8" xr:uid="{00000000-0005-0000-0000-00002F160000}"/>
    <cellStyle name="常规 40 2" xfId="5677" xr:uid="{00000000-0005-0000-0000-000030160000}"/>
    <cellStyle name="常规 40 2 2" xfId="5678" xr:uid="{00000000-0005-0000-0000-000031160000}"/>
    <cellStyle name="常规 40 3" xfId="5679" xr:uid="{00000000-0005-0000-0000-000032160000}"/>
    <cellStyle name="常规 41 2" xfId="5680" xr:uid="{00000000-0005-0000-0000-000033160000}"/>
    <cellStyle name="常规 42" xfId="5681" xr:uid="{00000000-0005-0000-0000-000034160000}"/>
    <cellStyle name="常规 42 2" xfId="5682" xr:uid="{00000000-0005-0000-0000-000035160000}"/>
    <cellStyle name="常规 42 2 2" xfId="5683" xr:uid="{00000000-0005-0000-0000-000036160000}"/>
    <cellStyle name="常规 42 3" xfId="5684" xr:uid="{00000000-0005-0000-0000-000037160000}"/>
    <cellStyle name="常规 43" xfId="5685" xr:uid="{00000000-0005-0000-0000-000038160000}"/>
    <cellStyle name="常规 44" xfId="5686" xr:uid="{00000000-0005-0000-0000-000039160000}"/>
    <cellStyle name="常规 45" xfId="5687" xr:uid="{00000000-0005-0000-0000-00003A160000}"/>
    <cellStyle name="常规 46" xfId="5688" xr:uid="{00000000-0005-0000-0000-00003B160000}"/>
    <cellStyle name="常规 47" xfId="5689" xr:uid="{00000000-0005-0000-0000-00003C160000}"/>
    <cellStyle name="常规 48" xfId="5690" xr:uid="{00000000-0005-0000-0000-00003D160000}"/>
    <cellStyle name="常规 49" xfId="5691" xr:uid="{00000000-0005-0000-0000-00003E160000}"/>
    <cellStyle name="常规 5" xfId="5692" xr:uid="{00000000-0005-0000-0000-00003F160000}"/>
    <cellStyle name="常规 5 2" xfId="5693" xr:uid="{00000000-0005-0000-0000-000040160000}"/>
    <cellStyle name="常规 5 3" xfId="5694" xr:uid="{00000000-0005-0000-0000-000041160000}"/>
    <cellStyle name="常规 5 4" xfId="5695" xr:uid="{00000000-0005-0000-0000-000042160000}"/>
    <cellStyle name="常规 5_Book1" xfId="5696" xr:uid="{00000000-0005-0000-0000-000043160000}"/>
    <cellStyle name="常规 50" xfId="5697" xr:uid="{00000000-0005-0000-0000-000044160000}"/>
    <cellStyle name="常规 51" xfId="5698" xr:uid="{00000000-0005-0000-0000-000045160000}"/>
    <cellStyle name="常规 52" xfId="5699" xr:uid="{00000000-0005-0000-0000-000046160000}"/>
    <cellStyle name="常规 53" xfId="5700" xr:uid="{00000000-0005-0000-0000-000047160000}"/>
    <cellStyle name="常规 54" xfId="5701" xr:uid="{00000000-0005-0000-0000-000048160000}"/>
    <cellStyle name="常规 55" xfId="5702" xr:uid="{00000000-0005-0000-0000-000049160000}"/>
    <cellStyle name="常规 56" xfId="5703" xr:uid="{00000000-0005-0000-0000-00004A160000}"/>
    <cellStyle name="常规 57" xfId="5704" xr:uid="{00000000-0005-0000-0000-00004B160000}"/>
    <cellStyle name="常规 58" xfId="5705" xr:uid="{00000000-0005-0000-0000-00004C160000}"/>
    <cellStyle name="常规 59" xfId="5706" xr:uid="{00000000-0005-0000-0000-00004D160000}"/>
    <cellStyle name="常规 6" xfId="5707" xr:uid="{00000000-0005-0000-0000-00004E160000}"/>
    <cellStyle name="常规 6 2" xfId="5708" xr:uid="{00000000-0005-0000-0000-00004F160000}"/>
    <cellStyle name="常规 6 3" xfId="5709" xr:uid="{00000000-0005-0000-0000-000050160000}"/>
    <cellStyle name="常规 6 4" xfId="5710" xr:uid="{00000000-0005-0000-0000-000051160000}"/>
    <cellStyle name="常规 6_复件 信成估字（2015）09007号" xfId="5711" xr:uid="{00000000-0005-0000-0000-000052160000}"/>
    <cellStyle name="常规 60" xfId="5712" xr:uid="{00000000-0005-0000-0000-000053160000}"/>
    <cellStyle name="常规 61" xfId="5713" xr:uid="{00000000-0005-0000-0000-000054160000}"/>
    <cellStyle name="常规 62" xfId="5714" xr:uid="{00000000-0005-0000-0000-000055160000}"/>
    <cellStyle name="常规 63" xfId="5715" xr:uid="{00000000-0005-0000-0000-000056160000}"/>
    <cellStyle name="常规 64" xfId="5716" xr:uid="{00000000-0005-0000-0000-000057160000}"/>
    <cellStyle name="常规 65" xfId="5717" xr:uid="{00000000-0005-0000-0000-000058160000}"/>
    <cellStyle name="常规 66" xfId="5718" xr:uid="{00000000-0005-0000-0000-000059160000}"/>
    <cellStyle name="常规 67" xfId="5719" xr:uid="{00000000-0005-0000-0000-00005A160000}"/>
    <cellStyle name="常规 68" xfId="5720" xr:uid="{00000000-0005-0000-0000-00005B160000}"/>
    <cellStyle name="常规 69" xfId="5721" xr:uid="{00000000-0005-0000-0000-00005C160000}"/>
    <cellStyle name="常规 7" xfId="9" xr:uid="{00000000-0005-0000-0000-00005D160000}"/>
    <cellStyle name="常规 7 2" xfId="5722" xr:uid="{00000000-0005-0000-0000-00005E160000}"/>
    <cellStyle name="常规 7 2 2" xfId="5723" xr:uid="{00000000-0005-0000-0000-00005F160000}"/>
    <cellStyle name="常规 7 2 3" xfId="5724" xr:uid="{00000000-0005-0000-0000-000060160000}"/>
    <cellStyle name="常规 7 2 4" xfId="5725" xr:uid="{00000000-0005-0000-0000-000061160000}"/>
    <cellStyle name="常规 7 2_信成估字（2016）04004（海昌船务）" xfId="5726" xr:uid="{00000000-0005-0000-0000-000062160000}"/>
    <cellStyle name="常规 7 3" xfId="5727" xr:uid="{00000000-0005-0000-0000-000063160000}"/>
    <cellStyle name="常规 7 4" xfId="5728" xr:uid="{00000000-0005-0000-0000-000064160000}"/>
    <cellStyle name="常规 7 5" xfId="5729" xr:uid="{00000000-0005-0000-0000-000065160000}"/>
    <cellStyle name="常规 7_复件 信成估字（2015）09007号" xfId="5730" xr:uid="{00000000-0005-0000-0000-000066160000}"/>
    <cellStyle name="常规 70" xfId="5731" xr:uid="{00000000-0005-0000-0000-000067160000}"/>
    <cellStyle name="常规 71" xfId="5732" xr:uid="{00000000-0005-0000-0000-000068160000}"/>
    <cellStyle name="常规 72" xfId="5733" xr:uid="{00000000-0005-0000-0000-000069160000}"/>
    <cellStyle name="常规 73" xfId="5734" xr:uid="{00000000-0005-0000-0000-00006A160000}"/>
    <cellStyle name="常规 74" xfId="5735" xr:uid="{00000000-0005-0000-0000-00006B160000}"/>
    <cellStyle name="常规 75" xfId="5736" xr:uid="{00000000-0005-0000-0000-00006C160000}"/>
    <cellStyle name="常规 76" xfId="5737" xr:uid="{00000000-0005-0000-0000-00006D160000}"/>
    <cellStyle name="常规 77" xfId="5738" xr:uid="{00000000-0005-0000-0000-00006E160000}"/>
    <cellStyle name="常规 78" xfId="5739" xr:uid="{00000000-0005-0000-0000-00006F160000}"/>
    <cellStyle name="常规 79" xfId="5740" xr:uid="{00000000-0005-0000-0000-000070160000}"/>
    <cellStyle name="常规 8" xfId="5741" xr:uid="{00000000-0005-0000-0000-000071160000}"/>
    <cellStyle name="常规 8 2" xfId="5742" xr:uid="{00000000-0005-0000-0000-000072160000}"/>
    <cellStyle name="常规 8 2 2" xfId="5743" xr:uid="{00000000-0005-0000-0000-000073160000}"/>
    <cellStyle name="常规 8 2 2 2" xfId="5744" xr:uid="{00000000-0005-0000-0000-000074160000}"/>
    <cellStyle name="常规 8 2 2 3" xfId="5745" xr:uid="{00000000-0005-0000-0000-000075160000}"/>
    <cellStyle name="常规 8 2 2 4" xfId="5746" xr:uid="{00000000-0005-0000-0000-000076160000}"/>
    <cellStyle name="常规 8 3" xfId="5747" xr:uid="{00000000-0005-0000-0000-000077160000}"/>
    <cellStyle name="常规 8 4" xfId="5748" xr:uid="{00000000-0005-0000-0000-000078160000}"/>
    <cellStyle name="常规 8 5" xfId="5749" xr:uid="{00000000-0005-0000-0000-000079160000}"/>
    <cellStyle name="常规 8 6" xfId="5" xr:uid="{00000000-0005-0000-0000-00007A160000}"/>
    <cellStyle name="常规 8_改基准地价法信成估字（2015）07007" xfId="5750" xr:uid="{00000000-0005-0000-0000-00007B160000}"/>
    <cellStyle name="常规 80" xfId="5751" xr:uid="{00000000-0005-0000-0000-00007C160000}"/>
    <cellStyle name="常规 81" xfId="5752" xr:uid="{00000000-0005-0000-0000-00007D160000}"/>
    <cellStyle name="常规 82" xfId="5753" xr:uid="{00000000-0005-0000-0000-00007E160000}"/>
    <cellStyle name="常规 83" xfId="5754" xr:uid="{00000000-0005-0000-0000-00007F160000}"/>
    <cellStyle name="常规 83 2" xfId="10648" xr:uid="{00000000-0005-0000-0000-000080160000}"/>
    <cellStyle name="常规 84" xfId="5755" xr:uid="{00000000-0005-0000-0000-000081160000}"/>
    <cellStyle name="常规 85" xfId="5756" xr:uid="{00000000-0005-0000-0000-000082160000}"/>
    <cellStyle name="常规 86" xfId="5757" xr:uid="{00000000-0005-0000-0000-000083160000}"/>
    <cellStyle name="常规 87" xfId="5758" xr:uid="{00000000-0005-0000-0000-000084160000}"/>
    <cellStyle name="常规 88" xfId="5759" xr:uid="{00000000-0005-0000-0000-000085160000}"/>
    <cellStyle name="常规 89" xfId="5760" xr:uid="{00000000-0005-0000-0000-000086160000}"/>
    <cellStyle name="常规 9" xfId="5761" xr:uid="{00000000-0005-0000-0000-000087160000}"/>
    <cellStyle name="常规 9 10" xfId="5762" xr:uid="{00000000-0005-0000-0000-000088160000}"/>
    <cellStyle name="常规 9 11" xfId="5763" xr:uid="{00000000-0005-0000-0000-000089160000}"/>
    <cellStyle name="常规 9 11 2" xfId="5764" xr:uid="{00000000-0005-0000-0000-00008A160000}"/>
    <cellStyle name="常规 9 11 2 2" xfId="5765" xr:uid="{00000000-0005-0000-0000-00008B160000}"/>
    <cellStyle name="常规 9 11 2 2 2" xfId="5766" xr:uid="{00000000-0005-0000-0000-00008C160000}"/>
    <cellStyle name="常规 9 11 2 2 2 2" xfId="5767" xr:uid="{00000000-0005-0000-0000-00008D160000}"/>
    <cellStyle name="常规 9 11 2 2 2 2 2" xfId="5768" xr:uid="{00000000-0005-0000-0000-00008E160000}"/>
    <cellStyle name="常规 9 11 2 2 2 2 2 2" xfId="5769" xr:uid="{00000000-0005-0000-0000-00008F160000}"/>
    <cellStyle name="常规 9 11 2 2 3" xfId="5770" xr:uid="{00000000-0005-0000-0000-000090160000}"/>
    <cellStyle name="常规 9 11 2 2 4" xfId="5771" xr:uid="{00000000-0005-0000-0000-000091160000}"/>
    <cellStyle name="常规 9 11 2 3" xfId="5772" xr:uid="{00000000-0005-0000-0000-000092160000}"/>
    <cellStyle name="常规 9 11 2 4" xfId="5773" xr:uid="{00000000-0005-0000-0000-000093160000}"/>
    <cellStyle name="常规 9 11 3" xfId="5774" xr:uid="{00000000-0005-0000-0000-000094160000}"/>
    <cellStyle name="常规 9 11 4" xfId="5775" xr:uid="{00000000-0005-0000-0000-000095160000}"/>
    <cellStyle name="常规 9 11 5" xfId="5776" xr:uid="{00000000-0005-0000-0000-000096160000}"/>
    <cellStyle name="常规 9 12" xfId="5777" xr:uid="{00000000-0005-0000-0000-000097160000}"/>
    <cellStyle name="常规 9 13" xfId="5778" xr:uid="{00000000-0005-0000-0000-000098160000}"/>
    <cellStyle name="常规 9 14" xfId="5779" xr:uid="{00000000-0005-0000-0000-000099160000}"/>
    <cellStyle name="常规 9 15" xfId="5780" xr:uid="{00000000-0005-0000-0000-00009A160000}"/>
    <cellStyle name="常规 9 16" xfId="5781" xr:uid="{00000000-0005-0000-0000-00009B160000}"/>
    <cellStyle name="常规 9 17" xfId="5782" xr:uid="{00000000-0005-0000-0000-00009C160000}"/>
    <cellStyle name="常规 9 18" xfId="5783" xr:uid="{00000000-0005-0000-0000-00009D160000}"/>
    <cellStyle name="常规 9 19" xfId="5784" xr:uid="{00000000-0005-0000-0000-00009E160000}"/>
    <cellStyle name="常规 9 2" xfId="5785" xr:uid="{00000000-0005-0000-0000-00009F160000}"/>
    <cellStyle name="常规 9 2 2" xfId="5786" xr:uid="{00000000-0005-0000-0000-0000A0160000}"/>
    <cellStyle name="常规 9 2 2 2" xfId="5787" xr:uid="{00000000-0005-0000-0000-0000A1160000}"/>
    <cellStyle name="常规 9 2 2 2 2" xfId="5788" xr:uid="{00000000-0005-0000-0000-0000A2160000}"/>
    <cellStyle name="常规 9 2 2 2 3" xfId="5789" xr:uid="{00000000-0005-0000-0000-0000A3160000}"/>
    <cellStyle name="常规 9 2 2 2 4" xfId="5790" xr:uid="{00000000-0005-0000-0000-0000A4160000}"/>
    <cellStyle name="常规 9 2 2 3" xfId="5791" xr:uid="{00000000-0005-0000-0000-0000A5160000}"/>
    <cellStyle name="常规 9 2 2 4" xfId="5792" xr:uid="{00000000-0005-0000-0000-0000A6160000}"/>
    <cellStyle name="常规 9 2 2 5" xfId="5793" xr:uid="{00000000-0005-0000-0000-0000A7160000}"/>
    <cellStyle name="常规 9 3" xfId="5794" xr:uid="{00000000-0005-0000-0000-0000A8160000}"/>
    <cellStyle name="常规 9 3 2" xfId="5795" xr:uid="{00000000-0005-0000-0000-0000A9160000}"/>
    <cellStyle name="常规 9 3 2 2" xfId="5796" xr:uid="{00000000-0005-0000-0000-0000AA160000}"/>
    <cellStyle name="常规 9 3 2 3" xfId="5797" xr:uid="{00000000-0005-0000-0000-0000AB160000}"/>
    <cellStyle name="常规 9 3 2 4" xfId="5798" xr:uid="{00000000-0005-0000-0000-0000AC160000}"/>
    <cellStyle name="常规 9 4" xfId="5799" xr:uid="{00000000-0005-0000-0000-0000AD160000}"/>
    <cellStyle name="常规 9 4 2" xfId="5800" xr:uid="{00000000-0005-0000-0000-0000AE160000}"/>
    <cellStyle name="常规 9 4 2 2" xfId="5801" xr:uid="{00000000-0005-0000-0000-0000AF160000}"/>
    <cellStyle name="常规 9 4 2 3" xfId="5802" xr:uid="{00000000-0005-0000-0000-0000B0160000}"/>
    <cellStyle name="常规 9 4 2 4" xfId="5803" xr:uid="{00000000-0005-0000-0000-0000B1160000}"/>
    <cellStyle name="常规 9 5" xfId="5804" xr:uid="{00000000-0005-0000-0000-0000B2160000}"/>
    <cellStyle name="常规 9 6" xfId="5805" xr:uid="{00000000-0005-0000-0000-0000B3160000}"/>
    <cellStyle name="常规 9 6 2" xfId="5806" xr:uid="{00000000-0005-0000-0000-0000B4160000}"/>
    <cellStyle name="常规 9 6 3" xfId="5807" xr:uid="{00000000-0005-0000-0000-0000B5160000}"/>
    <cellStyle name="常规 9 6 4" xfId="5808" xr:uid="{00000000-0005-0000-0000-0000B6160000}"/>
    <cellStyle name="常规 9 7" xfId="5809" xr:uid="{00000000-0005-0000-0000-0000B7160000}"/>
    <cellStyle name="常规 9 7 2" xfId="5810" xr:uid="{00000000-0005-0000-0000-0000B8160000}"/>
    <cellStyle name="常规 9 7 3" xfId="5811" xr:uid="{00000000-0005-0000-0000-0000B9160000}"/>
    <cellStyle name="常规 9 7 3 2" xfId="5812" xr:uid="{00000000-0005-0000-0000-0000BA160000}"/>
    <cellStyle name="常规 9 7 3 2 2" xfId="5813" xr:uid="{00000000-0005-0000-0000-0000BB160000}"/>
    <cellStyle name="常规 9 7 3 2 2 2" xfId="5814" xr:uid="{00000000-0005-0000-0000-0000BC160000}"/>
    <cellStyle name="常规 9 7 3 2 2 2 2" xfId="5815" xr:uid="{00000000-0005-0000-0000-0000BD160000}"/>
    <cellStyle name="常规 9 7 3 2 2 2 2 2" xfId="5816" xr:uid="{00000000-0005-0000-0000-0000BE160000}"/>
    <cellStyle name="常规 9 7 3 2 2 3" xfId="5817" xr:uid="{00000000-0005-0000-0000-0000BF160000}"/>
    <cellStyle name="常规 9 7 3 2 3" xfId="5818" xr:uid="{00000000-0005-0000-0000-0000C0160000}"/>
    <cellStyle name="常规 9 7 3 3" xfId="5819" xr:uid="{00000000-0005-0000-0000-0000C1160000}"/>
    <cellStyle name="常规 9 7 3 4" xfId="5820" xr:uid="{00000000-0005-0000-0000-0000C2160000}"/>
    <cellStyle name="常规 9 7 3 5" xfId="5821" xr:uid="{00000000-0005-0000-0000-0000C3160000}"/>
    <cellStyle name="常规 9 7 4" xfId="5822" xr:uid="{00000000-0005-0000-0000-0000C4160000}"/>
    <cellStyle name="常规 9 7 5" xfId="5823" xr:uid="{00000000-0005-0000-0000-0000C5160000}"/>
    <cellStyle name="常规 9 7 6" xfId="5824" xr:uid="{00000000-0005-0000-0000-0000C6160000}"/>
    <cellStyle name="常规 9 7 7" xfId="5825" xr:uid="{00000000-0005-0000-0000-0000C7160000}"/>
    <cellStyle name="常规 9 8" xfId="5826" xr:uid="{00000000-0005-0000-0000-0000C8160000}"/>
    <cellStyle name="常规 9 8 10" xfId="5827" xr:uid="{00000000-0005-0000-0000-0000C9160000}"/>
    <cellStyle name="常规 9 8 11" xfId="5828" xr:uid="{00000000-0005-0000-0000-0000CA160000}"/>
    <cellStyle name="常规 9 8 12" xfId="5829" xr:uid="{00000000-0005-0000-0000-0000CB160000}"/>
    <cellStyle name="常规 9 8 2" xfId="5830" xr:uid="{00000000-0005-0000-0000-0000CC160000}"/>
    <cellStyle name="常规 9 8 2 10" xfId="5831" xr:uid="{00000000-0005-0000-0000-0000CD160000}"/>
    <cellStyle name="常规 9 8 2 11" xfId="5832" xr:uid="{00000000-0005-0000-0000-0000CE160000}"/>
    <cellStyle name="常规 9 8 2 2" xfId="5833" xr:uid="{00000000-0005-0000-0000-0000CF160000}"/>
    <cellStyle name="常规 9 8 2 2 2" xfId="5834" xr:uid="{00000000-0005-0000-0000-0000D0160000}"/>
    <cellStyle name="常规 9 8 2 2 2 2" xfId="5835" xr:uid="{00000000-0005-0000-0000-0000D1160000}"/>
    <cellStyle name="常规 9 8 2 2 2 2 2" xfId="5836" xr:uid="{00000000-0005-0000-0000-0000D2160000}"/>
    <cellStyle name="常规 9 8 2 2 2 2 2 2" xfId="5837" xr:uid="{00000000-0005-0000-0000-0000D3160000}"/>
    <cellStyle name="常规 9 8 2 2 2 2 2 2 2" xfId="5838" xr:uid="{00000000-0005-0000-0000-0000D4160000}"/>
    <cellStyle name="常规 9 8 2 2 2 2 2 2 2 2" xfId="5839" xr:uid="{00000000-0005-0000-0000-0000D5160000}"/>
    <cellStyle name="常规 9 8 2 2 2 2 2 2 2 2 2" xfId="5840" xr:uid="{00000000-0005-0000-0000-0000D6160000}"/>
    <cellStyle name="常规 9 8 2 2 2 2 2 2 2 2 2 2" xfId="5841" xr:uid="{00000000-0005-0000-0000-0000D7160000}"/>
    <cellStyle name="常规 9 8 2 2 2 2 2 2 2 2 2 2 2" xfId="5842" xr:uid="{00000000-0005-0000-0000-0000D8160000}"/>
    <cellStyle name="常规 9 8 2 2 2 2 2 2 2 2 2 2 2 2" xfId="5843" xr:uid="{00000000-0005-0000-0000-0000D9160000}"/>
    <cellStyle name="常规 9 8 2 2 2 2 2 2 2 2 2 2 2 2 2" xfId="5844" xr:uid="{00000000-0005-0000-0000-0000DA160000}"/>
    <cellStyle name="常规 9 8 2 2 2 2 2 2 2 2 2 2 3" xfId="5845" xr:uid="{00000000-0005-0000-0000-0000DB160000}"/>
    <cellStyle name="常规 9 8 2 2 2 2 2 2 2 2 2 3" xfId="5846" xr:uid="{00000000-0005-0000-0000-0000DC160000}"/>
    <cellStyle name="常规 9 8 2 2 2 2 2 2 2 2 3" xfId="5847" xr:uid="{00000000-0005-0000-0000-0000DD160000}"/>
    <cellStyle name="常规 9 8 2 2 2 2 2 2 2 2 4" xfId="5848" xr:uid="{00000000-0005-0000-0000-0000DE160000}"/>
    <cellStyle name="常规 9 8 2 2 2 2 2 2 2 3" xfId="5849" xr:uid="{00000000-0005-0000-0000-0000DF160000}"/>
    <cellStyle name="常规 9 8 2 2 2 2 2 2 2 4" xfId="5850" xr:uid="{00000000-0005-0000-0000-0000E0160000}"/>
    <cellStyle name="常规 9 8 2 2 2 2 2 2 3" xfId="5851" xr:uid="{00000000-0005-0000-0000-0000E1160000}"/>
    <cellStyle name="常规 9 8 2 2 2 2 2 2 4" xfId="5852" xr:uid="{00000000-0005-0000-0000-0000E2160000}"/>
    <cellStyle name="常规 9 8 2 2 2 2 2 3" xfId="5853" xr:uid="{00000000-0005-0000-0000-0000E3160000}"/>
    <cellStyle name="常规 9 8 2 2 2 2 2 4" xfId="5854" xr:uid="{00000000-0005-0000-0000-0000E4160000}"/>
    <cellStyle name="常规 9 8 2 2 2 2 2 5" xfId="5855" xr:uid="{00000000-0005-0000-0000-0000E5160000}"/>
    <cellStyle name="常规 9 8 2 2 2 2 2 6" xfId="5856" xr:uid="{00000000-0005-0000-0000-0000E6160000}"/>
    <cellStyle name="常规 9 8 2 2 2 2 3" xfId="5857" xr:uid="{00000000-0005-0000-0000-0000E7160000}"/>
    <cellStyle name="常规 9 8 2 2 2 2 4" xfId="5858" xr:uid="{00000000-0005-0000-0000-0000E8160000}"/>
    <cellStyle name="常规 9 8 2 2 2 2 5" xfId="5859" xr:uid="{00000000-0005-0000-0000-0000E9160000}"/>
    <cellStyle name="常规 9 8 2 2 2 2 6" xfId="5860" xr:uid="{00000000-0005-0000-0000-0000EA160000}"/>
    <cellStyle name="常规 9 8 2 2 2 3" xfId="5861" xr:uid="{00000000-0005-0000-0000-0000EB160000}"/>
    <cellStyle name="常规 9 8 2 2 2 4" xfId="5862" xr:uid="{00000000-0005-0000-0000-0000EC160000}"/>
    <cellStyle name="常规 9 8 2 2 2 5" xfId="5863" xr:uid="{00000000-0005-0000-0000-0000ED160000}"/>
    <cellStyle name="常规 9 8 2 2 2 6" xfId="5864" xr:uid="{00000000-0005-0000-0000-0000EE160000}"/>
    <cellStyle name="常规 9 8 2 2 2 7" xfId="5865" xr:uid="{00000000-0005-0000-0000-0000EF160000}"/>
    <cellStyle name="常规 9 8 2 2 3" xfId="5866" xr:uid="{00000000-0005-0000-0000-0000F0160000}"/>
    <cellStyle name="常规 9 8 2 2 4" xfId="5867" xr:uid="{00000000-0005-0000-0000-0000F1160000}"/>
    <cellStyle name="常规 9 8 2 2 5" xfId="5868" xr:uid="{00000000-0005-0000-0000-0000F2160000}"/>
    <cellStyle name="常规 9 8 2 2 6" xfId="5869" xr:uid="{00000000-0005-0000-0000-0000F3160000}"/>
    <cellStyle name="常规 9 8 2 2 7" xfId="5870" xr:uid="{00000000-0005-0000-0000-0000F4160000}"/>
    <cellStyle name="常规 9 8 2 3" xfId="5871" xr:uid="{00000000-0005-0000-0000-0000F5160000}"/>
    <cellStyle name="常规 9 8 2 4" xfId="5872" xr:uid="{00000000-0005-0000-0000-0000F6160000}"/>
    <cellStyle name="常规 9 8 2 5" xfId="5873" xr:uid="{00000000-0005-0000-0000-0000F7160000}"/>
    <cellStyle name="常规 9 8 2 6" xfId="5874" xr:uid="{00000000-0005-0000-0000-0000F8160000}"/>
    <cellStyle name="常规 9 8 2 7" xfId="5875" xr:uid="{00000000-0005-0000-0000-0000F9160000}"/>
    <cellStyle name="常规 9 8 2 8" xfId="5876" xr:uid="{00000000-0005-0000-0000-0000FA160000}"/>
    <cellStyle name="常规 9 8 2 9" xfId="5877" xr:uid="{00000000-0005-0000-0000-0000FB160000}"/>
    <cellStyle name="常规 9 8 3" xfId="5878" xr:uid="{00000000-0005-0000-0000-0000FC160000}"/>
    <cellStyle name="常规 9 8 4" xfId="5879" xr:uid="{00000000-0005-0000-0000-0000FD160000}"/>
    <cellStyle name="常规 9 8 4 2" xfId="5880" xr:uid="{00000000-0005-0000-0000-0000FE160000}"/>
    <cellStyle name="常规 9 8 4 2 2" xfId="5881" xr:uid="{00000000-0005-0000-0000-0000FF160000}"/>
    <cellStyle name="常规 9 8 4 2 2 2" xfId="5882" xr:uid="{00000000-0005-0000-0000-000000170000}"/>
    <cellStyle name="常规 9 8 4 2 2 2 2" xfId="5883" xr:uid="{00000000-0005-0000-0000-000001170000}"/>
    <cellStyle name="常规 9 8 4 2 2 2 2 2" xfId="5884" xr:uid="{00000000-0005-0000-0000-000002170000}"/>
    <cellStyle name="常规 9 8 4 2 2 2 2 2 2" xfId="5885" xr:uid="{00000000-0005-0000-0000-000003170000}"/>
    <cellStyle name="常规 9 8 4 2 2 3" xfId="5886" xr:uid="{00000000-0005-0000-0000-000004170000}"/>
    <cellStyle name="常规 9 8 4 2 2 4" xfId="5887" xr:uid="{00000000-0005-0000-0000-000005170000}"/>
    <cellStyle name="常规 9 8 4 2 3" xfId="5888" xr:uid="{00000000-0005-0000-0000-000006170000}"/>
    <cellStyle name="常规 9 8 4 2 4" xfId="5889" xr:uid="{00000000-0005-0000-0000-000007170000}"/>
    <cellStyle name="常规 9 8 4 3" xfId="5890" xr:uid="{00000000-0005-0000-0000-000008170000}"/>
    <cellStyle name="常规 9 8 4 4" xfId="5891" xr:uid="{00000000-0005-0000-0000-000009170000}"/>
    <cellStyle name="常规 9 8 4 5" xfId="5892" xr:uid="{00000000-0005-0000-0000-00000A170000}"/>
    <cellStyle name="常规 9 8 5" xfId="5893" xr:uid="{00000000-0005-0000-0000-00000B170000}"/>
    <cellStyle name="常规 9 8 6" xfId="5894" xr:uid="{00000000-0005-0000-0000-00000C170000}"/>
    <cellStyle name="常规 9 8 7" xfId="5895" xr:uid="{00000000-0005-0000-0000-00000D170000}"/>
    <cellStyle name="常规 9 8 8" xfId="5896" xr:uid="{00000000-0005-0000-0000-00000E170000}"/>
    <cellStyle name="常规 9 8 9" xfId="5897" xr:uid="{00000000-0005-0000-0000-00000F170000}"/>
    <cellStyle name="常规 9 9" xfId="5898" xr:uid="{00000000-0005-0000-0000-000010170000}"/>
    <cellStyle name="常规 9_504元改-信成估字（2015）06003-（改一，工业，出让，清溪人民政府，市场法及成本法）" xfId="5899" xr:uid="{00000000-0005-0000-0000-000011170000}"/>
    <cellStyle name="常规 90" xfId="5900" xr:uid="{00000000-0005-0000-0000-000012170000}"/>
    <cellStyle name="常规 91" xfId="5901" xr:uid="{00000000-0005-0000-0000-000013170000}"/>
    <cellStyle name="常规 92" xfId="5902" xr:uid="{00000000-0005-0000-0000-000014170000}"/>
    <cellStyle name="常规 93" xfId="5903" xr:uid="{00000000-0005-0000-0000-000015170000}"/>
    <cellStyle name="常规 93 2" xfId="5904" xr:uid="{00000000-0005-0000-0000-000016170000}"/>
    <cellStyle name="常规_Machine+list" xfId="3" xr:uid="{00000000-0005-0000-0000-000017170000}"/>
    <cellStyle name="常规_正量评报SA(2008)0199号(法院-塘厦镇旭诚电线--设备及材料) 2" xfId="10643" xr:uid="{00000000-0005-0000-0000-000018170000}"/>
    <cellStyle name="超级链接_new-cashflow" xfId="5905" xr:uid="{00000000-0005-0000-0000-000019170000}"/>
    <cellStyle name="超链接 2" xfId="5906" xr:uid="{00000000-0005-0000-0000-00001A170000}"/>
    <cellStyle name="超链接 3" xfId="5907" xr:uid="{00000000-0005-0000-0000-00001B170000}"/>
    <cellStyle name="超链接 4" xfId="5908" xr:uid="{00000000-0005-0000-0000-00001C170000}"/>
    <cellStyle name="分级显示列_1_Book1" xfId="5909" xr:uid="{00000000-0005-0000-0000-00001E170000}"/>
    <cellStyle name="分级显示行_1_4附件二凯旋评估表" xfId="5910" xr:uid="{00000000-0005-0000-0000-00001D170000}"/>
    <cellStyle name="公司标准表" xfId="5911" xr:uid="{00000000-0005-0000-0000-00001F170000}"/>
    <cellStyle name="公司标准表 2" xfId="5912" xr:uid="{00000000-0005-0000-0000-000020170000}"/>
    <cellStyle name="公司标准表 3" xfId="5913" xr:uid="{00000000-0005-0000-0000-000021170000}"/>
    <cellStyle name="公司标准表 4" xfId="5914" xr:uid="{00000000-0005-0000-0000-000022170000}"/>
    <cellStyle name="归盒啦_95" xfId="5915" xr:uid="{00000000-0005-0000-0000-000023170000}"/>
    <cellStyle name="好 10" xfId="5916" xr:uid="{00000000-0005-0000-0000-000024170000}"/>
    <cellStyle name="好 11" xfId="5917" xr:uid="{00000000-0005-0000-0000-000025170000}"/>
    <cellStyle name="好 11 2" xfId="5918" xr:uid="{00000000-0005-0000-0000-000026170000}"/>
    <cellStyle name="好 12" xfId="5919" xr:uid="{00000000-0005-0000-0000-000027170000}"/>
    <cellStyle name="好 13" xfId="5920" xr:uid="{00000000-0005-0000-0000-000028170000}"/>
    <cellStyle name="好 2" xfId="5921" xr:uid="{00000000-0005-0000-0000-000029170000}"/>
    <cellStyle name="好 2 2" xfId="5922" xr:uid="{00000000-0005-0000-0000-00002A170000}"/>
    <cellStyle name="好 2 3" xfId="5923" xr:uid="{00000000-0005-0000-0000-00002B170000}"/>
    <cellStyle name="好 2 4" xfId="5924" xr:uid="{00000000-0005-0000-0000-00002C170000}"/>
    <cellStyle name="好 3" xfId="5925" xr:uid="{00000000-0005-0000-0000-00002D170000}"/>
    <cellStyle name="好 3 2" xfId="5926" xr:uid="{00000000-0005-0000-0000-00002E170000}"/>
    <cellStyle name="好 3 3" xfId="5927" xr:uid="{00000000-0005-0000-0000-00002F170000}"/>
    <cellStyle name="好 3 4" xfId="5928" xr:uid="{00000000-0005-0000-0000-000030170000}"/>
    <cellStyle name="好 4" xfId="5929" xr:uid="{00000000-0005-0000-0000-000031170000}"/>
    <cellStyle name="好 4 2" xfId="5930" xr:uid="{00000000-0005-0000-0000-000032170000}"/>
    <cellStyle name="好 4 3" xfId="5931" xr:uid="{00000000-0005-0000-0000-000033170000}"/>
    <cellStyle name="好 4 4" xfId="5932" xr:uid="{00000000-0005-0000-0000-000034170000}"/>
    <cellStyle name="好 5" xfId="5933" xr:uid="{00000000-0005-0000-0000-000035170000}"/>
    <cellStyle name="好 5 2" xfId="5934" xr:uid="{00000000-0005-0000-0000-000036170000}"/>
    <cellStyle name="好 5 3" xfId="5935" xr:uid="{00000000-0005-0000-0000-000037170000}"/>
    <cellStyle name="好 5 4" xfId="5936" xr:uid="{00000000-0005-0000-0000-000038170000}"/>
    <cellStyle name="好 6" xfId="5937" xr:uid="{00000000-0005-0000-0000-000039170000}"/>
    <cellStyle name="好 6 2" xfId="5938" xr:uid="{00000000-0005-0000-0000-00003A170000}"/>
    <cellStyle name="好 6 3" xfId="5939" xr:uid="{00000000-0005-0000-0000-00003B170000}"/>
    <cellStyle name="好 6 4" xfId="5940" xr:uid="{00000000-0005-0000-0000-00003C170000}"/>
    <cellStyle name="好 7" xfId="5941" xr:uid="{00000000-0005-0000-0000-00003D170000}"/>
    <cellStyle name="好 7 2" xfId="5942" xr:uid="{00000000-0005-0000-0000-00003E170000}"/>
    <cellStyle name="好 7 3" xfId="5943" xr:uid="{00000000-0005-0000-0000-00003F170000}"/>
    <cellStyle name="好 7 4" xfId="5944" xr:uid="{00000000-0005-0000-0000-000040170000}"/>
    <cellStyle name="好 8" xfId="5945" xr:uid="{00000000-0005-0000-0000-000041170000}"/>
    <cellStyle name="好 9" xfId="5946" xr:uid="{00000000-0005-0000-0000-000042170000}"/>
    <cellStyle name="好_03房屋评估表080408(客户填列）" xfId="5947" xr:uid="{00000000-0005-0000-0000-000043170000}"/>
    <cellStyle name="好_03房屋评估表080408(客户填列） 2" xfId="5948" xr:uid="{00000000-0005-0000-0000-000044170000}"/>
    <cellStyle name="好_03房屋评估表080408(客户填列） 3" xfId="5949" xr:uid="{00000000-0005-0000-0000-000045170000}"/>
    <cellStyle name="好_03房屋评估表080408(客户填列） 4" xfId="5950" xr:uid="{00000000-0005-0000-0000-000046170000}"/>
    <cellStyle name="好_03房屋评估表080408(客户填列）_2013评估业务审核表" xfId="5951" xr:uid="{00000000-0005-0000-0000-000047170000}"/>
    <cellStyle name="好_03房屋评估表080408(客户填列）_2013评估业务审核表 2" xfId="5952" xr:uid="{00000000-0005-0000-0000-000048170000}"/>
    <cellStyle name="好_03房屋评估表080408(客户填列）_2013评估业务审核表 3" xfId="5953" xr:uid="{00000000-0005-0000-0000-000049170000}"/>
    <cellStyle name="好_03房屋评估表080408(客户填列）_2013评估业务审核表 4" xfId="5954" xr:uid="{00000000-0005-0000-0000-00004A170000}"/>
    <cellStyle name="好_03房屋评估表080408(客户填列）_初评（陈婷—大岭山镇杨屋村中惠沁林山庄70栋1单元401号房及虎门丰泰裕田花园楠谷区6座10A房）" xfId="5955" xr:uid="{00000000-0005-0000-0000-00004B170000}"/>
    <cellStyle name="好_03房屋评估表080408(客户填列）_初评（陈婷—大岭山镇杨屋村中惠沁林山庄70栋1单元401号房及虎门丰泰裕田花园楠谷区6座10A房） 2" xfId="5956" xr:uid="{00000000-0005-0000-0000-00004C170000}"/>
    <cellStyle name="好_03房屋评估表080408(客户填列）_初评（陈婷—大岭山镇杨屋村中惠沁林山庄70栋1单元401号房及虎门丰泰裕田花园楠谷区6座10A房） 3" xfId="5957" xr:uid="{00000000-0005-0000-0000-00004D170000}"/>
    <cellStyle name="好_03房屋评估表080408(客户填列）_初评（陈婷—大岭山镇杨屋村中惠沁林山庄70栋1单元401号房及虎门丰泰裕田花园楠谷区6座10A房） 4" xfId="5958" xr:uid="{00000000-0005-0000-0000-00004E170000}"/>
    <cellStyle name="好_03房屋评估表080408(客户填列）_初评（东莞宇球电子股份有限公司—寮步星城国际花园5间商品房及海悦花园5间商品房）" xfId="5959" xr:uid="{00000000-0005-0000-0000-00004F170000}"/>
    <cellStyle name="好_03房屋评估表080408(客户填列）_初评（东莞宇球电子股份有限公司—寮步星城国际花园5间商品房及海悦花园5间商品房） 2" xfId="5960" xr:uid="{00000000-0005-0000-0000-000050170000}"/>
    <cellStyle name="好_03房屋评估表080408(客户填列）_初评（东莞宇球电子股份有限公司—寮步星城国际花园5间商品房及海悦花园5间商品房） 3" xfId="5961" xr:uid="{00000000-0005-0000-0000-000051170000}"/>
    <cellStyle name="好_03房屋评估表080408(客户填列）_初评（东莞宇球电子股份有限公司—寮步星城国际花园5间商品房及海悦花园5间商品房） 4" xfId="5962" xr:uid="{00000000-0005-0000-0000-000052170000}"/>
    <cellStyle name="好_03房屋评估表080408(客户填列）_初评（房军豪—塘厦镇湖景路3号银湖山庄409座1402）" xfId="5963" xr:uid="{00000000-0005-0000-0000-000053170000}"/>
    <cellStyle name="好_03房屋评估表080408(客户填列）_初评（房军豪—塘厦镇湖景路3号银湖山庄409座1402） 2" xfId="5964" xr:uid="{00000000-0005-0000-0000-000054170000}"/>
    <cellStyle name="好_03房屋评估表080408(客户填列）_初评（房军豪—塘厦镇湖景路3号银湖山庄409座1402） 3" xfId="5965" xr:uid="{00000000-0005-0000-0000-000055170000}"/>
    <cellStyle name="好_03房屋评估表080408(客户填列）_初评（房军豪—塘厦镇湖景路3号银湖山庄409座1402） 4" xfId="5966" xr:uid="{00000000-0005-0000-0000-000056170000}"/>
    <cellStyle name="好_03房屋评估表080408(客户填列）_初评（郜光华—南城中信新天地花园6座1410号）" xfId="5967" xr:uid="{00000000-0005-0000-0000-000057170000}"/>
    <cellStyle name="好_03房屋评估表080408(客户填列）_初评（郜光华—南城中信新天地花园6座1410号） 2" xfId="5968" xr:uid="{00000000-0005-0000-0000-000058170000}"/>
    <cellStyle name="好_03房屋评估表080408(客户填列）_初评（郜光华—南城中信新天地花园6座1410号） 3" xfId="5969" xr:uid="{00000000-0005-0000-0000-000059170000}"/>
    <cellStyle name="好_03房屋评估表080408(客户填列）_初评（郜光华—南城中信新天地花园6座1410号） 4" xfId="5970" xr:uid="{00000000-0005-0000-0000-00005A170000}"/>
    <cellStyle name="好_03房屋评估表080408(客户填列）_初评（何格英—长安锦江花园一套商品房）" xfId="5971" xr:uid="{00000000-0005-0000-0000-00005B170000}"/>
    <cellStyle name="好_03房屋评估表080408(客户填列）_初评（何格英—长安锦江花园一套商品房） 2" xfId="5972" xr:uid="{00000000-0005-0000-0000-00005C170000}"/>
    <cellStyle name="好_03房屋评估表080408(客户填列）_初评（何格英—长安锦江花园一套商品房） 3" xfId="5973" xr:uid="{00000000-0005-0000-0000-00005D170000}"/>
    <cellStyle name="好_03房屋评估表080408(客户填列）_初评（何格英—长安锦江花园一套商品房） 4" xfId="5974" xr:uid="{00000000-0005-0000-0000-00005E170000}"/>
    <cellStyle name="好_03房屋评估表080408(客户填列）_初评（刘志勇—三套商品房及一间商铺）" xfId="5975" xr:uid="{00000000-0005-0000-0000-00005F170000}"/>
    <cellStyle name="好_03房屋评估表080408(客户填列）_初评（刘志勇—三套商品房及一间商铺） 2" xfId="5976" xr:uid="{00000000-0005-0000-0000-000060170000}"/>
    <cellStyle name="好_03房屋评估表080408(客户填列）_初评（刘志勇—三套商品房及一间商铺） 3" xfId="5977" xr:uid="{00000000-0005-0000-0000-000061170000}"/>
    <cellStyle name="好_03房屋评估表080408(客户填列）_初评（刘志勇—三套商品房及一间商铺） 4" xfId="5978" xr:uid="{00000000-0005-0000-0000-000062170000}"/>
    <cellStyle name="好_03房屋评估表080408(客户填列）_初评（肖淑军—御泉山庄11栋1单元102）" xfId="5979" xr:uid="{00000000-0005-0000-0000-000063170000}"/>
    <cellStyle name="好_03房屋评估表080408(客户填列）_初评（肖淑军—御泉山庄11栋1单元102） 2" xfId="5980" xr:uid="{00000000-0005-0000-0000-000064170000}"/>
    <cellStyle name="好_03房屋评估表080408(客户填列）_初评（肖淑军—御泉山庄11栋1单元102） 3" xfId="5981" xr:uid="{00000000-0005-0000-0000-000065170000}"/>
    <cellStyle name="好_03房屋评估表080408(客户填列）_初评（肖淑军—御泉山庄11栋1单元102） 4" xfId="5982" xr:uid="{00000000-0005-0000-0000-000066170000}"/>
    <cellStyle name="好_03房屋评估表080408(客户填列）_初评（杨步定—两套商品房）" xfId="5983" xr:uid="{00000000-0005-0000-0000-000067170000}"/>
    <cellStyle name="好_03房屋评估表080408(客户填列）_初评（杨步定—两套商品房） 2" xfId="5984" xr:uid="{00000000-0005-0000-0000-000068170000}"/>
    <cellStyle name="好_03房屋评估表080408(客户填列）_初评（杨步定—两套商品房） 3" xfId="5985" xr:uid="{00000000-0005-0000-0000-000069170000}"/>
    <cellStyle name="好_03房屋评估表080408(客户填列）_初评（杨步定—两套商品房） 4" xfId="5986" xr:uid="{00000000-0005-0000-0000-00006A170000}"/>
    <cellStyle name="好_03房屋评估表080408(客户填列）_初评（余程坤—长安镇锦厦村锦江花园豪景庭11楼K号房）" xfId="5987" xr:uid="{00000000-0005-0000-0000-00006B170000}"/>
    <cellStyle name="好_03房屋评估表080408(客户填列）_初评（余程坤—长安镇锦厦村锦江花园豪景庭11楼K号房） 2" xfId="5988" xr:uid="{00000000-0005-0000-0000-00006C170000}"/>
    <cellStyle name="好_03房屋评估表080408(客户填列）_初评（余程坤—长安镇锦厦村锦江花园豪景庭11楼K号房） 3" xfId="5989" xr:uid="{00000000-0005-0000-0000-00006D170000}"/>
    <cellStyle name="好_03房屋评估表080408(客户填列）_初评（余程坤—长安镇锦厦村锦江花园豪景庭11楼K号房） 4" xfId="5990" xr:uid="{00000000-0005-0000-0000-00006E170000}"/>
    <cellStyle name="好_03房屋评估表080408(客户填列）_初评（余华格—东莞市长安镇中惠山畔名城4栋6层B房）" xfId="5991" xr:uid="{00000000-0005-0000-0000-00006F170000}"/>
    <cellStyle name="好_03房屋评估表080408(客户填列）_初评（余华格—东莞市长安镇中惠山畔名城4栋6层B房） 2" xfId="5992" xr:uid="{00000000-0005-0000-0000-000070170000}"/>
    <cellStyle name="好_03房屋评估表080408(客户填列）_初评（余华格—东莞市长安镇中惠山畔名城4栋6层B房） 3" xfId="5993" xr:uid="{00000000-0005-0000-0000-000071170000}"/>
    <cellStyle name="好_03房屋评估表080408(客户填列）_初评（余华格—东莞市长安镇中惠山畔名城4栋6层B房） 4" xfId="5994" xr:uid="{00000000-0005-0000-0000-000072170000}"/>
    <cellStyle name="好_03房屋评估表080408(客户填列）_初评（张桃—大岭山中惠沁林山庄42栋601）" xfId="5995" xr:uid="{00000000-0005-0000-0000-000073170000}"/>
    <cellStyle name="好_03房屋评估表080408(客户填列）_初评（张桃—大岭山中惠沁林山庄42栋601） 2" xfId="5996" xr:uid="{00000000-0005-0000-0000-000074170000}"/>
    <cellStyle name="好_03房屋评估表080408(客户填列）_初评（张桃—大岭山中惠沁林山庄42栋601） 3" xfId="5997" xr:uid="{00000000-0005-0000-0000-000075170000}"/>
    <cellStyle name="好_03房屋评估表080408(客户填列）_初评（张桃—大岭山中惠沁林山庄42栋601） 4" xfId="5998" xr:uid="{00000000-0005-0000-0000-000076170000}"/>
    <cellStyle name="好_03房屋评估表080408(客户填列）_初评-2" xfId="5999" xr:uid="{00000000-0005-0000-0000-000077170000}"/>
    <cellStyle name="好_03房屋评估表080408(客户填列）_初评-2 2" xfId="6000" xr:uid="{00000000-0005-0000-0000-000078170000}"/>
    <cellStyle name="好_03房屋评估表080408(客户填列）_初评-2 3" xfId="6001" xr:uid="{00000000-0005-0000-0000-000079170000}"/>
    <cellStyle name="好_03房屋评估表080408(客户填列）_初评-2 4" xfId="6002" xr:uid="{00000000-0005-0000-0000-00007A170000}"/>
    <cellStyle name="好_03房屋评估表080408(客户填列）_初评2（李良玉—景湖花园复式商品房）" xfId="6003" xr:uid="{00000000-0005-0000-0000-00007B170000}"/>
    <cellStyle name="好_03房屋评估表080408(客户填列）_初评2（李良玉—景湖花园复式商品房） 2" xfId="6004" xr:uid="{00000000-0005-0000-0000-00007C170000}"/>
    <cellStyle name="好_03房屋评估表080408(客户填列）_初评2（李良玉—景湖花园复式商品房） 3" xfId="6005" xr:uid="{00000000-0005-0000-0000-00007D170000}"/>
    <cellStyle name="好_03房屋评估表080408(客户填列）_初评2（李良玉—景湖花园复式商品房） 4" xfId="6006" xr:uid="{00000000-0005-0000-0000-00007E170000}"/>
    <cellStyle name="好_03房屋评估表080408(客户填列）_初评3（刘延安—长安恒星花园怡居A座401房）" xfId="6007" xr:uid="{00000000-0005-0000-0000-00007F170000}"/>
    <cellStyle name="好_03房屋评估表080408(客户填列）_初评3（刘延安—长安恒星花园怡居A座401房） 2" xfId="6008" xr:uid="{00000000-0005-0000-0000-000080170000}"/>
    <cellStyle name="好_03房屋评估表080408(客户填列）_初评3（刘延安—长安恒星花园怡居A座401房） 3" xfId="6009" xr:uid="{00000000-0005-0000-0000-000081170000}"/>
    <cellStyle name="好_03房屋评估表080408(客户填列）_初评3（刘延安—长安恒星花园怡居A座401房） 4" xfId="6010" xr:uid="{00000000-0005-0000-0000-000082170000}"/>
    <cellStyle name="好_03房屋评估表080408(客户填列）_初评3（刘志勇—三套商品房及一间商铺）" xfId="6011" xr:uid="{00000000-0005-0000-0000-000083170000}"/>
    <cellStyle name="好_03房屋评估表080408(客户填列）_初评3（刘志勇—三套商品房及一间商铺） 2" xfId="6012" xr:uid="{00000000-0005-0000-0000-000084170000}"/>
    <cellStyle name="好_03房屋评估表080408(客户填列）_初评3（刘志勇—三套商品房及一间商铺） 3" xfId="6013" xr:uid="{00000000-0005-0000-0000-000085170000}"/>
    <cellStyle name="好_03房屋评估表080408(客户填列）_初评3（刘志勇—三套商品房及一间商铺） 4" xfId="6014" xr:uid="{00000000-0005-0000-0000-000086170000}"/>
    <cellStyle name="好_03房屋评估表080408(客户填列）_初评3（吴琼芳—大岭山中惠沁林山庄（二期）景林苑117幢楼101）" xfId="6015" xr:uid="{00000000-0005-0000-0000-000087170000}"/>
    <cellStyle name="好_03房屋评估表080408(客户填列）_初评3（吴琼芳—大岭山中惠沁林山庄（二期）景林苑117幢楼101） 2" xfId="6016" xr:uid="{00000000-0005-0000-0000-000088170000}"/>
    <cellStyle name="好_03房屋评估表080408(客户填列）_初评3（吴琼芳—大岭山中惠沁林山庄（二期）景林苑117幢楼101） 3" xfId="6017" xr:uid="{00000000-0005-0000-0000-000089170000}"/>
    <cellStyle name="好_03房屋评估表080408(客户填列）_初评3（吴琼芳—大岭山中惠沁林山庄（二期）景林苑117幢楼101） 4" xfId="6018" xr:uid="{00000000-0005-0000-0000-00008A170000}"/>
    <cellStyle name="好_03房屋评估表080408(客户填列）_初评4（黄雪林—三套房产）" xfId="6019" xr:uid="{00000000-0005-0000-0000-00008B170000}"/>
    <cellStyle name="好_03房屋评估表080408(客户填列）_初评4（黄雪林—三套房产） 2" xfId="6020" xr:uid="{00000000-0005-0000-0000-00008C170000}"/>
    <cellStyle name="好_03房屋评估表080408(客户填列）_初评4（黄雪林—三套房产） 3" xfId="6021" xr:uid="{00000000-0005-0000-0000-00008D170000}"/>
    <cellStyle name="好_03房屋评估表080408(客户填列）_初评4（黄雪林—三套房产） 4" xfId="6022" xr:uid="{00000000-0005-0000-0000-00008E170000}"/>
    <cellStyle name="好_03房屋评估表080408(客户填列）_初评7（陆新善—长安信义怡翠豪园商品房及大岭山中惠沁林山庄别墅）" xfId="6023" xr:uid="{00000000-0005-0000-0000-00008F170000}"/>
    <cellStyle name="好_03房屋评估表080408(客户填列）_初评7（陆新善—长安信义怡翠豪园商品房及大岭山中惠沁林山庄别墅） 2" xfId="6024" xr:uid="{00000000-0005-0000-0000-000090170000}"/>
    <cellStyle name="好_03房屋评估表080408(客户填列）_初评7（陆新善—长安信义怡翠豪园商品房及大岭山中惠沁林山庄别墅） 3" xfId="6025" xr:uid="{00000000-0005-0000-0000-000091170000}"/>
    <cellStyle name="好_03房屋评估表080408(客户填列）_初评7（陆新善—长安信义怡翠豪园商品房及大岭山中惠沁林山庄别墅） 4" xfId="6026" xr:uid="{00000000-0005-0000-0000-000092170000}"/>
    <cellStyle name="好_03房屋评估表080408(客户填列）_东正评抵(2014)0000号何格英—长安镇锦厦村锦江花园豪景庭6楼J号房" xfId="6027" xr:uid="{00000000-0005-0000-0000-000093170000}"/>
    <cellStyle name="好_03房屋评估表080408(客户填列）_东正评抵(2014)0000号何格英—长安镇锦厦村锦江花园豪景庭6楼J号房 2" xfId="6028" xr:uid="{00000000-0005-0000-0000-000094170000}"/>
    <cellStyle name="好_03房屋评估表080408(客户填列）_东正评抵(2014)0000号何格英—长安镇锦厦村锦江花园豪景庭6楼J号房 3" xfId="6029" xr:uid="{00000000-0005-0000-0000-000095170000}"/>
    <cellStyle name="好_03房屋评估表080408(客户填列）_东正评抵(2014)0000号何格英—长安镇锦厦村锦江花园豪景庭6楼J号房 4" xfId="6030" xr:uid="{00000000-0005-0000-0000-000096170000}"/>
    <cellStyle name="好_03房屋评估表080408(客户填列）_东正评抵(2014)0020号黄宁珍--虎门镇金洲村长德路凯蓝公馆)(丰华担保林生18929171580)" xfId="6031" xr:uid="{00000000-0005-0000-0000-000097170000}"/>
    <cellStyle name="好_03房屋评估表080408(客户填列）_东正评抵(2014)0020号黄宁珍--虎门镇金洲村长德路凯蓝公馆)(丰华担保林生18929171580) 2" xfId="6032" xr:uid="{00000000-0005-0000-0000-000098170000}"/>
    <cellStyle name="好_03房屋评估表080408(客户填列）_东正评抵(2014)0020号黄宁珍--虎门镇金洲村长德路凯蓝公馆)(丰华担保林生18929171580) 3" xfId="6033" xr:uid="{00000000-0005-0000-0000-000099170000}"/>
    <cellStyle name="好_03房屋评估表080408(客户填列）_东正评抵(2014)0020号黄宁珍--虎门镇金洲村长德路凯蓝公馆)(丰华担保林生18929171580) 4" xfId="6034" xr:uid="{00000000-0005-0000-0000-00009A170000}"/>
    <cellStyle name="好_03房屋评估表080408(客户填列）_东正评抵预(2014)000号赵东升—寮步镇河滨东路湖滨花园7座403房" xfId="6035" xr:uid="{00000000-0005-0000-0000-00009B170000}"/>
    <cellStyle name="好_03房屋评估表080408(客户填列）_东正评抵预(2014)000号赵东升—寮步镇河滨东路湖滨花园7座403房 2" xfId="6036" xr:uid="{00000000-0005-0000-0000-00009C170000}"/>
    <cellStyle name="好_03房屋评估表080408(客户填列）_东正评抵预(2014)000号赵东升—寮步镇河滨东路湖滨花园7座403房 3" xfId="6037" xr:uid="{00000000-0005-0000-0000-00009D170000}"/>
    <cellStyle name="好_03房屋评估表080408(客户填列）_东正评抵预(2014)000号赵东升—寮步镇河滨东路湖滨花园7座403房 4" xfId="6038" xr:uid="{00000000-0005-0000-0000-00009E170000}"/>
    <cellStyle name="好_03房屋评估表080408(客户填列）_副本设备情况-一胜蓝公司" xfId="6039" xr:uid="{00000000-0005-0000-0000-00009F170000}"/>
    <cellStyle name="好_03房屋评估表080408(客户填列）_副本设备情况-一胜蓝公司 2" xfId="6040" xr:uid="{00000000-0005-0000-0000-0000A0170000}"/>
    <cellStyle name="好_03房屋评估表080408(客户填列）_副本设备情况-一胜蓝公司 3" xfId="6041" xr:uid="{00000000-0005-0000-0000-0000A1170000}"/>
    <cellStyle name="好_03房屋评估表080408(客户填列）_副本设备情况-一胜蓝公司 4" xfId="6042" xr:uid="{00000000-0005-0000-0000-0000A2170000}"/>
    <cellStyle name="好_03房屋评估表080408(客户填列）_坤正评报（2012）0222号融资用管网资产评估" xfId="6043" xr:uid="{00000000-0005-0000-0000-0000A3170000}"/>
    <cellStyle name="好_03房屋评估表080408(客户填列）_坤正评报（2012）0222号融资用管网资产评估 2" xfId="6044" xr:uid="{00000000-0005-0000-0000-0000A4170000}"/>
    <cellStyle name="好_03房屋评估表080408(客户填列）_坤正评报（2012）0222号融资用管网资产评估 3" xfId="6045" xr:uid="{00000000-0005-0000-0000-0000A5170000}"/>
    <cellStyle name="好_03房屋评估表080408(客户填列）_坤正评报（2012）0222号融资用管网资产评估 4" xfId="6046" xr:uid="{00000000-0005-0000-0000-0000A6170000}"/>
    <cellStyle name="好_03房屋评估表080408(客户填列）_坤正评报（2012）0222号融资用管网资产评估_副本设备情况-一胜蓝公司" xfId="6047" xr:uid="{00000000-0005-0000-0000-0000A7170000}"/>
    <cellStyle name="好_03房屋评估表080408(客户填列）_坤正评报（2012）0222号融资用管网资产评估_副本设备情况-一胜蓝公司 2" xfId="6048" xr:uid="{00000000-0005-0000-0000-0000A8170000}"/>
    <cellStyle name="好_03房屋评估表080408(客户填列）_坤正评报（2012）0222号融资用管网资产评估_副本设备情况-一胜蓝公司 3" xfId="6049" xr:uid="{00000000-0005-0000-0000-0000A9170000}"/>
    <cellStyle name="好_03房屋评估表080408(客户填列）_坤正评报（2012）0222号融资用管网资产评估_副本设备情况-一胜蓝公司 4" xfId="6050" xr:uid="{00000000-0005-0000-0000-0000AA170000}"/>
    <cellStyle name="好_03房屋评估表080408(客户填列）_坤正评报（2012）0222号融资用管网资产评估_设备清单2011-2013" xfId="6051" xr:uid="{00000000-0005-0000-0000-0000AB170000}"/>
    <cellStyle name="好_03房屋评估表080408(客户填列）_坤正评报（2012）0222号融资用管网资产评估_设备清单2011-2013 2" xfId="6052" xr:uid="{00000000-0005-0000-0000-0000AC170000}"/>
    <cellStyle name="好_03房屋评估表080408(客户填列）_坤正评报（2012）0222号融资用管网资产评估_设备清单2011-2013 3" xfId="6053" xr:uid="{00000000-0005-0000-0000-0000AD170000}"/>
    <cellStyle name="好_03房屋评估表080408(客户填列）_坤正评报（2012）0222号融资用管网资产评估_设备清单2011-2013 4" xfId="6054" xr:uid="{00000000-0005-0000-0000-0000AE170000}"/>
    <cellStyle name="好_03房屋评估表080408(客户填列）_设备清单2011-2013" xfId="6055" xr:uid="{00000000-0005-0000-0000-0000AF170000}"/>
    <cellStyle name="好_03房屋评估表080408(客户填列）_设备清单2011-2013 2" xfId="6056" xr:uid="{00000000-0005-0000-0000-0000B0170000}"/>
    <cellStyle name="好_03房屋评估表080408(客户填列）_设备清单2011-2013 3" xfId="6057" xr:uid="{00000000-0005-0000-0000-0000B1170000}"/>
    <cellStyle name="好_03房屋评估表080408(客户填列）_设备清单2011-2013 4" xfId="6058" xr:uid="{00000000-0005-0000-0000-0000B2170000}"/>
    <cellStyle name="好_03房屋评估表080408(客户填列）_土地初评表(力山）" xfId="6059" xr:uid="{00000000-0005-0000-0000-0000B3170000}"/>
    <cellStyle name="好_03房屋评估表080408(客户填列）_土地初评表(力山） 2" xfId="6060" xr:uid="{00000000-0005-0000-0000-0000B4170000}"/>
    <cellStyle name="好_03房屋评估表080408(客户填列）_土地初评表(力山） 3" xfId="6061" xr:uid="{00000000-0005-0000-0000-0000B5170000}"/>
    <cellStyle name="好_03房屋评估表080408(客户填列）_土地初评表(力山） 4" xfId="6062" xr:uid="{00000000-0005-0000-0000-0000B6170000}"/>
    <cellStyle name="好_2008-2011年总厂固定资产台账汇总(兰核)" xfId="6063" xr:uid="{00000000-0005-0000-0000-0000B7170000}"/>
    <cellStyle name="好_2008-2011年总厂固定资产台账汇总(兰核) 2" xfId="6064" xr:uid="{00000000-0005-0000-0000-0000B8170000}"/>
    <cellStyle name="好_2008-2011年总厂固定资产台账汇总(兰核) 3" xfId="6065" xr:uid="{00000000-0005-0000-0000-0000B9170000}"/>
    <cellStyle name="好_2008-2011年总厂固定资产台账汇总(兰核) 4" xfId="6066" xr:uid="{00000000-0005-0000-0000-0000BA170000}"/>
    <cellStyle name="好_201207月待摊费，设备" xfId="6067" xr:uid="{00000000-0005-0000-0000-0000BB170000}"/>
    <cellStyle name="好_201207月待摊费，设备 2" xfId="6068" xr:uid="{00000000-0005-0000-0000-0000BC170000}"/>
    <cellStyle name="好_201207月待摊费，设备 3" xfId="6069" xr:uid="{00000000-0005-0000-0000-0000BD170000}"/>
    <cellStyle name="好_201207月待摊费，设备 4" xfId="6070" xr:uid="{00000000-0005-0000-0000-0000BE170000}"/>
    <cellStyle name="好_201207月待摊费，设备 5" xfId="6071" xr:uid="{00000000-0005-0000-0000-0000BF170000}"/>
    <cellStyle name="好_2013评估业务审核表" xfId="6072" xr:uid="{00000000-0005-0000-0000-0000C0170000}"/>
    <cellStyle name="好_2013评估业务审核表 2" xfId="6073" xr:uid="{00000000-0005-0000-0000-0000C1170000}"/>
    <cellStyle name="好_2013评估业务审核表 3" xfId="6074" xr:uid="{00000000-0005-0000-0000-0000C2170000}"/>
    <cellStyle name="好_2013评估业务审核表 4" xfId="6075" xr:uid="{00000000-0005-0000-0000-0000C3170000}"/>
    <cellStyle name="好_3-9-1半成品" xfId="6076" xr:uid="{00000000-0005-0000-0000-0000C4170000}"/>
    <cellStyle name="好_3-9-1半成品 2" xfId="6077" xr:uid="{00000000-0005-0000-0000-0000C5170000}"/>
    <cellStyle name="好_3-9-2原材料" xfId="6078" xr:uid="{00000000-0005-0000-0000-0000C6170000}"/>
    <cellStyle name="好_3-9-2原材料 2" xfId="6079" xr:uid="{00000000-0005-0000-0000-0000C7170000}"/>
    <cellStyle name="好_3-9-4委托加工物资" xfId="6080" xr:uid="{00000000-0005-0000-0000-0000C8170000}"/>
    <cellStyle name="好_3-9-4委托加工物资 2" xfId="6081" xr:uid="{00000000-0005-0000-0000-0000C9170000}"/>
    <cellStyle name="好_3-9-5产成品（库存商品）" xfId="6082" xr:uid="{00000000-0005-0000-0000-0000CA170000}"/>
    <cellStyle name="好_3-9-5产成品（库存商品） 2" xfId="6083" xr:uid="{00000000-0005-0000-0000-0000CB170000}"/>
    <cellStyle name="好_3-9-5产成品（库存商品）_1" xfId="6084" xr:uid="{00000000-0005-0000-0000-0000CC170000}"/>
    <cellStyle name="好_3-9-5产成品（库存商品）_1 2" xfId="6085" xr:uid="{00000000-0005-0000-0000-0000CD170000}"/>
    <cellStyle name="好_3-9-9低值易耗品" xfId="6086" xr:uid="{00000000-0005-0000-0000-0000CE170000}"/>
    <cellStyle name="好_3-9-9低值易耗品 2" xfId="6087" xr:uid="{00000000-0005-0000-0000-0000CF170000}"/>
    <cellStyle name="好_4-12-1无形-土地" xfId="6088" xr:uid="{00000000-0005-0000-0000-0000D0170000}"/>
    <cellStyle name="好_4-12-1无形-土地 2" xfId="6089" xr:uid="{00000000-0005-0000-0000-0000D1170000}"/>
    <cellStyle name="好_4-6-1房屋建筑物" xfId="6090" xr:uid="{00000000-0005-0000-0000-0000D2170000}"/>
    <cellStyle name="好_4-6-1房屋建筑物 2" xfId="6091" xr:uid="{00000000-0005-0000-0000-0000D3170000}"/>
    <cellStyle name="好_表5_11一年内到期的非流动负债" xfId="6092" xr:uid="{00000000-0005-0000-0000-0000D4170000}"/>
    <cellStyle name="好_表5_11一年内到期的非流动负债 2" xfId="6093" xr:uid="{00000000-0005-0000-0000-0000D5170000}"/>
    <cellStyle name="好_表5_1短期借款" xfId="6094" xr:uid="{00000000-0005-0000-0000-0000D6170000}"/>
    <cellStyle name="好_表5_1短期借款 2" xfId="6095" xr:uid="{00000000-0005-0000-0000-0000D7170000}"/>
    <cellStyle name="好_表5_2交易性金融负债" xfId="6096" xr:uid="{00000000-0005-0000-0000-0000D8170000}"/>
    <cellStyle name="好_表5_2交易性金融负债 2" xfId="6097" xr:uid="{00000000-0005-0000-0000-0000D9170000}"/>
    <cellStyle name="好_表5_6应付职工薪酬" xfId="6098" xr:uid="{00000000-0005-0000-0000-0000DA170000}"/>
    <cellStyle name="好_表5_6应付职工薪酬 2" xfId="6099" xr:uid="{00000000-0005-0000-0000-0000DB170000}"/>
    <cellStyle name="好_表5_7应交税费" xfId="6100" xr:uid="{00000000-0005-0000-0000-0000DC170000}"/>
    <cellStyle name="好_表5_7应交税费 2" xfId="6101" xr:uid="{00000000-0005-0000-0000-0000DD170000}"/>
    <cellStyle name="好_表5_8应付利息" xfId="6102" xr:uid="{00000000-0005-0000-0000-0000DE170000}"/>
    <cellStyle name="好_表5_8应付利息 2" xfId="6103" xr:uid="{00000000-0005-0000-0000-0000DF170000}"/>
    <cellStyle name="好_表5_9应付股利" xfId="6104" xr:uid="{00000000-0005-0000-0000-0000E0170000}"/>
    <cellStyle name="好_表5_9应付股利 2" xfId="6105" xr:uid="{00000000-0005-0000-0000-0000E1170000}"/>
    <cellStyle name="好_表6_5预计负债" xfId="6106" xr:uid="{00000000-0005-0000-0000-0000E2170000}"/>
    <cellStyle name="好_表6_5预计负债 2" xfId="6107" xr:uid="{00000000-0005-0000-0000-0000E3170000}"/>
    <cellStyle name="好_表6_6递延所得税负债" xfId="6108" xr:uid="{00000000-0005-0000-0000-0000E4170000}"/>
    <cellStyle name="好_表6_6递延所得税负债 2" xfId="6109" xr:uid="{00000000-0005-0000-0000-0000E5170000}"/>
    <cellStyle name="好_初评（陈婷—大岭山镇杨屋村中惠沁林山庄70栋1单元401号房及虎门丰泰裕田花园楠谷区6座10A房）" xfId="6110" xr:uid="{00000000-0005-0000-0000-0000E6170000}"/>
    <cellStyle name="好_初评（陈婷—大岭山镇杨屋村中惠沁林山庄70栋1单元401号房及虎门丰泰裕田花园楠谷区6座10A房） 2" xfId="6111" xr:uid="{00000000-0005-0000-0000-0000E7170000}"/>
    <cellStyle name="好_初评（陈婷—大岭山镇杨屋村中惠沁林山庄70栋1单元401号房及虎门丰泰裕田花园楠谷区6座10A房） 3" xfId="6112" xr:uid="{00000000-0005-0000-0000-0000E8170000}"/>
    <cellStyle name="好_初评（陈婷—大岭山镇杨屋村中惠沁林山庄70栋1单元401号房及虎门丰泰裕田花园楠谷区6座10A房） 4" xfId="6113" xr:uid="{00000000-0005-0000-0000-0000E9170000}"/>
    <cellStyle name="好_初评（东莞宇球电子股份有限公司—寮步星城国际花园5间商品房及海悦花园5间商品房）" xfId="6114" xr:uid="{00000000-0005-0000-0000-0000EA170000}"/>
    <cellStyle name="好_初评（东莞宇球电子股份有限公司—寮步星城国际花园5间商品房及海悦花园5间商品房） 2" xfId="6115" xr:uid="{00000000-0005-0000-0000-0000EB170000}"/>
    <cellStyle name="好_初评（东莞宇球电子股份有限公司—寮步星城国际花园5间商品房及海悦花园5间商品房） 3" xfId="6116" xr:uid="{00000000-0005-0000-0000-0000EC170000}"/>
    <cellStyle name="好_初评（东莞宇球电子股份有限公司—寮步星城国际花园5间商品房及海悦花园5间商品房） 4" xfId="6117" xr:uid="{00000000-0005-0000-0000-0000ED170000}"/>
    <cellStyle name="好_初评（房军豪—塘厦镇湖景路3号银湖山庄409座1402）" xfId="6118" xr:uid="{00000000-0005-0000-0000-0000EE170000}"/>
    <cellStyle name="好_初评（房军豪—塘厦镇湖景路3号银湖山庄409座1402） 2" xfId="6119" xr:uid="{00000000-0005-0000-0000-0000EF170000}"/>
    <cellStyle name="好_初评（房军豪—塘厦镇湖景路3号银湖山庄409座1402） 3" xfId="6120" xr:uid="{00000000-0005-0000-0000-0000F0170000}"/>
    <cellStyle name="好_初评（房军豪—塘厦镇湖景路3号银湖山庄409座1402） 4" xfId="6121" xr:uid="{00000000-0005-0000-0000-0000F1170000}"/>
    <cellStyle name="好_初评（郜光华—南城中信新天地花园6座1410号）" xfId="6122" xr:uid="{00000000-0005-0000-0000-0000F2170000}"/>
    <cellStyle name="好_初评（郜光华—南城中信新天地花园6座1410号） 2" xfId="6123" xr:uid="{00000000-0005-0000-0000-0000F3170000}"/>
    <cellStyle name="好_初评（郜光华—南城中信新天地花园6座1410号） 3" xfId="6124" xr:uid="{00000000-0005-0000-0000-0000F4170000}"/>
    <cellStyle name="好_初评（郜光华—南城中信新天地花园6座1410号） 4" xfId="6125" xr:uid="{00000000-0005-0000-0000-0000F5170000}"/>
    <cellStyle name="好_初评（何格英—长安锦江花园一套商品房）" xfId="6126" xr:uid="{00000000-0005-0000-0000-0000F6170000}"/>
    <cellStyle name="好_初评（何格英—长安锦江花园一套商品房） 2" xfId="6127" xr:uid="{00000000-0005-0000-0000-0000F7170000}"/>
    <cellStyle name="好_初评（何格英—长安锦江花园一套商品房） 3" xfId="6128" xr:uid="{00000000-0005-0000-0000-0000F8170000}"/>
    <cellStyle name="好_初评（何格英—长安锦江花园一套商品房） 4" xfId="6129" xr:uid="{00000000-0005-0000-0000-0000F9170000}"/>
    <cellStyle name="好_初评（刘志勇—三套商品房及一间商铺）" xfId="6130" xr:uid="{00000000-0005-0000-0000-0000FA170000}"/>
    <cellStyle name="好_初评（刘志勇—三套商品房及一间商铺） 2" xfId="6131" xr:uid="{00000000-0005-0000-0000-0000FB170000}"/>
    <cellStyle name="好_初评（刘志勇—三套商品房及一间商铺） 3" xfId="6132" xr:uid="{00000000-0005-0000-0000-0000FC170000}"/>
    <cellStyle name="好_初评（刘志勇—三套商品房及一间商铺） 4" xfId="6133" xr:uid="{00000000-0005-0000-0000-0000FD170000}"/>
    <cellStyle name="好_初评（肖淑军—御泉山庄11栋1单元102）" xfId="6134" xr:uid="{00000000-0005-0000-0000-0000FE170000}"/>
    <cellStyle name="好_初评（肖淑军—御泉山庄11栋1单元102） 2" xfId="6135" xr:uid="{00000000-0005-0000-0000-0000FF170000}"/>
    <cellStyle name="好_初评（肖淑军—御泉山庄11栋1单元102） 3" xfId="6136" xr:uid="{00000000-0005-0000-0000-000000180000}"/>
    <cellStyle name="好_初评（肖淑军—御泉山庄11栋1单元102） 4" xfId="6137" xr:uid="{00000000-0005-0000-0000-000001180000}"/>
    <cellStyle name="好_初评（杨步定—两套商品房）" xfId="6138" xr:uid="{00000000-0005-0000-0000-000002180000}"/>
    <cellStyle name="好_初评（杨步定—两套商品房） 2" xfId="6139" xr:uid="{00000000-0005-0000-0000-000003180000}"/>
    <cellStyle name="好_初评（杨步定—两套商品房） 3" xfId="6140" xr:uid="{00000000-0005-0000-0000-000004180000}"/>
    <cellStyle name="好_初评（杨步定—两套商品房） 4" xfId="6141" xr:uid="{00000000-0005-0000-0000-000005180000}"/>
    <cellStyle name="好_初评（余程坤—长安镇锦厦村锦江花园豪景庭11楼K号房）" xfId="6142" xr:uid="{00000000-0005-0000-0000-000006180000}"/>
    <cellStyle name="好_初评（余程坤—长安镇锦厦村锦江花园豪景庭11楼K号房） 2" xfId="6143" xr:uid="{00000000-0005-0000-0000-000007180000}"/>
    <cellStyle name="好_初评（余程坤—长安镇锦厦村锦江花园豪景庭11楼K号房） 3" xfId="6144" xr:uid="{00000000-0005-0000-0000-000008180000}"/>
    <cellStyle name="好_初评（余程坤—长安镇锦厦村锦江花园豪景庭11楼K号房） 4" xfId="6145" xr:uid="{00000000-0005-0000-0000-000009180000}"/>
    <cellStyle name="好_初评（余华格—东莞市长安镇中惠山畔名城4栋6层B房）" xfId="6146" xr:uid="{00000000-0005-0000-0000-00000A180000}"/>
    <cellStyle name="好_初评（余华格—东莞市长安镇中惠山畔名城4栋6层B房） 2" xfId="6147" xr:uid="{00000000-0005-0000-0000-00000B180000}"/>
    <cellStyle name="好_初评（余华格—东莞市长安镇中惠山畔名城4栋6层B房） 3" xfId="6148" xr:uid="{00000000-0005-0000-0000-00000C180000}"/>
    <cellStyle name="好_初评（余华格—东莞市长安镇中惠山畔名城4栋6层B房） 4" xfId="6149" xr:uid="{00000000-0005-0000-0000-00000D180000}"/>
    <cellStyle name="好_初评（张桃—大岭山中惠沁林山庄42栋601）" xfId="6150" xr:uid="{00000000-0005-0000-0000-00000E180000}"/>
    <cellStyle name="好_初评（张桃—大岭山中惠沁林山庄42栋601） 2" xfId="6151" xr:uid="{00000000-0005-0000-0000-00000F180000}"/>
    <cellStyle name="好_初评（张桃—大岭山中惠沁林山庄42栋601） 3" xfId="6152" xr:uid="{00000000-0005-0000-0000-000010180000}"/>
    <cellStyle name="好_初评（张桃—大岭山中惠沁林山庄42栋601） 4" xfId="6153" xr:uid="{00000000-0005-0000-0000-000011180000}"/>
    <cellStyle name="好_初评-2" xfId="6154" xr:uid="{00000000-0005-0000-0000-000012180000}"/>
    <cellStyle name="好_初评-2 2" xfId="6155" xr:uid="{00000000-0005-0000-0000-000013180000}"/>
    <cellStyle name="好_初评-2 3" xfId="6156" xr:uid="{00000000-0005-0000-0000-000014180000}"/>
    <cellStyle name="好_初评-2 4" xfId="6157" xr:uid="{00000000-0005-0000-0000-000015180000}"/>
    <cellStyle name="好_初评2（李良玉—景湖花园复式商品房）" xfId="6158" xr:uid="{00000000-0005-0000-0000-000016180000}"/>
    <cellStyle name="好_初评2（李良玉—景湖花园复式商品房） 2" xfId="6159" xr:uid="{00000000-0005-0000-0000-000017180000}"/>
    <cellStyle name="好_初评2（李良玉—景湖花园复式商品房） 3" xfId="6160" xr:uid="{00000000-0005-0000-0000-000018180000}"/>
    <cellStyle name="好_初评2（李良玉—景湖花园复式商品房） 4" xfId="6161" xr:uid="{00000000-0005-0000-0000-000019180000}"/>
    <cellStyle name="好_初评3（刘延安—长安恒星花园怡居A座401房）" xfId="6162" xr:uid="{00000000-0005-0000-0000-00001A180000}"/>
    <cellStyle name="好_初评3（刘延安—长安恒星花园怡居A座401房） 2" xfId="6163" xr:uid="{00000000-0005-0000-0000-00001B180000}"/>
    <cellStyle name="好_初评3（刘延安—长安恒星花园怡居A座401房） 3" xfId="6164" xr:uid="{00000000-0005-0000-0000-00001C180000}"/>
    <cellStyle name="好_初评3（刘延安—长安恒星花园怡居A座401房） 4" xfId="6165" xr:uid="{00000000-0005-0000-0000-00001D180000}"/>
    <cellStyle name="好_初评3（刘志勇—三套商品房及一间商铺）" xfId="6166" xr:uid="{00000000-0005-0000-0000-00001E180000}"/>
    <cellStyle name="好_初评3（刘志勇—三套商品房及一间商铺） 2" xfId="6167" xr:uid="{00000000-0005-0000-0000-00001F180000}"/>
    <cellStyle name="好_初评3（刘志勇—三套商品房及一间商铺） 3" xfId="6168" xr:uid="{00000000-0005-0000-0000-000020180000}"/>
    <cellStyle name="好_初评3（刘志勇—三套商品房及一间商铺） 4" xfId="6169" xr:uid="{00000000-0005-0000-0000-000021180000}"/>
    <cellStyle name="好_初评3（吴琼芳—大岭山中惠沁林山庄（二期）景林苑117幢楼101）" xfId="6170" xr:uid="{00000000-0005-0000-0000-000022180000}"/>
    <cellStyle name="好_初评3（吴琼芳—大岭山中惠沁林山庄（二期）景林苑117幢楼101） 2" xfId="6171" xr:uid="{00000000-0005-0000-0000-000023180000}"/>
    <cellStyle name="好_初评3（吴琼芳—大岭山中惠沁林山庄（二期）景林苑117幢楼101） 3" xfId="6172" xr:uid="{00000000-0005-0000-0000-000024180000}"/>
    <cellStyle name="好_初评3（吴琼芳—大岭山中惠沁林山庄（二期）景林苑117幢楼101） 4" xfId="6173" xr:uid="{00000000-0005-0000-0000-000025180000}"/>
    <cellStyle name="好_初评4（黄雪林—三套房产）" xfId="6174" xr:uid="{00000000-0005-0000-0000-000026180000}"/>
    <cellStyle name="好_初评4（黄雪林—三套房产） 2" xfId="6175" xr:uid="{00000000-0005-0000-0000-000027180000}"/>
    <cellStyle name="好_初评4（黄雪林—三套房产） 3" xfId="6176" xr:uid="{00000000-0005-0000-0000-000028180000}"/>
    <cellStyle name="好_初评4（黄雪林—三套房产） 4" xfId="6177" xr:uid="{00000000-0005-0000-0000-000029180000}"/>
    <cellStyle name="好_初评7（陆新善—长安信义怡翠豪园商品房及大岭山中惠沁林山庄别墅）" xfId="6178" xr:uid="{00000000-0005-0000-0000-00002A180000}"/>
    <cellStyle name="好_初评7（陆新善—长安信义怡翠豪园商品房及大岭山中惠沁林山庄别墅） 2" xfId="6179" xr:uid="{00000000-0005-0000-0000-00002B180000}"/>
    <cellStyle name="好_初评7（陆新善—长安信义怡翠豪园商品房及大岭山中惠沁林山庄别墅） 3" xfId="6180" xr:uid="{00000000-0005-0000-0000-00002C180000}"/>
    <cellStyle name="好_初评7（陆新善—长安信义怡翠豪园商品房及大岭山中惠沁林山庄别墅） 4" xfId="6181" xr:uid="{00000000-0005-0000-0000-00002D180000}"/>
    <cellStyle name="好_初评台山市台城三台路9号商铺及别墅-朱治民、朱超雄、朱沃民、谢宗祯、甄伟胜" xfId="6182" xr:uid="{00000000-0005-0000-0000-00002E180000}"/>
    <cellStyle name="好_初评台山市台城三台路9号商铺及别墅-朱治民、朱超雄、朱沃民、谢宗祯、甄伟胜 2" xfId="6183" xr:uid="{00000000-0005-0000-0000-00002F180000}"/>
    <cellStyle name="好_初评台山市台城三台路9号商铺及别墅-朱治民、朱超雄、朱沃民、谢宗祯、甄伟胜 3" xfId="6184" xr:uid="{00000000-0005-0000-0000-000030180000}"/>
    <cellStyle name="好_初评台山市台城三台路9号商铺及别墅-朱治民、朱超雄、朱沃民、谢宗祯、甄伟胜 4" xfId="6185" xr:uid="{00000000-0005-0000-0000-000031180000}"/>
    <cellStyle name="好_东正估报(2010)0075号横沥田饶步村黄万平委估工业用地" xfId="6186" xr:uid="{00000000-0005-0000-0000-000032180000}"/>
    <cellStyle name="好_东正估报(2010)0075号横沥田饶步村黄万平委估工业用地 2" xfId="6187" xr:uid="{00000000-0005-0000-0000-000033180000}"/>
    <cellStyle name="好_东正估报(2010)0075号横沥田饶步村黄万平委估工业用地 3" xfId="6188" xr:uid="{00000000-0005-0000-0000-000034180000}"/>
    <cellStyle name="好_东正估报(2010)0075号横沥田饶步村黄万平委估工业用地 4" xfId="6189" xr:uid="{00000000-0005-0000-0000-000035180000}"/>
    <cellStyle name="好_东正估字(2013)0000号万江区严屋社区谷涌河旁1206号工业用地" xfId="6190" xr:uid="{00000000-0005-0000-0000-000036180000}"/>
    <cellStyle name="好_东正估字(2013)0000号万江区严屋社区谷涌河旁1206号工业用地 2" xfId="6191" xr:uid="{00000000-0005-0000-0000-000037180000}"/>
    <cellStyle name="好_东正估字(2013)0000号万江区严屋社区谷涌河旁1206号工业用地 3" xfId="6192" xr:uid="{00000000-0005-0000-0000-000038180000}"/>
    <cellStyle name="好_东正估字(2013)0000号万江区严屋社区谷涌河旁1206号工业用地 4" xfId="6193" xr:uid="{00000000-0005-0000-0000-000039180000}"/>
    <cellStyle name="好_东正估字(2013)0000号万江区严屋社区谷涌河旁1206号工业用地_副本设备情况-一胜蓝公司" xfId="6194" xr:uid="{00000000-0005-0000-0000-00003A180000}"/>
    <cellStyle name="好_东正估字(2013)0000号万江区严屋社区谷涌河旁1206号工业用地_副本设备情况-一胜蓝公司 2" xfId="6195" xr:uid="{00000000-0005-0000-0000-00003B180000}"/>
    <cellStyle name="好_东正估字(2013)0000号万江区严屋社区谷涌河旁1206号工业用地_副本设备情况-一胜蓝公司 3" xfId="6196" xr:uid="{00000000-0005-0000-0000-00003C180000}"/>
    <cellStyle name="好_东正估字(2013)0000号万江区严屋社区谷涌河旁1206号工业用地_副本设备情况-一胜蓝公司 4" xfId="6197" xr:uid="{00000000-0005-0000-0000-00003D180000}"/>
    <cellStyle name="好_东正估字(2013)0000号万江区严屋社区谷涌河旁1206号工业用地_设备清单2011-2013" xfId="6198" xr:uid="{00000000-0005-0000-0000-00003E180000}"/>
    <cellStyle name="好_东正估字(2013)0000号万江区严屋社区谷涌河旁1206号工业用地_设备清单2011-2013 2" xfId="6199" xr:uid="{00000000-0005-0000-0000-00003F180000}"/>
    <cellStyle name="好_东正估字(2013)0000号万江区严屋社区谷涌河旁1206号工业用地_设备清单2011-2013 3" xfId="6200" xr:uid="{00000000-0005-0000-0000-000040180000}"/>
    <cellStyle name="好_东正估字(2013)0000号万江区严屋社区谷涌河旁1206号工业用地_设备清单2011-2013 4" xfId="6201" xr:uid="{00000000-0005-0000-0000-000041180000}"/>
    <cellStyle name="好_东正评抵(2014)0000号何格英—长安镇锦厦村锦江花园豪景庭6楼J号房" xfId="6202" xr:uid="{00000000-0005-0000-0000-000042180000}"/>
    <cellStyle name="好_东正评抵(2014)0000号何格英—长安镇锦厦村锦江花园豪景庭6楼J号房 2" xfId="6203" xr:uid="{00000000-0005-0000-0000-000043180000}"/>
    <cellStyle name="好_东正评抵(2014)0000号何格英—长安镇锦厦村锦江花园豪景庭6楼J号房 3" xfId="6204" xr:uid="{00000000-0005-0000-0000-000044180000}"/>
    <cellStyle name="好_东正评抵(2014)0000号何格英—长安镇锦厦村锦江花园豪景庭6楼J号房 4" xfId="6205" xr:uid="{00000000-0005-0000-0000-000045180000}"/>
    <cellStyle name="好_东正评抵(2014)0020号黄宁珍--虎门镇金洲村长德路凯蓝公馆)(丰华担保林生18929171580)" xfId="6206" xr:uid="{00000000-0005-0000-0000-000046180000}"/>
    <cellStyle name="好_东正评抵(2014)0020号黄宁珍--虎门镇金洲村长德路凯蓝公馆)(丰华担保林生18929171580) 2" xfId="6207" xr:uid="{00000000-0005-0000-0000-000047180000}"/>
    <cellStyle name="好_东正评抵(2014)0020号黄宁珍--虎门镇金洲村长德路凯蓝公馆)(丰华担保林生18929171580) 3" xfId="6208" xr:uid="{00000000-0005-0000-0000-000048180000}"/>
    <cellStyle name="好_东正评抵(2014)0020号黄宁珍--虎门镇金洲村长德路凯蓝公馆)(丰华担保林生18929171580) 4" xfId="6209" xr:uid="{00000000-0005-0000-0000-000049180000}"/>
    <cellStyle name="好_东正评抵预(2014)000号赵东升—寮步镇河滨东路湖滨花园7座403房" xfId="6210" xr:uid="{00000000-0005-0000-0000-00004A180000}"/>
    <cellStyle name="好_东正评抵预(2014)000号赵东升—寮步镇河滨东路湖滨花园7座403房 2" xfId="6211" xr:uid="{00000000-0005-0000-0000-00004B180000}"/>
    <cellStyle name="好_东正评抵预(2014)000号赵东升—寮步镇河滨东路湖滨花园7座403房 3" xfId="6212" xr:uid="{00000000-0005-0000-0000-00004C180000}"/>
    <cellStyle name="好_东正评抵预(2014)000号赵东升—寮步镇河滨东路湖滨花园7座403房 4" xfId="6213" xr:uid="{00000000-0005-0000-0000-00004D180000}"/>
    <cellStyle name="好_房屋1" xfId="6214" xr:uid="{00000000-0005-0000-0000-00004E180000}"/>
    <cellStyle name="好_房屋1 2" xfId="6215" xr:uid="{00000000-0005-0000-0000-00004F180000}"/>
    <cellStyle name="好_房屋1 3" xfId="6216" xr:uid="{00000000-0005-0000-0000-000050180000}"/>
    <cellStyle name="好_房屋1 4" xfId="6217" xr:uid="{00000000-0005-0000-0000-000051180000}"/>
    <cellStyle name="好_房屋1_2013评估业务审核表" xfId="6218" xr:uid="{00000000-0005-0000-0000-000052180000}"/>
    <cellStyle name="好_房屋1_2013评估业务审核表 2" xfId="6219" xr:uid="{00000000-0005-0000-0000-000053180000}"/>
    <cellStyle name="好_房屋1_2013评估业务审核表 3" xfId="6220" xr:uid="{00000000-0005-0000-0000-000054180000}"/>
    <cellStyle name="好_房屋1_2013评估业务审核表 4" xfId="6221" xr:uid="{00000000-0005-0000-0000-000055180000}"/>
    <cellStyle name="好_房屋1_初评（陈婷—大岭山镇杨屋村中惠沁林山庄70栋1单元401号房及虎门丰泰裕田花园楠谷区6座10A房）" xfId="6222" xr:uid="{00000000-0005-0000-0000-000056180000}"/>
    <cellStyle name="好_房屋1_初评（陈婷—大岭山镇杨屋村中惠沁林山庄70栋1单元401号房及虎门丰泰裕田花园楠谷区6座10A房） 2" xfId="6223" xr:uid="{00000000-0005-0000-0000-000057180000}"/>
    <cellStyle name="好_房屋1_初评（陈婷—大岭山镇杨屋村中惠沁林山庄70栋1单元401号房及虎门丰泰裕田花园楠谷区6座10A房） 3" xfId="6224" xr:uid="{00000000-0005-0000-0000-000058180000}"/>
    <cellStyle name="好_房屋1_初评（陈婷—大岭山镇杨屋村中惠沁林山庄70栋1单元401号房及虎门丰泰裕田花园楠谷区6座10A房） 4" xfId="6225" xr:uid="{00000000-0005-0000-0000-000059180000}"/>
    <cellStyle name="好_房屋1_初评（东莞宇球电子股份有限公司—寮步星城国际花园5间商品房及海悦花园5间商品房）" xfId="6226" xr:uid="{00000000-0005-0000-0000-00005A180000}"/>
    <cellStyle name="好_房屋1_初评（东莞宇球电子股份有限公司—寮步星城国际花园5间商品房及海悦花园5间商品房） 2" xfId="6227" xr:uid="{00000000-0005-0000-0000-00005B180000}"/>
    <cellStyle name="好_房屋1_初评（东莞宇球电子股份有限公司—寮步星城国际花园5间商品房及海悦花园5间商品房） 3" xfId="6228" xr:uid="{00000000-0005-0000-0000-00005C180000}"/>
    <cellStyle name="好_房屋1_初评（东莞宇球电子股份有限公司—寮步星城国际花园5间商品房及海悦花园5间商品房） 4" xfId="6229" xr:uid="{00000000-0005-0000-0000-00005D180000}"/>
    <cellStyle name="好_房屋1_初评（房军豪—塘厦镇湖景路3号银湖山庄409座1402）" xfId="6230" xr:uid="{00000000-0005-0000-0000-00005E180000}"/>
    <cellStyle name="好_房屋1_初评（房军豪—塘厦镇湖景路3号银湖山庄409座1402） 2" xfId="6231" xr:uid="{00000000-0005-0000-0000-00005F180000}"/>
    <cellStyle name="好_房屋1_初评（房军豪—塘厦镇湖景路3号银湖山庄409座1402） 3" xfId="6232" xr:uid="{00000000-0005-0000-0000-000060180000}"/>
    <cellStyle name="好_房屋1_初评（房军豪—塘厦镇湖景路3号银湖山庄409座1402） 4" xfId="6233" xr:uid="{00000000-0005-0000-0000-000061180000}"/>
    <cellStyle name="好_房屋1_初评（郜光华—南城中信新天地花园6座1410号）" xfId="6234" xr:uid="{00000000-0005-0000-0000-000062180000}"/>
    <cellStyle name="好_房屋1_初评（郜光华—南城中信新天地花园6座1410号） 2" xfId="6235" xr:uid="{00000000-0005-0000-0000-000063180000}"/>
    <cellStyle name="好_房屋1_初评（郜光华—南城中信新天地花园6座1410号） 3" xfId="6236" xr:uid="{00000000-0005-0000-0000-000064180000}"/>
    <cellStyle name="好_房屋1_初评（郜光华—南城中信新天地花园6座1410号） 4" xfId="6237" xr:uid="{00000000-0005-0000-0000-000065180000}"/>
    <cellStyle name="好_房屋1_初评（何格英—长安锦江花园一套商品房）" xfId="6238" xr:uid="{00000000-0005-0000-0000-000066180000}"/>
    <cellStyle name="好_房屋1_初评（何格英—长安锦江花园一套商品房） 2" xfId="6239" xr:uid="{00000000-0005-0000-0000-000067180000}"/>
    <cellStyle name="好_房屋1_初评（何格英—长安锦江花园一套商品房） 3" xfId="6240" xr:uid="{00000000-0005-0000-0000-000068180000}"/>
    <cellStyle name="好_房屋1_初评（何格英—长安锦江花园一套商品房） 4" xfId="6241" xr:uid="{00000000-0005-0000-0000-000069180000}"/>
    <cellStyle name="好_房屋1_初评（刘志勇—三套商品房及一间商铺）" xfId="6242" xr:uid="{00000000-0005-0000-0000-00006A180000}"/>
    <cellStyle name="好_房屋1_初评（刘志勇—三套商品房及一间商铺） 2" xfId="6243" xr:uid="{00000000-0005-0000-0000-00006B180000}"/>
    <cellStyle name="好_房屋1_初评（刘志勇—三套商品房及一间商铺） 3" xfId="6244" xr:uid="{00000000-0005-0000-0000-00006C180000}"/>
    <cellStyle name="好_房屋1_初评（刘志勇—三套商品房及一间商铺） 4" xfId="6245" xr:uid="{00000000-0005-0000-0000-00006D180000}"/>
    <cellStyle name="好_房屋1_初评（肖淑军—御泉山庄11栋1单元102）" xfId="6246" xr:uid="{00000000-0005-0000-0000-00006E180000}"/>
    <cellStyle name="好_房屋1_初评（肖淑军—御泉山庄11栋1单元102） 2" xfId="6247" xr:uid="{00000000-0005-0000-0000-00006F180000}"/>
    <cellStyle name="好_房屋1_初评（肖淑军—御泉山庄11栋1单元102） 3" xfId="6248" xr:uid="{00000000-0005-0000-0000-000070180000}"/>
    <cellStyle name="好_房屋1_初评（肖淑军—御泉山庄11栋1单元102） 4" xfId="6249" xr:uid="{00000000-0005-0000-0000-000071180000}"/>
    <cellStyle name="好_房屋1_初评（杨步定—两套商品房）" xfId="6250" xr:uid="{00000000-0005-0000-0000-000072180000}"/>
    <cellStyle name="好_房屋1_初评（杨步定—两套商品房） 2" xfId="6251" xr:uid="{00000000-0005-0000-0000-000073180000}"/>
    <cellStyle name="好_房屋1_初评（杨步定—两套商品房） 3" xfId="6252" xr:uid="{00000000-0005-0000-0000-000074180000}"/>
    <cellStyle name="好_房屋1_初评（杨步定—两套商品房） 4" xfId="6253" xr:uid="{00000000-0005-0000-0000-000075180000}"/>
    <cellStyle name="好_房屋1_初评（余程坤—长安镇锦厦村锦江花园豪景庭11楼K号房）" xfId="6254" xr:uid="{00000000-0005-0000-0000-000076180000}"/>
    <cellStyle name="好_房屋1_初评（余程坤—长安镇锦厦村锦江花园豪景庭11楼K号房） 2" xfId="6255" xr:uid="{00000000-0005-0000-0000-000077180000}"/>
    <cellStyle name="好_房屋1_初评（余程坤—长安镇锦厦村锦江花园豪景庭11楼K号房） 3" xfId="6256" xr:uid="{00000000-0005-0000-0000-000078180000}"/>
    <cellStyle name="好_房屋1_初评（余程坤—长安镇锦厦村锦江花园豪景庭11楼K号房） 4" xfId="6257" xr:uid="{00000000-0005-0000-0000-000079180000}"/>
    <cellStyle name="好_房屋1_初评（余华格—东莞市长安镇中惠山畔名城4栋6层B房）" xfId="6258" xr:uid="{00000000-0005-0000-0000-00007A180000}"/>
    <cellStyle name="好_房屋1_初评（余华格—东莞市长安镇中惠山畔名城4栋6层B房） 2" xfId="6259" xr:uid="{00000000-0005-0000-0000-00007B180000}"/>
    <cellStyle name="好_房屋1_初评（余华格—东莞市长安镇中惠山畔名城4栋6层B房） 3" xfId="6260" xr:uid="{00000000-0005-0000-0000-00007C180000}"/>
    <cellStyle name="好_房屋1_初评（余华格—东莞市长安镇中惠山畔名城4栋6层B房） 4" xfId="6261" xr:uid="{00000000-0005-0000-0000-00007D180000}"/>
    <cellStyle name="好_房屋1_初评（张桃—大岭山中惠沁林山庄42栋601）" xfId="6262" xr:uid="{00000000-0005-0000-0000-00007E180000}"/>
    <cellStyle name="好_房屋1_初评（张桃—大岭山中惠沁林山庄42栋601） 2" xfId="6263" xr:uid="{00000000-0005-0000-0000-00007F180000}"/>
    <cellStyle name="好_房屋1_初评（张桃—大岭山中惠沁林山庄42栋601） 3" xfId="6264" xr:uid="{00000000-0005-0000-0000-000080180000}"/>
    <cellStyle name="好_房屋1_初评（张桃—大岭山中惠沁林山庄42栋601） 4" xfId="6265" xr:uid="{00000000-0005-0000-0000-000081180000}"/>
    <cellStyle name="好_房屋1_初评-2" xfId="6266" xr:uid="{00000000-0005-0000-0000-000082180000}"/>
    <cellStyle name="好_房屋1_初评-2 2" xfId="6267" xr:uid="{00000000-0005-0000-0000-000083180000}"/>
    <cellStyle name="好_房屋1_初评-2 3" xfId="6268" xr:uid="{00000000-0005-0000-0000-000084180000}"/>
    <cellStyle name="好_房屋1_初评-2 4" xfId="6269" xr:uid="{00000000-0005-0000-0000-000085180000}"/>
    <cellStyle name="好_房屋1_初评2（李良玉—景湖花园复式商品房）" xfId="6270" xr:uid="{00000000-0005-0000-0000-000086180000}"/>
    <cellStyle name="好_房屋1_初评2（李良玉—景湖花园复式商品房） 2" xfId="6271" xr:uid="{00000000-0005-0000-0000-000087180000}"/>
    <cellStyle name="好_房屋1_初评2（李良玉—景湖花园复式商品房） 3" xfId="6272" xr:uid="{00000000-0005-0000-0000-000088180000}"/>
    <cellStyle name="好_房屋1_初评2（李良玉—景湖花园复式商品房） 4" xfId="6273" xr:uid="{00000000-0005-0000-0000-000089180000}"/>
    <cellStyle name="好_房屋1_初评3（刘延安—长安恒星花园怡居A座401房）" xfId="6274" xr:uid="{00000000-0005-0000-0000-00008A180000}"/>
    <cellStyle name="好_房屋1_初评3（刘延安—长安恒星花园怡居A座401房） 2" xfId="6275" xr:uid="{00000000-0005-0000-0000-00008B180000}"/>
    <cellStyle name="好_房屋1_初评3（刘延安—长安恒星花园怡居A座401房） 3" xfId="6276" xr:uid="{00000000-0005-0000-0000-00008C180000}"/>
    <cellStyle name="好_房屋1_初评3（刘延安—长安恒星花园怡居A座401房） 4" xfId="6277" xr:uid="{00000000-0005-0000-0000-00008D180000}"/>
    <cellStyle name="好_房屋1_初评3（刘志勇—三套商品房及一间商铺）" xfId="6278" xr:uid="{00000000-0005-0000-0000-00008E180000}"/>
    <cellStyle name="好_房屋1_初评3（刘志勇—三套商品房及一间商铺） 2" xfId="6279" xr:uid="{00000000-0005-0000-0000-00008F180000}"/>
    <cellStyle name="好_房屋1_初评3（刘志勇—三套商品房及一间商铺） 3" xfId="6280" xr:uid="{00000000-0005-0000-0000-000090180000}"/>
    <cellStyle name="好_房屋1_初评3（刘志勇—三套商品房及一间商铺） 4" xfId="6281" xr:uid="{00000000-0005-0000-0000-000091180000}"/>
    <cellStyle name="好_房屋1_初评3（吴琼芳—大岭山中惠沁林山庄（二期）景林苑117幢楼101）" xfId="6282" xr:uid="{00000000-0005-0000-0000-000092180000}"/>
    <cellStyle name="好_房屋1_初评3（吴琼芳—大岭山中惠沁林山庄（二期）景林苑117幢楼101） 2" xfId="6283" xr:uid="{00000000-0005-0000-0000-000093180000}"/>
    <cellStyle name="好_房屋1_初评3（吴琼芳—大岭山中惠沁林山庄（二期）景林苑117幢楼101） 3" xfId="6284" xr:uid="{00000000-0005-0000-0000-000094180000}"/>
    <cellStyle name="好_房屋1_初评3（吴琼芳—大岭山中惠沁林山庄（二期）景林苑117幢楼101） 4" xfId="6285" xr:uid="{00000000-0005-0000-0000-000095180000}"/>
    <cellStyle name="好_房屋1_初评4（黄雪林—三套房产）" xfId="6286" xr:uid="{00000000-0005-0000-0000-000096180000}"/>
    <cellStyle name="好_房屋1_初评4（黄雪林—三套房产） 2" xfId="6287" xr:uid="{00000000-0005-0000-0000-000097180000}"/>
    <cellStyle name="好_房屋1_初评4（黄雪林—三套房产） 3" xfId="6288" xr:uid="{00000000-0005-0000-0000-000098180000}"/>
    <cellStyle name="好_房屋1_初评4（黄雪林—三套房产） 4" xfId="6289" xr:uid="{00000000-0005-0000-0000-000099180000}"/>
    <cellStyle name="好_房屋1_初评7（陆新善—长安信义怡翠豪园商品房及大岭山中惠沁林山庄别墅）" xfId="6290" xr:uid="{00000000-0005-0000-0000-00009A180000}"/>
    <cellStyle name="好_房屋1_初评7（陆新善—长安信义怡翠豪园商品房及大岭山中惠沁林山庄别墅） 2" xfId="6291" xr:uid="{00000000-0005-0000-0000-00009B180000}"/>
    <cellStyle name="好_房屋1_初评7（陆新善—长安信义怡翠豪园商品房及大岭山中惠沁林山庄别墅） 3" xfId="6292" xr:uid="{00000000-0005-0000-0000-00009C180000}"/>
    <cellStyle name="好_房屋1_初评7（陆新善—长安信义怡翠豪园商品房及大岭山中惠沁林山庄别墅） 4" xfId="6293" xr:uid="{00000000-0005-0000-0000-00009D180000}"/>
    <cellStyle name="好_房屋1_东正评抵(2014)0000号何格英—长安镇锦厦村锦江花园豪景庭6楼J号房" xfId="6294" xr:uid="{00000000-0005-0000-0000-00009E180000}"/>
    <cellStyle name="好_房屋1_东正评抵(2014)0000号何格英—长安镇锦厦村锦江花园豪景庭6楼J号房 2" xfId="6295" xr:uid="{00000000-0005-0000-0000-00009F180000}"/>
    <cellStyle name="好_房屋1_东正评抵(2014)0000号何格英—长安镇锦厦村锦江花园豪景庭6楼J号房 3" xfId="6296" xr:uid="{00000000-0005-0000-0000-0000A0180000}"/>
    <cellStyle name="好_房屋1_东正评抵(2014)0000号何格英—长安镇锦厦村锦江花园豪景庭6楼J号房 4" xfId="6297" xr:uid="{00000000-0005-0000-0000-0000A1180000}"/>
    <cellStyle name="好_房屋1_东正评抵(2014)0020号黄宁珍--虎门镇金洲村长德路凯蓝公馆)(丰华担保林生18929171580)" xfId="6298" xr:uid="{00000000-0005-0000-0000-0000A2180000}"/>
    <cellStyle name="好_房屋1_东正评抵(2014)0020号黄宁珍--虎门镇金洲村长德路凯蓝公馆)(丰华担保林生18929171580) 2" xfId="6299" xr:uid="{00000000-0005-0000-0000-0000A3180000}"/>
    <cellStyle name="好_房屋1_东正评抵(2014)0020号黄宁珍--虎门镇金洲村长德路凯蓝公馆)(丰华担保林生18929171580) 3" xfId="6300" xr:uid="{00000000-0005-0000-0000-0000A4180000}"/>
    <cellStyle name="好_房屋1_东正评抵(2014)0020号黄宁珍--虎门镇金洲村长德路凯蓝公馆)(丰华担保林生18929171580) 4" xfId="6301" xr:uid="{00000000-0005-0000-0000-0000A5180000}"/>
    <cellStyle name="好_房屋1_东正评抵预(2014)000号赵东升—寮步镇河滨东路湖滨花园7座403房" xfId="6302" xr:uid="{00000000-0005-0000-0000-0000A6180000}"/>
    <cellStyle name="好_房屋1_东正评抵预(2014)000号赵东升—寮步镇河滨东路湖滨花园7座403房 2" xfId="6303" xr:uid="{00000000-0005-0000-0000-0000A7180000}"/>
    <cellStyle name="好_房屋1_东正评抵预(2014)000号赵东升—寮步镇河滨东路湖滨花园7座403房 3" xfId="6304" xr:uid="{00000000-0005-0000-0000-0000A8180000}"/>
    <cellStyle name="好_房屋1_东正评抵预(2014)000号赵东升—寮步镇河滨东路湖滨花园7座403房 4" xfId="6305" xr:uid="{00000000-0005-0000-0000-0000A9180000}"/>
    <cellStyle name="好_房屋1_副本设备情况-一胜蓝公司" xfId="6306" xr:uid="{00000000-0005-0000-0000-0000AA180000}"/>
    <cellStyle name="好_房屋1_副本设备情况-一胜蓝公司 2" xfId="6307" xr:uid="{00000000-0005-0000-0000-0000AB180000}"/>
    <cellStyle name="好_房屋1_副本设备情况-一胜蓝公司 3" xfId="6308" xr:uid="{00000000-0005-0000-0000-0000AC180000}"/>
    <cellStyle name="好_房屋1_副本设备情况-一胜蓝公司 4" xfId="6309" xr:uid="{00000000-0005-0000-0000-0000AD180000}"/>
    <cellStyle name="好_房屋1_坤正评报（2012）0222号融资用管网资产评估" xfId="6310" xr:uid="{00000000-0005-0000-0000-0000AE180000}"/>
    <cellStyle name="好_房屋1_坤正评报（2012）0222号融资用管网资产评估 2" xfId="6311" xr:uid="{00000000-0005-0000-0000-0000AF180000}"/>
    <cellStyle name="好_房屋1_坤正评报（2012）0222号融资用管网资产评估 3" xfId="6312" xr:uid="{00000000-0005-0000-0000-0000B0180000}"/>
    <cellStyle name="好_房屋1_坤正评报（2012）0222号融资用管网资产评估 4" xfId="6313" xr:uid="{00000000-0005-0000-0000-0000B1180000}"/>
    <cellStyle name="好_房屋1_坤正评报（2012）0222号融资用管网资产评估_副本设备情况-一胜蓝公司" xfId="6314" xr:uid="{00000000-0005-0000-0000-0000B2180000}"/>
    <cellStyle name="好_房屋1_坤正评报（2012）0222号融资用管网资产评估_副本设备情况-一胜蓝公司 2" xfId="6315" xr:uid="{00000000-0005-0000-0000-0000B3180000}"/>
    <cellStyle name="好_房屋1_坤正评报（2012）0222号融资用管网资产评估_副本设备情况-一胜蓝公司 3" xfId="6316" xr:uid="{00000000-0005-0000-0000-0000B4180000}"/>
    <cellStyle name="好_房屋1_坤正评报（2012）0222号融资用管网资产评估_副本设备情况-一胜蓝公司 4" xfId="6317" xr:uid="{00000000-0005-0000-0000-0000B5180000}"/>
    <cellStyle name="好_房屋1_坤正评报（2012）0222号融资用管网资产评估_设备清单2011-2013" xfId="6318" xr:uid="{00000000-0005-0000-0000-0000B6180000}"/>
    <cellStyle name="好_房屋1_坤正评报（2012）0222号融资用管网资产评估_设备清单2011-2013 2" xfId="6319" xr:uid="{00000000-0005-0000-0000-0000B7180000}"/>
    <cellStyle name="好_房屋1_坤正评报（2012）0222号融资用管网资产评估_设备清单2011-2013 3" xfId="6320" xr:uid="{00000000-0005-0000-0000-0000B8180000}"/>
    <cellStyle name="好_房屋1_坤正评报（2012）0222号融资用管网资产评估_设备清单2011-2013 4" xfId="6321" xr:uid="{00000000-0005-0000-0000-0000B9180000}"/>
    <cellStyle name="好_房屋1_设备清单2011-2013" xfId="6322" xr:uid="{00000000-0005-0000-0000-0000BA180000}"/>
    <cellStyle name="好_房屋1_设备清单2011-2013 2" xfId="6323" xr:uid="{00000000-0005-0000-0000-0000BB180000}"/>
    <cellStyle name="好_房屋1_设备清单2011-2013 3" xfId="6324" xr:uid="{00000000-0005-0000-0000-0000BC180000}"/>
    <cellStyle name="好_房屋1_设备清单2011-2013 4" xfId="6325" xr:uid="{00000000-0005-0000-0000-0000BD180000}"/>
    <cellStyle name="好_房屋1_土地初评表(力山）" xfId="6326" xr:uid="{00000000-0005-0000-0000-0000BE180000}"/>
    <cellStyle name="好_房屋1_土地初评表(力山） 2" xfId="6327" xr:uid="{00000000-0005-0000-0000-0000BF180000}"/>
    <cellStyle name="好_房屋1_土地初评表(力山） 3" xfId="6328" xr:uid="{00000000-0005-0000-0000-0000C0180000}"/>
    <cellStyle name="好_房屋1_土地初评表(力山） 4" xfId="6329" xr:uid="{00000000-0005-0000-0000-0000C1180000}"/>
    <cellStyle name="好_复件 信成估字（2015）09007号" xfId="6330" xr:uid="{00000000-0005-0000-0000-0000C2180000}"/>
    <cellStyle name="好_复件 信成估字（2015）09007号 2" xfId="6331" xr:uid="{00000000-0005-0000-0000-0000C3180000}"/>
    <cellStyle name="好_复件 信成估字（2015）09007号 3" xfId="6332" xr:uid="{00000000-0005-0000-0000-0000C4180000}"/>
    <cellStyle name="好_复件 信成估字（2015）09007号 4" xfId="6333" xr:uid="{00000000-0005-0000-0000-0000C5180000}"/>
    <cellStyle name="好_副本初评清单(华冠）(1)" xfId="6334" xr:uid="{00000000-0005-0000-0000-0000C6180000}"/>
    <cellStyle name="好_副本初评清单(华冠）(1) 2" xfId="6335" xr:uid="{00000000-0005-0000-0000-0000C7180000}"/>
    <cellStyle name="好_副本初评清单(华冠）(1) 3" xfId="6336" xr:uid="{00000000-0005-0000-0000-0000C8180000}"/>
    <cellStyle name="好_副本初评清单(华冠）(1) 4" xfId="6337" xr:uid="{00000000-0005-0000-0000-0000C9180000}"/>
    <cellStyle name="好_副本初评清单(华冠）(1)_副本设备情况-一胜蓝公司" xfId="6338" xr:uid="{00000000-0005-0000-0000-0000CA180000}"/>
    <cellStyle name="好_副本初评清单(华冠）(1)_副本设备情况-一胜蓝公司 2" xfId="6339" xr:uid="{00000000-0005-0000-0000-0000CB180000}"/>
    <cellStyle name="好_副本初评清单(华冠）(1)_副本设备情况-一胜蓝公司 3" xfId="6340" xr:uid="{00000000-0005-0000-0000-0000CC180000}"/>
    <cellStyle name="好_副本初评清单(华冠）(1)_副本设备情况-一胜蓝公司 4" xfId="6341" xr:uid="{00000000-0005-0000-0000-0000CD180000}"/>
    <cellStyle name="好_副本初评清单(华冠）(1)_设备清单2011-2013" xfId="6342" xr:uid="{00000000-0005-0000-0000-0000CE180000}"/>
    <cellStyle name="好_副本初评清单(华冠）(1)_设备清单2011-2013 2" xfId="6343" xr:uid="{00000000-0005-0000-0000-0000CF180000}"/>
    <cellStyle name="好_副本初评清单(华冠）(1)_设备清单2011-2013 3" xfId="6344" xr:uid="{00000000-0005-0000-0000-0000D0180000}"/>
    <cellStyle name="好_副本初评清单(华冠）(1)_设备清单2011-2013 4" xfId="6345" xr:uid="{00000000-0005-0000-0000-0000D1180000}"/>
    <cellStyle name="好_副本设备情况-一胜蓝公司" xfId="6346" xr:uid="{00000000-0005-0000-0000-0000D2180000}"/>
    <cellStyle name="好_副本设备情况-一胜蓝公司 2" xfId="6347" xr:uid="{00000000-0005-0000-0000-0000D3180000}"/>
    <cellStyle name="好_副本设备情况-一胜蓝公司 3" xfId="6348" xr:uid="{00000000-0005-0000-0000-0000D4180000}"/>
    <cellStyle name="好_副本设备情况-一胜蓝公司 4" xfId="6349" xr:uid="{00000000-0005-0000-0000-0000D5180000}"/>
    <cellStyle name="好_改案例-信成估字（2015）10003号-（基准地价修正法，商住用地，）" xfId="6350" xr:uid="{00000000-0005-0000-0000-0000D6180000}"/>
    <cellStyle name="好_改案例-信成估字（2015）10003号-（基准地价修正法，商住用地，） 2" xfId="6351" xr:uid="{00000000-0005-0000-0000-0000D7180000}"/>
    <cellStyle name="好_改案例-信成估字（2015）10003号-（基准地价修正法，商住用地，） 3" xfId="6352" xr:uid="{00000000-0005-0000-0000-0000D8180000}"/>
    <cellStyle name="好_改案例-信成估字（2015）10003号-（基准地价修正法，商住用地，） 4" xfId="6353" xr:uid="{00000000-0005-0000-0000-0000D9180000}"/>
    <cellStyle name="好_构筑物、在建工程（土建）" xfId="6354" xr:uid="{00000000-0005-0000-0000-0000DA180000}"/>
    <cellStyle name="好_构筑物、在建工程（土建） 2" xfId="6355" xr:uid="{00000000-0005-0000-0000-0000DB180000}"/>
    <cellStyle name="好_构筑物、在建工程（土建） 3" xfId="6356" xr:uid="{00000000-0005-0000-0000-0000DC180000}"/>
    <cellStyle name="好_构筑物、在建工程（土建） 4" xfId="6357" xr:uid="{00000000-0005-0000-0000-0000DD180000}"/>
    <cellStyle name="好_构筑物、在建工程（土建）_2013评估业务审核表" xfId="6358" xr:uid="{00000000-0005-0000-0000-0000DE180000}"/>
    <cellStyle name="好_构筑物、在建工程（土建）_2013评估业务审核表 2" xfId="6359" xr:uid="{00000000-0005-0000-0000-0000DF180000}"/>
    <cellStyle name="好_构筑物、在建工程（土建）_2013评估业务审核表 3" xfId="6360" xr:uid="{00000000-0005-0000-0000-0000E0180000}"/>
    <cellStyle name="好_构筑物、在建工程（土建）_2013评估业务审核表 4" xfId="6361" xr:uid="{00000000-0005-0000-0000-0000E1180000}"/>
    <cellStyle name="好_构筑物、在建工程（土建）_初评（陈婷—大岭山镇杨屋村中惠沁林山庄70栋1单元401号房及虎门丰泰裕田花园楠谷区6座10A房）" xfId="6362" xr:uid="{00000000-0005-0000-0000-0000E2180000}"/>
    <cellStyle name="好_构筑物、在建工程（土建）_初评（陈婷—大岭山镇杨屋村中惠沁林山庄70栋1单元401号房及虎门丰泰裕田花园楠谷区6座10A房） 2" xfId="6363" xr:uid="{00000000-0005-0000-0000-0000E3180000}"/>
    <cellStyle name="好_构筑物、在建工程（土建）_初评（陈婷—大岭山镇杨屋村中惠沁林山庄70栋1单元401号房及虎门丰泰裕田花园楠谷区6座10A房） 3" xfId="6364" xr:uid="{00000000-0005-0000-0000-0000E4180000}"/>
    <cellStyle name="好_构筑物、在建工程（土建）_初评（陈婷—大岭山镇杨屋村中惠沁林山庄70栋1单元401号房及虎门丰泰裕田花园楠谷区6座10A房） 4" xfId="6365" xr:uid="{00000000-0005-0000-0000-0000E5180000}"/>
    <cellStyle name="好_构筑物、在建工程（土建）_初评（东莞宇球电子股份有限公司—寮步星城国际花园5间商品房及海悦花园5间商品房）" xfId="6366" xr:uid="{00000000-0005-0000-0000-0000E6180000}"/>
    <cellStyle name="好_构筑物、在建工程（土建）_初评（东莞宇球电子股份有限公司—寮步星城国际花园5间商品房及海悦花园5间商品房） 2" xfId="6367" xr:uid="{00000000-0005-0000-0000-0000E7180000}"/>
    <cellStyle name="好_构筑物、在建工程（土建）_初评（东莞宇球电子股份有限公司—寮步星城国际花园5间商品房及海悦花园5间商品房） 3" xfId="6368" xr:uid="{00000000-0005-0000-0000-0000E8180000}"/>
    <cellStyle name="好_构筑物、在建工程（土建）_初评（东莞宇球电子股份有限公司—寮步星城国际花园5间商品房及海悦花园5间商品房） 4" xfId="6369" xr:uid="{00000000-0005-0000-0000-0000E9180000}"/>
    <cellStyle name="好_构筑物、在建工程（土建）_初评（房军豪—塘厦镇湖景路3号银湖山庄409座1402）" xfId="6370" xr:uid="{00000000-0005-0000-0000-0000EA180000}"/>
    <cellStyle name="好_构筑物、在建工程（土建）_初评（房军豪—塘厦镇湖景路3号银湖山庄409座1402） 2" xfId="6371" xr:uid="{00000000-0005-0000-0000-0000EB180000}"/>
    <cellStyle name="好_构筑物、在建工程（土建）_初评（房军豪—塘厦镇湖景路3号银湖山庄409座1402） 3" xfId="6372" xr:uid="{00000000-0005-0000-0000-0000EC180000}"/>
    <cellStyle name="好_构筑物、在建工程（土建）_初评（房军豪—塘厦镇湖景路3号银湖山庄409座1402） 4" xfId="6373" xr:uid="{00000000-0005-0000-0000-0000ED180000}"/>
    <cellStyle name="好_构筑物、在建工程（土建）_初评（郜光华—南城中信新天地花园6座1410号）" xfId="6374" xr:uid="{00000000-0005-0000-0000-0000EE180000}"/>
    <cellStyle name="好_构筑物、在建工程（土建）_初评（郜光华—南城中信新天地花园6座1410号） 2" xfId="6375" xr:uid="{00000000-0005-0000-0000-0000EF180000}"/>
    <cellStyle name="好_构筑物、在建工程（土建）_初评（郜光华—南城中信新天地花园6座1410号） 3" xfId="6376" xr:uid="{00000000-0005-0000-0000-0000F0180000}"/>
    <cellStyle name="好_构筑物、在建工程（土建）_初评（郜光华—南城中信新天地花园6座1410号） 4" xfId="6377" xr:uid="{00000000-0005-0000-0000-0000F1180000}"/>
    <cellStyle name="好_构筑物、在建工程（土建）_初评（何格英—长安锦江花园一套商品房）" xfId="6378" xr:uid="{00000000-0005-0000-0000-0000F2180000}"/>
    <cellStyle name="好_构筑物、在建工程（土建）_初评（何格英—长安锦江花园一套商品房） 2" xfId="6379" xr:uid="{00000000-0005-0000-0000-0000F3180000}"/>
    <cellStyle name="好_构筑物、在建工程（土建）_初评（何格英—长安锦江花园一套商品房） 3" xfId="6380" xr:uid="{00000000-0005-0000-0000-0000F4180000}"/>
    <cellStyle name="好_构筑物、在建工程（土建）_初评（何格英—长安锦江花园一套商品房） 4" xfId="6381" xr:uid="{00000000-0005-0000-0000-0000F5180000}"/>
    <cellStyle name="好_构筑物、在建工程（土建）_初评（刘志勇—三套商品房及一间商铺）" xfId="6382" xr:uid="{00000000-0005-0000-0000-0000F6180000}"/>
    <cellStyle name="好_构筑物、在建工程（土建）_初评（刘志勇—三套商品房及一间商铺） 2" xfId="6383" xr:uid="{00000000-0005-0000-0000-0000F7180000}"/>
    <cellStyle name="好_构筑物、在建工程（土建）_初评（刘志勇—三套商品房及一间商铺） 3" xfId="6384" xr:uid="{00000000-0005-0000-0000-0000F8180000}"/>
    <cellStyle name="好_构筑物、在建工程（土建）_初评（刘志勇—三套商品房及一间商铺） 4" xfId="6385" xr:uid="{00000000-0005-0000-0000-0000F9180000}"/>
    <cellStyle name="好_构筑物、在建工程（土建）_初评（肖淑军—御泉山庄11栋1单元102）" xfId="6386" xr:uid="{00000000-0005-0000-0000-0000FA180000}"/>
    <cellStyle name="好_构筑物、在建工程（土建）_初评（肖淑军—御泉山庄11栋1单元102） 2" xfId="6387" xr:uid="{00000000-0005-0000-0000-0000FB180000}"/>
    <cellStyle name="好_构筑物、在建工程（土建）_初评（肖淑军—御泉山庄11栋1单元102） 3" xfId="6388" xr:uid="{00000000-0005-0000-0000-0000FC180000}"/>
    <cellStyle name="好_构筑物、在建工程（土建）_初评（肖淑军—御泉山庄11栋1单元102） 4" xfId="6389" xr:uid="{00000000-0005-0000-0000-0000FD180000}"/>
    <cellStyle name="好_构筑物、在建工程（土建）_初评（杨步定—两套商品房）" xfId="6390" xr:uid="{00000000-0005-0000-0000-0000FE180000}"/>
    <cellStyle name="好_构筑物、在建工程（土建）_初评（杨步定—两套商品房） 2" xfId="6391" xr:uid="{00000000-0005-0000-0000-0000FF180000}"/>
    <cellStyle name="好_构筑物、在建工程（土建）_初评（杨步定—两套商品房） 3" xfId="6392" xr:uid="{00000000-0005-0000-0000-000000190000}"/>
    <cellStyle name="好_构筑物、在建工程（土建）_初评（杨步定—两套商品房） 4" xfId="6393" xr:uid="{00000000-0005-0000-0000-000001190000}"/>
    <cellStyle name="好_构筑物、在建工程（土建）_初评（余程坤—长安镇锦厦村锦江花园豪景庭11楼K号房）" xfId="6394" xr:uid="{00000000-0005-0000-0000-000002190000}"/>
    <cellStyle name="好_构筑物、在建工程（土建）_初评（余程坤—长安镇锦厦村锦江花园豪景庭11楼K号房） 2" xfId="6395" xr:uid="{00000000-0005-0000-0000-000003190000}"/>
    <cellStyle name="好_构筑物、在建工程（土建）_初评（余程坤—长安镇锦厦村锦江花园豪景庭11楼K号房） 3" xfId="6396" xr:uid="{00000000-0005-0000-0000-000004190000}"/>
    <cellStyle name="好_构筑物、在建工程（土建）_初评（余程坤—长安镇锦厦村锦江花园豪景庭11楼K号房） 4" xfId="6397" xr:uid="{00000000-0005-0000-0000-000005190000}"/>
    <cellStyle name="好_构筑物、在建工程（土建）_初评（余华格—东莞市长安镇中惠山畔名城4栋6层B房）" xfId="6398" xr:uid="{00000000-0005-0000-0000-000006190000}"/>
    <cellStyle name="好_构筑物、在建工程（土建）_初评（余华格—东莞市长安镇中惠山畔名城4栋6层B房） 2" xfId="6399" xr:uid="{00000000-0005-0000-0000-000007190000}"/>
    <cellStyle name="好_构筑物、在建工程（土建）_初评（余华格—东莞市长安镇中惠山畔名城4栋6层B房） 3" xfId="6400" xr:uid="{00000000-0005-0000-0000-000008190000}"/>
    <cellStyle name="好_构筑物、在建工程（土建）_初评（余华格—东莞市长安镇中惠山畔名城4栋6层B房） 4" xfId="6401" xr:uid="{00000000-0005-0000-0000-000009190000}"/>
    <cellStyle name="好_构筑物、在建工程（土建）_初评（张桃—大岭山中惠沁林山庄42栋601）" xfId="6402" xr:uid="{00000000-0005-0000-0000-00000A190000}"/>
    <cellStyle name="好_构筑物、在建工程（土建）_初评（张桃—大岭山中惠沁林山庄42栋601） 2" xfId="6403" xr:uid="{00000000-0005-0000-0000-00000B190000}"/>
    <cellStyle name="好_构筑物、在建工程（土建）_初评（张桃—大岭山中惠沁林山庄42栋601） 3" xfId="6404" xr:uid="{00000000-0005-0000-0000-00000C190000}"/>
    <cellStyle name="好_构筑物、在建工程（土建）_初评（张桃—大岭山中惠沁林山庄42栋601） 4" xfId="6405" xr:uid="{00000000-0005-0000-0000-00000D190000}"/>
    <cellStyle name="好_构筑物、在建工程（土建）_初评-2" xfId="6406" xr:uid="{00000000-0005-0000-0000-00000E190000}"/>
    <cellStyle name="好_构筑物、在建工程（土建）_初评-2 2" xfId="6407" xr:uid="{00000000-0005-0000-0000-00000F190000}"/>
    <cellStyle name="好_构筑物、在建工程（土建）_初评-2 3" xfId="6408" xr:uid="{00000000-0005-0000-0000-000010190000}"/>
    <cellStyle name="好_构筑物、在建工程（土建）_初评-2 4" xfId="6409" xr:uid="{00000000-0005-0000-0000-000011190000}"/>
    <cellStyle name="好_构筑物、在建工程（土建）_初评2（李良玉—景湖花园复式商品房）" xfId="6410" xr:uid="{00000000-0005-0000-0000-000012190000}"/>
    <cellStyle name="好_构筑物、在建工程（土建）_初评2（李良玉—景湖花园复式商品房） 2" xfId="6411" xr:uid="{00000000-0005-0000-0000-000013190000}"/>
    <cellStyle name="好_构筑物、在建工程（土建）_初评2（李良玉—景湖花园复式商品房） 3" xfId="6412" xr:uid="{00000000-0005-0000-0000-000014190000}"/>
    <cellStyle name="好_构筑物、在建工程（土建）_初评2（李良玉—景湖花园复式商品房） 4" xfId="6413" xr:uid="{00000000-0005-0000-0000-000015190000}"/>
    <cellStyle name="好_构筑物、在建工程（土建）_初评3（刘延安—长安恒星花园怡居A座401房）" xfId="6414" xr:uid="{00000000-0005-0000-0000-000016190000}"/>
    <cellStyle name="好_构筑物、在建工程（土建）_初评3（刘延安—长安恒星花园怡居A座401房） 2" xfId="6415" xr:uid="{00000000-0005-0000-0000-000017190000}"/>
    <cellStyle name="好_构筑物、在建工程（土建）_初评3（刘延安—长安恒星花园怡居A座401房） 3" xfId="6416" xr:uid="{00000000-0005-0000-0000-000018190000}"/>
    <cellStyle name="好_构筑物、在建工程（土建）_初评3（刘延安—长安恒星花园怡居A座401房） 4" xfId="6417" xr:uid="{00000000-0005-0000-0000-000019190000}"/>
    <cellStyle name="好_构筑物、在建工程（土建）_初评3（刘志勇—三套商品房及一间商铺）" xfId="6418" xr:uid="{00000000-0005-0000-0000-00001A190000}"/>
    <cellStyle name="好_构筑物、在建工程（土建）_初评3（刘志勇—三套商品房及一间商铺） 2" xfId="6419" xr:uid="{00000000-0005-0000-0000-00001B190000}"/>
    <cellStyle name="好_构筑物、在建工程（土建）_初评3（刘志勇—三套商品房及一间商铺） 3" xfId="6420" xr:uid="{00000000-0005-0000-0000-00001C190000}"/>
    <cellStyle name="好_构筑物、在建工程（土建）_初评3（刘志勇—三套商品房及一间商铺） 4" xfId="6421" xr:uid="{00000000-0005-0000-0000-00001D190000}"/>
    <cellStyle name="好_构筑物、在建工程（土建）_初评3（吴琼芳—大岭山中惠沁林山庄（二期）景林苑117幢楼101）" xfId="6422" xr:uid="{00000000-0005-0000-0000-00001E190000}"/>
    <cellStyle name="好_构筑物、在建工程（土建）_初评3（吴琼芳—大岭山中惠沁林山庄（二期）景林苑117幢楼101） 2" xfId="6423" xr:uid="{00000000-0005-0000-0000-00001F190000}"/>
    <cellStyle name="好_构筑物、在建工程（土建）_初评3（吴琼芳—大岭山中惠沁林山庄（二期）景林苑117幢楼101） 3" xfId="6424" xr:uid="{00000000-0005-0000-0000-000020190000}"/>
    <cellStyle name="好_构筑物、在建工程（土建）_初评3（吴琼芳—大岭山中惠沁林山庄（二期）景林苑117幢楼101） 4" xfId="6425" xr:uid="{00000000-0005-0000-0000-000021190000}"/>
    <cellStyle name="好_构筑物、在建工程（土建）_初评4（黄雪林—三套房产）" xfId="6426" xr:uid="{00000000-0005-0000-0000-000022190000}"/>
    <cellStyle name="好_构筑物、在建工程（土建）_初评4（黄雪林—三套房产） 2" xfId="6427" xr:uid="{00000000-0005-0000-0000-000023190000}"/>
    <cellStyle name="好_构筑物、在建工程（土建）_初评4（黄雪林—三套房产） 3" xfId="6428" xr:uid="{00000000-0005-0000-0000-000024190000}"/>
    <cellStyle name="好_构筑物、在建工程（土建）_初评4（黄雪林—三套房产） 4" xfId="6429" xr:uid="{00000000-0005-0000-0000-000025190000}"/>
    <cellStyle name="好_构筑物、在建工程（土建）_初评7（陆新善—长安信义怡翠豪园商品房及大岭山中惠沁林山庄别墅）" xfId="6430" xr:uid="{00000000-0005-0000-0000-000026190000}"/>
    <cellStyle name="好_构筑物、在建工程（土建）_初评7（陆新善—长安信义怡翠豪园商品房及大岭山中惠沁林山庄别墅） 2" xfId="6431" xr:uid="{00000000-0005-0000-0000-000027190000}"/>
    <cellStyle name="好_构筑物、在建工程（土建）_初评7（陆新善—长安信义怡翠豪园商品房及大岭山中惠沁林山庄别墅） 3" xfId="6432" xr:uid="{00000000-0005-0000-0000-000028190000}"/>
    <cellStyle name="好_构筑物、在建工程（土建）_初评7（陆新善—长安信义怡翠豪园商品房及大岭山中惠沁林山庄别墅） 4" xfId="6433" xr:uid="{00000000-0005-0000-0000-000029190000}"/>
    <cellStyle name="好_构筑物、在建工程（土建）_东正评抵(2014)0000号何格英—长安镇锦厦村锦江花园豪景庭6楼J号房" xfId="6434" xr:uid="{00000000-0005-0000-0000-00002A190000}"/>
    <cellStyle name="好_构筑物、在建工程（土建）_东正评抵(2014)0000号何格英—长安镇锦厦村锦江花园豪景庭6楼J号房 2" xfId="6435" xr:uid="{00000000-0005-0000-0000-00002B190000}"/>
    <cellStyle name="好_构筑物、在建工程（土建）_东正评抵(2014)0000号何格英—长安镇锦厦村锦江花园豪景庭6楼J号房 3" xfId="6436" xr:uid="{00000000-0005-0000-0000-00002C190000}"/>
    <cellStyle name="好_构筑物、在建工程（土建）_东正评抵(2014)0000号何格英—长安镇锦厦村锦江花园豪景庭6楼J号房 4" xfId="6437" xr:uid="{00000000-0005-0000-0000-00002D190000}"/>
    <cellStyle name="好_构筑物、在建工程（土建）_东正评抵(2014)0020号黄宁珍--虎门镇金洲村长德路凯蓝公馆)(丰华担保林生18929171580)" xfId="6438" xr:uid="{00000000-0005-0000-0000-00002E190000}"/>
    <cellStyle name="好_构筑物、在建工程（土建）_东正评抵(2014)0020号黄宁珍--虎门镇金洲村长德路凯蓝公馆)(丰华担保林生18929171580) 2" xfId="6439" xr:uid="{00000000-0005-0000-0000-00002F190000}"/>
    <cellStyle name="好_构筑物、在建工程（土建）_东正评抵(2014)0020号黄宁珍--虎门镇金洲村长德路凯蓝公馆)(丰华担保林生18929171580) 3" xfId="6440" xr:uid="{00000000-0005-0000-0000-000030190000}"/>
    <cellStyle name="好_构筑物、在建工程（土建）_东正评抵(2014)0020号黄宁珍--虎门镇金洲村长德路凯蓝公馆)(丰华担保林生18929171580) 4" xfId="6441" xr:uid="{00000000-0005-0000-0000-000031190000}"/>
    <cellStyle name="好_构筑物、在建工程（土建）_东正评抵预(2014)000号赵东升—寮步镇河滨东路湖滨花园7座403房" xfId="6442" xr:uid="{00000000-0005-0000-0000-000032190000}"/>
    <cellStyle name="好_构筑物、在建工程（土建）_东正评抵预(2014)000号赵东升—寮步镇河滨东路湖滨花园7座403房 2" xfId="6443" xr:uid="{00000000-0005-0000-0000-000033190000}"/>
    <cellStyle name="好_构筑物、在建工程（土建）_东正评抵预(2014)000号赵东升—寮步镇河滨东路湖滨花园7座403房 3" xfId="6444" xr:uid="{00000000-0005-0000-0000-000034190000}"/>
    <cellStyle name="好_构筑物、在建工程（土建）_东正评抵预(2014)000号赵东升—寮步镇河滨东路湖滨花园7座403房 4" xfId="6445" xr:uid="{00000000-0005-0000-0000-000035190000}"/>
    <cellStyle name="好_构筑物、在建工程（土建）_副本设备情况-一胜蓝公司" xfId="6446" xr:uid="{00000000-0005-0000-0000-000036190000}"/>
    <cellStyle name="好_构筑物、在建工程（土建）_副本设备情况-一胜蓝公司 2" xfId="6447" xr:uid="{00000000-0005-0000-0000-000037190000}"/>
    <cellStyle name="好_构筑物、在建工程（土建）_副本设备情况-一胜蓝公司 3" xfId="6448" xr:uid="{00000000-0005-0000-0000-000038190000}"/>
    <cellStyle name="好_构筑物、在建工程（土建）_副本设备情况-一胜蓝公司 4" xfId="6449" xr:uid="{00000000-0005-0000-0000-000039190000}"/>
    <cellStyle name="好_构筑物、在建工程（土建）_坤正评报（2012）0222号融资用管网资产评估" xfId="6450" xr:uid="{00000000-0005-0000-0000-00003A190000}"/>
    <cellStyle name="好_构筑物、在建工程（土建）_坤正评报（2012）0222号融资用管网资产评估 2" xfId="6451" xr:uid="{00000000-0005-0000-0000-00003B190000}"/>
    <cellStyle name="好_构筑物、在建工程（土建）_坤正评报（2012）0222号融资用管网资产评估 3" xfId="6452" xr:uid="{00000000-0005-0000-0000-00003C190000}"/>
    <cellStyle name="好_构筑物、在建工程（土建）_坤正评报（2012）0222号融资用管网资产评估 4" xfId="6453" xr:uid="{00000000-0005-0000-0000-00003D190000}"/>
    <cellStyle name="好_构筑物、在建工程（土建）_坤正评报（2012）0222号融资用管网资产评估_副本设备情况-一胜蓝公司" xfId="6454" xr:uid="{00000000-0005-0000-0000-00003E190000}"/>
    <cellStyle name="好_构筑物、在建工程（土建）_坤正评报（2012）0222号融资用管网资产评估_副本设备情况-一胜蓝公司 2" xfId="6455" xr:uid="{00000000-0005-0000-0000-00003F190000}"/>
    <cellStyle name="好_构筑物、在建工程（土建）_坤正评报（2012）0222号融资用管网资产评估_副本设备情况-一胜蓝公司 3" xfId="6456" xr:uid="{00000000-0005-0000-0000-000040190000}"/>
    <cellStyle name="好_构筑物、在建工程（土建）_坤正评报（2012）0222号融资用管网资产评估_副本设备情况-一胜蓝公司 4" xfId="6457" xr:uid="{00000000-0005-0000-0000-000041190000}"/>
    <cellStyle name="好_构筑物、在建工程（土建）_坤正评报（2012）0222号融资用管网资产评估_设备清单2011-2013" xfId="6458" xr:uid="{00000000-0005-0000-0000-000042190000}"/>
    <cellStyle name="好_构筑物、在建工程（土建）_坤正评报（2012）0222号融资用管网资产评估_设备清单2011-2013 2" xfId="6459" xr:uid="{00000000-0005-0000-0000-000043190000}"/>
    <cellStyle name="好_构筑物、在建工程（土建）_坤正评报（2012）0222号融资用管网资产评估_设备清单2011-2013 3" xfId="6460" xr:uid="{00000000-0005-0000-0000-000044190000}"/>
    <cellStyle name="好_构筑物、在建工程（土建）_坤正评报（2012）0222号融资用管网资产评估_设备清单2011-2013 4" xfId="6461" xr:uid="{00000000-0005-0000-0000-000045190000}"/>
    <cellStyle name="好_构筑物、在建工程（土建）_设备清单2011-2013" xfId="6462" xr:uid="{00000000-0005-0000-0000-000046190000}"/>
    <cellStyle name="好_构筑物、在建工程（土建）_设备清单2011-2013 2" xfId="6463" xr:uid="{00000000-0005-0000-0000-000047190000}"/>
    <cellStyle name="好_构筑物、在建工程（土建）_设备清单2011-2013 3" xfId="6464" xr:uid="{00000000-0005-0000-0000-000048190000}"/>
    <cellStyle name="好_构筑物、在建工程（土建）_设备清单2011-2013 4" xfId="6465" xr:uid="{00000000-0005-0000-0000-000049190000}"/>
    <cellStyle name="好_构筑物、在建工程（土建）_土地初评表(力山）" xfId="6466" xr:uid="{00000000-0005-0000-0000-00004A190000}"/>
    <cellStyle name="好_构筑物、在建工程（土建）_土地初评表(力山） 2" xfId="6467" xr:uid="{00000000-0005-0000-0000-00004B190000}"/>
    <cellStyle name="好_构筑物、在建工程（土建）_土地初评表(力山） 3" xfId="6468" xr:uid="{00000000-0005-0000-0000-00004C190000}"/>
    <cellStyle name="好_构筑物、在建工程（土建）_土地初评表(力山） 4" xfId="6469" xr:uid="{00000000-0005-0000-0000-00004D190000}"/>
    <cellStyle name="好_坤正评报（2012）0222号融资用管网资产评估" xfId="6470" xr:uid="{00000000-0005-0000-0000-00004E190000}"/>
    <cellStyle name="好_坤正评报（2012）0222号融资用管网资产评估 2" xfId="6471" xr:uid="{00000000-0005-0000-0000-00004F190000}"/>
    <cellStyle name="好_坤正评报（2012）0222号融资用管网资产评估 3" xfId="6472" xr:uid="{00000000-0005-0000-0000-000050190000}"/>
    <cellStyle name="好_坤正评报（2012）0222号融资用管网资产评估 4" xfId="6473" xr:uid="{00000000-0005-0000-0000-000051190000}"/>
    <cellStyle name="好_坤正评报（2012）0222号融资用管网资产评估_副本设备情况-一胜蓝公司" xfId="6474" xr:uid="{00000000-0005-0000-0000-000052190000}"/>
    <cellStyle name="好_坤正评报（2012）0222号融资用管网资产评估_副本设备情况-一胜蓝公司 2" xfId="6475" xr:uid="{00000000-0005-0000-0000-000053190000}"/>
    <cellStyle name="好_坤正评报（2012）0222号融资用管网资产评估_副本设备情况-一胜蓝公司 3" xfId="6476" xr:uid="{00000000-0005-0000-0000-000054190000}"/>
    <cellStyle name="好_坤正评报（2012）0222号融资用管网资产评估_副本设备情况-一胜蓝公司 4" xfId="6477" xr:uid="{00000000-0005-0000-0000-000055190000}"/>
    <cellStyle name="好_坤正评报（2012）0222号融资用管网资产评估_设备清单2011-2013" xfId="6478" xr:uid="{00000000-0005-0000-0000-000056190000}"/>
    <cellStyle name="好_坤正评报（2012）0222号融资用管网资产评估_设备清单2011-2013 2" xfId="6479" xr:uid="{00000000-0005-0000-0000-000057190000}"/>
    <cellStyle name="好_坤正评报（2012）0222号融资用管网资产评估_设备清单2011-2013 3" xfId="6480" xr:uid="{00000000-0005-0000-0000-000058190000}"/>
    <cellStyle name="好_坤正评报（2012）0222号融资用管网资产评估_设备清单2011-2013 4" xfId="6481" xr:uid="{00000000-0005-0000-0000-000059190000}"/>
    <cellStyle name="好_设备清单2011-2013" xfId="6482" xr:uid="{00000000-0005-0000-0000-00005A190000}"/>
    <cellStyle name="好_设备清单2011-2013 2" xfId="6483" xr:uid="{00000000-0005-0000-0000-00005B190000}"/>
    <cellStyle name="好_设备清单2011-2013 3" xfId="6484" xr:uid="{00000000-0005-0000-0000-00005C190000}"/>
    <cellStyle name="好_设备清单2011-2013 4" xfId="6485" xr:uid="{00000000-0005-0000-0000-00005D190000}"/>
    <cellStyle name="好_市场比较法" xfId="6486" xr:uid="{00000000-0005-0000-0000-00005E190000}"/>
    <cellStyle name="好_市场比较法 2" xfId="6487" xr:uid="{00000000-0005-0000-0000-00005F190000}"/>
    <cellStyle name="好_市场比较法 3" xfId="6488" xr:uid="{00000000-0005-0000-0000-000060190000}"/>
    <cellStyle name="好_市场比较法 4" xfId="6489" xr:uid="{00000000-0005-0000-0000-000061190000}"/>
    <cellStyle name="好_土地初评表(力山）" xfId="6490" xr:uid="{00000000-0005-0000-0000-000062190000}"/>
    <cellStyle name="好_土地初评表(力山） 2" xfId="6491" xr:uid="{00000000-0005-0000-0000-000063190000}"/>
    <cellStyle name="好_土地初评表(力山） 3" xfId="6492" xr:uid="{00000000-0005-0000-0000-000064190000}"/>
    <cellStyle name="好_土地初评表(力山） 4" xfId="6493" xr:uid="{00000000-0005-0000-0000-000065190000}"/>
    <cellStyle name="好_土地使用权" xfId="6494" xr:uid="{00000000-0005-0000-0000-000066190000}"/>
    <cellStyle name="好_土地使用权 2" xfId="6495" xr:uid="{00000000-0005-0000-0000-000067190000}"/>
    <cellStyle name="好_土地使用权 3" xfId="6496" xr:uid="{00000000-0005-0000-0000-000068190000}"/>
    <cellStyle name="好_土地使用权 4" xfId="6497" xr:uid="{00000000-0005-0000-0000-000069190000}"/>
    <cellStyle name="好_土地使用权_2013评估业务审核表" xfId="6498" xr:uid="{00000000-0005-0000-0000-00006A190000}"/>
    <cellStyle name="好_土地使用权_2013评估业务审核表 2" xfId="6499" xr:uid="{00000000-0005-0000-0000-00006B190000}"/>
    <cellStyle name="好_土地使用权_2013评估业务审核表 3" xfId="6500" xr:uid="{00000000-0005-0000-0000-00006C190000}"/>
    <cellStyle name="好_土地使用权_2013评估业务审核表 4" xfId="6501" xr:uid="{00000000-0005-0000-0000-00006D190000}"/>
    <cellStyle name="好_土地使用权_初评（陈婷—大岭山镇杨屋村中惠沁林山庄70栋1单元401号房及虎门丰泰裕田花园楠谷区6座10A房）" xfId="6502" xr:uid="{00000000-0005-0000-0000-00006E190000}"/>
    <cellStyle name="好_土地使用权_初评（陈婷—大岭山镇杨屋村中惠沁林山庄70栋1单元401号房及虎门丰泰裕田花园楠谷区6座10A房） 2" xfId="6503" xr:uid="{00000000-0005-0000-0000-00006F190000}"/>
    <cellStyle name="好_土地使用权_初评（陈婷—大岭山镇杨屋村中惠沁林山庄70栋1单元401号房及虎门丰泰裕田花园楠谷区6座10A房） 3" xfId="6504" xr:uid="{00000000-0005-0000-0000-000070190000}"/>
    <cellStyle name="好_土地使用权_初评（陈婷—大岭山镇杨屋村中惠沁林山庄70栋1单元401号房及虎门丰泰裕田花园楠谷区6座10A房） 4" xfId="6505" xr:uid="{00000000-0005-0000-0000-000071190000}"/>
    <cellStyle name="好_土地使用权_初评（东莞宇球电子股份有限公司—寮步星城国际花园5间商品房及海悦花园5间商品房）" xfId="6506" xr:uid="{00000000-0005-0000-0000-000072190000}"/>
    <cellStyle name="好_土地使用权_初评（东莞宇球电子股份有限公司—寮步星城国际花园5间商品房及海悦花园5间商品房） 2" xfId="6507" xr:uid="{00000000-0005-0000-0000-000073190000}"/>
    <cellStyle name="好_土地使用权_初评（东莞宇球电子股份有限公司—寮步星城国际花园5间商品房及海悦花园5间商品房） 3" xfId="6508" xr:uid="{00000000-0005-0000-0000-000074190000}"/>
    <cellStyle name="好_土地使用权_初评（东莞宇球电子股份有限公司—寮步星城国际花园5间商品房及海悦花园5间商品房） 4" xfId="6509" xr:uid="{00000000-0005-0000-0000-000075190000}"/>
    <cellStyle name="好_土地使用权_初评（房军豪—塘厦镇湖景路3号银湖山庄409座1402）" xfId="6510" xr:uid="{00000000-0005-0000-0000-000076190000}"/>
    <cellStyle name="好_土地使用权_初评（房军豪—塘厦镇湖景路3号银湖山庄409座1402） 2" xfId="6511" xr:uid="{00000000-0005-0000-0000-000077190000}"/>
    <cellStyle name="好_土地使用权_初评（房军豪—塘厦镇湖景路3号银湖山庄409座1402） 3" xfId="6512" xr:uid="{00000000-0005-0000-0000-000078190000}"/>
    <cellStyle name="好_土地使用权_初评（房军豪—塘厦镇湖景路3号银湖山庄409座1402） 4" xfId="6513" xr:uid="{00000000-0005-0000-0000-000079190000}"/>
    <cellStyle name="好_土地使用权_初评（郜光华—南城中信新天地花园6座1410号）" xfId="6514" xr:uid="{00000000-0005-0000-0000-00007A190000}"/>
    <cellStyle name="好_土地使用权_初评（郜光华—南城中信新天地花园6座1410号） 2" xfId="6515" xr:uid="{00000000-0005-0000-0000-00007B190000}"/>
    <cellStyle name="好_土地使用权_初评（郜光华—南城中信新天地花园6座1410号） 3" xfId="6516" xr:uid="{00000000-0005-0000-0000-00007C190000}"/>
    <cellStyle name="好_土地使用权_初评（郜光华—南城中信新天地花园6座1410号） 4" xfId="6517" xr:uid="{00000000-0005-0000-0000-00007D190000}"/>
    <cellStyle name="好_土地使用权_初评（何格英—长安锦江花园一套商品房）" xfId="6518" xr:uid="{00000000-0005-0000-0000-00007E190000}"/>
    <cellStyle name="好_土地使用权_初评（何格英—长安锦江花园一套商品房） 2" xfId="6519" xr:uid="{00000000-0005-0000-0000-00007F190000}"/>
    <cellStyle name="好_土地使用权_初评（何格英—长安锦江花园一套商品房） 3" xfId="6520" xr:uid="{00000000-0005-0000-0000-000080190000}"/>
    <cellStyle name="好_土地使用权_初评（何格英—长安锦江花园一套商品房） 4" xfId="6521" xr:uid="{00000000-0005-0000-0000-000081190000}"/>
    <cellStyle name="好_土地使用权_初评（刘志勇—三套商品房及一间商铺）" xfId="6522" xr:uid="{00000000-0005-0000-0000-000082190000}"/>
    <cellStyle name="好_土地使用权_初评（刘志勇—三套商品房及一间商铺） 2" xfId="6523" xr:uid="{00000000-0005-0000-0000-000083190000}"/>
    <cellStyle name="好_土地使用权_初评（刘志勇—三套商品房及一间商铺） 3" xfId="6524" xr:uid="{00000000-0005-0000-0000-000084190000}"/>
    <cellStyle name="好_土地使用权_初评（刘志勇—三套商品房及一间商铺） 4" xfId="6525" xr:uid="{00000000-0005-0000-0000-000085190000}"/>
    <cellStyle name="好_土地使用权_初评（肖淑军—御泉山庄11栋1单元102）" xfId="6526" xr:uid="{00000000-0005-0000-0000-000086190000}"/>
    <cellStyle name="好_土地使用权_初评（肖淑军—御泉山庄11栋1单元102） 2" xfId="6527" xr:uid="{00000000-0005-0000-0000-000087190000}"/>
    <cellStyle name="好_土地使用权_初评（肖淑军—御泉山庄11栋1单元102） 3" xfId="6528" xr:uid="{00000000-0005-0000-0000-000088190000}"/>
    <cellStyle name="好_土地使用权_初评（肖淑军—御泉山庄11栋1单元102） 4" xfId="6529" xr:uid="{00000000-0005-0000-0000-000089190000}"/>
    <cellStyle name="好_土地使用权_初评（杨步定—两套商品房）" xfId="6530" xr:uid="{00000000-0005-0000-0000-00008A190000}"/>
    <cellStyle name="好_土地使用权_初评（杨步定—两套商品房） 2" xfId="6531" xr:uid="{00000000-0005-0000-0000-00008B190000}"/>
    <cellStyle name="好_土地使用权_初评（杨步定—两套商品房） 3" xfId="6532" xr:uid="{00000000-0005-0000-0000-00008C190000}"/>
    <cellStyle name="好_土地使用权_初评（杨步定—两套商品房） 4" xfId="6533" xr:uid="{00000000-0005-0000-0000-00008D190000}"/>
    <cellStyle name="好_土地使用权_初评（余程坤—长安镇锦厦村锦江花园豪景庭11楼K号房）" xfId="6534" xr:uid="{00000000-0005-0000-0000-00008E190000}"/>
    <cellStyle name="好_土地使用权_初评（余程坤—长安镇锦厦村锦江花园豪景庭11楼K号房） 2" xfId="6535" xr:uid="{00000000-0005-0000-0000-00008F190000}"/>
    <cellStyle name="好_土地使用权_初评（余程坤—长安镇锦厦村锦江花园豪景庭11楼K号房） 3" xfId="6536" xr:uid="{00000000-0005-0000-0000-000090190000}"/>
    <cellStyle name="好_土地使用权_初评（余程坤—长安镇锦厦村锦江花园豪景庭11楼K号房） 4" xfId="6537" xr:uid="{00000000-0005-0000-0000-000091190000}"/>
    <cellStyle name="好_土地使用权_初评（余华格—东莞市长安镇中惠山畔名城4栋6层B房）" xfId="6538" xr:uid="{00000000-0005-0000-0000-000092190000}"/>
    <cellStyle name="好_土地使用权_初评（余华格—东莞市长安镇中惠山畔名城4栋6层B房） 2" xfId="6539" xr:uid="{00000000-0005-0000-0000-000093190000}"/>
    <cellStyle name="好_土地使用权_初评（余华格—东莞市长安镇中惠山畔名城4栋6层B房） 3" xfId="6540" xr:uid="{00000000-0005-0000-0000-000094190000}"/>
    <cellStyle name="好_土地使用权_初评（余华格—东莞市长安镇中惠山畔名城4栋6层B房） 4" xfId="6541" xr:uid="{00000000-0005-0000-0000-000095190000}"/>
    <cellStyle name="好_土地使用权_初评（张桃—大岭山中惠沁林山庄42栋601）" xfId="6542" xr:uid="{00000000-0005-0000-0000-000096190000}"/>
    <cellStyle name="好_土地使用权_初评（张桃—大岭山中惠沁林山庄42栋601） 2" xfId="6543" xr:uid="{00000000-0005-0000-0000-000097190000}"/>
    <cellStyle name="好_土地使用权_初评（张桃—大岭山中惠沁林山庄42栋601） 3" xfId="6544" xr:uid="{00000000-0005-0000-0000-000098190000}"/>
    <cellStyle name="好_土地使用权_初评（张桃—大岭山中惠沁林山庄42栋601） 4" xfId="6545" xr:uid="{00000000-0005-0000-0000-000099190000}"/>
    <cellStyle name="好_土地使用权_初评-2" xfId="6546" xr:uid="{00000000-0005-0000-0000-00009A190000}"/>
    <cellStyle name="好_土地使用权_初评-2 2" xfId="6547" xr:uid="{00000000-0005-0000-0000-00009B190000}"/>
    <cellStyle name="好_土地使用权_初评-2 3" xfId="6548" xr:uid="{00000000-0005-0000-0000-00009C190000}"/>
    <cellStyle name="好_土地使用权_初评-2 4" xfId="6549" xr:uid="{00000000-0005-0000-0000-00009D190000}"/>
    <cellStyle name="好_土地使用权_初评2（李良玉—景湖花园复式商品房）" xfId="6550" xr:uid="{00000000-0005-0000-0000-00009E190000}"/>
    <cellStyle name="好_土地使用权_初评2（李良玉—景湖花园复式商品房） 2" xfId="6551" xr:uid="{00000000-0005-0000-0000-00009F190000}"/>
    <cellStyle name="好_土地使用权_初评2（李良玉—景湖花园复式商品房） 3" xfId="6552" xr:uid="{00000000-0005-0000-0000-0000A0190000}"/>
    <cellStyle name="好_土地使用权_初评2（李良玉—景湖花园复式商品房） 4" xfId="6553" xr:uid="{00000000-0005-0000-0000-0000A1190000}"/>
    <cellStyle name="好_土地使用权_初评3（刘延安—长安恒星花园怡居A座401房）" xfId="6554" xr:uid="{00000000-0005-0000-0000-0000A2190000}"/>
    <cellStyle name="好_土地使用权_初评3（刘延安—长安恒星花园怡居A座401房） 2" xfId="6555" xr:uid="{00000000-0005-0000-0000-0000A3190000}"/>
    <cellStyle name="好_土地使用权_初评3（刘延安—长安恒星花园怡居A座401房） 3" xfId="6556" xr:uid="{00000000-0005-0000-0000-0000A4190000}"/>
    <cellStyle name="好_土地使用权_初评3（刘延安—长安恒星花园怡居A座401房） 4" xfId="6557" xr:uid="{00000000-0005-0000-0000-0000A5190000}"/>
    <cellStyle name="好_土地使用权_初评3（刘志勇—三套商品房及一间商铺）" xfId="6558" xr:uid="{00000000-0005-0000-0000-0000A6190000}"/>
    <cellStyle name="好_土地使用权_初评3（刘志勇—三套商品房及一间商铺） 2" xfId="6559" xr:uid="{00000000-0005-0000-0000-0000A7190000}"/>
    <cellStyle name="好_土地使用权_初评3（刘志勇—三套商品房及一间商铺） 3" xfId="6560" xr:uid="{00000000-0005-0000-0000-0000A8190000}"/>
    <cellStyle name="好_土地使用权_初评3（刘志勇—三套商品房及一间商铺） 4" xfId="6561" xr:uid="{00000000-0005-0000-0000-0000A9190000}"/>
    <cellStyle name="好_土地使用权_初评3（吴琼芳—大岭山中惠沁林山庄（二期）景林苑117幢楼101）" xfId="6562" xr:uid="{00000000-0005-0000-0000-0000AA190000}"/>
    <cellStyle name="好_土地使用权_初评3（吴琼芳—大岭山中惠沁林山庄（二期）景林苑117幢楼101） 2" xfId="6563" xr:uid="{00000000-0005-0000-0000-0000AB190000}"/>
    <cellStyle name="好_土地使用权_初评3（吴琼芳—大岭山中惠沁林山庄（二期）景林苑117幢楼101） 3" xfId="6564" xr:uid="{00000000-0005-0000-0000-0000AC190000}"/>
    <cellStyle name="好_土地使用权_初评3（吴琼芳—大岭山中惠沁林山庄（二期）景林苑117幢楼101） 4" xfId="6565" xr:uid="{00000000-0005-0000-0000-0000AD190000}"/>
    <cellStyle name="好_土地使用权_初评4（黄雪林—三套房产）" xfId="6566" xr:uid="{00000000-0005-0000-0000-0000AE190000}"/>
    <cellStyle name="好_土地使用权_初评4（黄雪林—三套房产） 2" xfId="6567" xr:uid="{00000000-0005-0000-0000-0000AF190000}"/>
    <cellStyle name="好_土地使用权_初评4（黄雪林—三套房产） 3" xfId="6568" xr:uid="{00000000-0005-0000-0000-0000B0190000}"/>
    <cellStyle name="好_土地使用权_初评4（黄雪林—三套房产） 4" xfId="6569" xr:uid="{00000000-0005-0000-0000-0000B1190000}"/>
    <cellStyle name="好_土地使用权_初评7（陆新善—长安信义怡翠豪园商品房及大岭山中惠沁林山庄别墅）" xfId="6570" xr:uid="{00000000-0005-0000-0000-0000B2190000}"/>
    <cellStyle name="好_土地使用权_初评7（陆新善—长安信义怡翠豪园商品房及大岭山中惠沁林山庄别墅） 2" xfId="6571" xr:uid="{00000000-0005-0000-0000-0000B3190000}"/>
    <cellStyle name="好_土地使用权_初评7（陆新善—长安信义怡翠豪园商品房及大岭山中惠沁林山庄别墅） 3" xfId="6572" xr:uid="{00000000-0005-0000-0000-0000B4190000}"/>
    <cellStyle name="好_土地使用权_初评7（陆新善—长安信义怡翠豪园商品房及大岭山中惠沁林山庄别墅） 4" xfId="6573" xr:uid="{00000000-0005-0000-0000-0000B5190000}"/>
    <cellStyle name="好_土地使用权_东正评抵(2014)0000号何格英—长安镇锦厦村锦江花园豪景庭6楼J号房" xfId="6574" xr:uid="{00000000-0005-0000-0000-0000B6190000}"/>
    <cellStyle name="好_土地使用权_东正评抵(2014)0000号何格英—长安镇锦厦村锦江花园豪景庭6楼J号房 2" xfId="6575" xr:uid="{00000000-0005-0000-0000-0000B7190000}"/>
    <cellStyle name="好_土地使用权_东正评抵(2014)0000号何格英—长安镇锦厦村锦江花园豪景庭6楼J号房 3" xfId="6576" xr:uid="{00000000-0005-0000-0000-0000B8190000}"/>
    <cellStyle name="好_土地使用权_东正评抵(2014)0000号何格英—长安镇锦厦村锦江花园豪景庭6楼J号房 4" xfId="6577" xr:uid="{00000000-0005-0000-0000-0000B9190000}"/>
    <cellStyle name="好_土地使用权_东正评抵(2014)0020号黄宁珍--虎门镇金洲村长德路凯蓝公馆)(丰华担保林生18929171580)" xfId="6578" xr:uid="{00000000-0005-0000-0000-0000BA190000}"/>
    <cellStyle name="好_土地使用权_东正评抵(2014)0020号黄宁珍--虎门镇金洲村长德路凯蓝公馆)(丰华担保林生18929171580) 2" xfId="6579" xr:uid="{00000000-0005-0000-0000-0000BB190000}"/>
    <cellStyle name="好_土地使用权_东正评抵(2014)0020号黄宁珍--虎门镇金洲村长德路凯蓝公馆)(丰华担保林生18929171580) 3" xfId="6580" xr:uid="{00000000-0005-0000-0000-0000BC190000}"/>
    <cellStyle name="好_土地使用权_东正评抵(2014)0020号黄宁珍--虎门镇金洲村长德路凯蓝公馆)(丰华担保林生18929171580) 4" xfId="6581" xr:uid="{00000000-0005-0000-0000-0000BD190000}"/>
    <cellStyle name="好_土地使用权_东正评抵预(2014)000号赵东升—寮步镇河滨东路湖滨花园7座403房" xfId="6582" xr:uid="{00000000-0005-0000-0000-0000BE190000}"/>
    <cellStyle name="好_土地使用权_东正评抵预(2014)000号赵东升—寮步镇河滨东路湖滨花园7座403房 2" xfId="6583" xr:uid="{00000000-0005-0000-0000-0000BF190000}"/>
    <cellStyle name="好_土地使用权_东正评抵预(2014)000号赵东升—寮步镇河滨东路湖滨花园7座403房 3" xfId="6584" xr:uid="{00000000-0005-0000-0000-0000C0190000}"/>
    <cellStyle name="好_土地使用权_东正评抵预(2014)000号赵东升—寮步镇河滨东路湖滨花园7座403房 4" xfId="6585" xr:uid="{00000000-0005-0000-0000-0000C1190000}"/>
    <cellStyle name="好_土地使用权_副本设备情况-一胜蓝公司" xfId="6586" xr:uid="{00000000-0005-0000-0000-0000C2190000}"/>
    <cellStyle name="好_土地使用权_副本设备情况-一胜蓝公司 2" xfId="6587" xr:uid="{00000000-0005-0000-0000-0000C3190000}"/>
    <cellStyle name="好_土地使用权_副本设备情况-一胜蓝公司 3" xfId="6588" xr:uid="{00000000-0005-0000-0000-0000C4190000}"/>
    <cellStyle name="好_土地使用权_副本设备情况-一胜蓝公司 4" xfId="6589" xr:uid="{00000000-0005-0000-0000-0000C5190000}"/>
    <cellStyle name="好_土地使用权_坤正评报（2012）0222号融资用管网资产评估" xfId="6590" xr:uid="{00000000-0005-0000-0000-0000C6190000}"/>
    <cellStyle name="好_土地使用权_坤正评报（2012）0222号融资用管网资产评估 2" xfId="6591" xr:uid="{00000000-0005-0000-0000-0000C7190000}"/>
    <cellStyle name="好_土地使用权_坤正评报（2012）0222号融资用管网资产评估 3" xfId="6592" xr:uid="{00000000-0005-0000-0000-0000C8190000}"/>
    <cellStyle name="好_土地使用权_坤正评报（2012）0222号融资用管网资产评估 4" xfId="6593" xr:uid="{00000000-0005-0000-0000-0000C9190000}"/>
    <cellStyle name="好_土地使用权_坤正评报（2012）0222号融资用管网资产评估_副本设备情况-一胜蓝公司" xfId="6594" xr:uid="{00000000-0005-0000-0000-0000CA190000}"/>
    <cellStyle name="好_土地使用权_坤正评报（2012）0222号融资用管网资产评估_副本设备情况-一胜蓝公司 2" xfId="6595" xr:uid="{00000000-0005-0000-0000-0000CB190000}"/>
    <cellStyle name="好_土地使用权_坤正评报（2012）0222号融资用管网资产评估_副本设备情况-一胜蓝公司 3" xfId="6596" xr:uid="{00000000-0005-0000-0000-0000CC190000}"/>
    <cellStyle name="好_土地使用权_坤正评报（2012）0222号融资用管网资产评估_副本设备情况-一胜蓝公司 4" xfId="6597" xr:uid="{00000000-0005-0000-0000-0000CD190000}"/>
    <cellStyle name="好_土地使用权_坤正评报（2012）0222号融资用管网资产评估_设备清单2011-2013" xfId="6598" xr:uid="{00000000-0005-0000-0000-0000CE190000}"/>
    <cellStyle name="好_土地使用权_坤正评报（2012）0222号融资用管网资产评估_设备清单2011-2013 2" xfId="6599" xr:uid="{00000000-0005-0000-0000-0000CF190000}"/>
    <cellStyle name="好_土地使用权_坤正评报（2012）0222号融资用管网资产评估_设备清单2011-2013 3" xfId="6600" xr:uid="{00000000-0005-0000-0000-0000D0190000}"/>
    <cellStyle name="好_土地使用权_坤正评报（2012）0222号融资用管网资产评估_设备清单2011-2013 4" xfId="6601" xr:uid="{00000000-0005-0000-0000-0000D1190000}"/>
    <cellStyle name="好_土地使用权_设备清单2011-2013" xfId="6602" xr:uid="{00000000-0005-0000-0000-0000D2190000}"/>
    <cellStyle name="好_土地使用权_设备清单2011-2013 2" xfId="6603" xr:uid="{00000000-0005-0000-0000-0000D3190000}"/>
    <cellStyle name="好_土地使用权_设备清单2011-2013 3" xfId="6604" xr:uid="{00000000-0005-0000-0000-0000D4190000}"/>
    <cellStyle name="好_土地使用权_设备清单2011-2013 4" xfId="6605" xr:uid="{00000000-0005-0000-0000-0000D5190000}"/>
    <cellStyle name="好_土地使用权_土地初评表(力山）" xfId="6606" xr:uid="{00000000-0005-0000-0000-0000D6190000}"/>
    <cellStyle name="好_土地使用权_土地初评表(力山） 2" xfId="6607" xr:uid="{00000000-0005-0000-0000-0000D7190000}"/>
    <cellStyle name="好_土地使用权_土地初评表(力山） 3" xfId="6608" xr:uid="{00000000-0005-0000-0000-0000D8190000}"/>
    <cellStyle name="好_土地使用权_土地初评表(力山） 4" xfId="6609" xr:uid="{00000000-0005-0000-0000-0000D9190000}"/>
    <cellStyle name="好_真正的跟踪表" xfId="6610" xr:uid="{00000000-0005-0000-0000-0000DA190000}"/>
    <cellStyle name="好_真正的跟踪表 2" xfId="6611" xr:uid="{00000000-0005-0000-0000-0000DB190000}"/>
    <cellStyle name="好_真正的跟踪表 3" xfId="6612" xr:uid="{00000000-0005-0000-0000-0000DC190000}"/>
    <cellStyle name="好_真正的跟踪表 4" xfId="6613" xr:uid="{00000000-0005-0000-0000-0000DD190000}"/>
    <cellStyle name="好_整体评估表(大型)" xfId="6614" xr:uid="{00000000-0005-0000-0000-0000DE190000}"/>
    <cellStyle name="好_整体评估表(大型) 2" xfId="6615" xr:uid="{00000000-0005-0000-0000-0000DF190000}"/>
    <cellStyle name="汇总 10" xfId="6616" xr:uid="{00000000-0005-0000-0000-0000E0190000}"/>
    <cellStyle name="汇总 10 2" xfId="6617" xr:uid="{00000000-0005-0000-0000-0000E1190000}"/>
    <cellStyle name="汇总 10 2 2" xfId="6618" xr:uid="{00000000-0005-0000-0000-0000E2190000}"/>
    <cellStyle name="汇总 10 2 2 2" xfId="6619" xr:uid="{00000000-0005-0000-0000-0000E3190000}"/>
    <cellStyle name="汇总 10 2 3" xfId="6620" xr:uid="{00000000-0005-0000-0000-0000E4190000}"/>
    <cellStyle name="汇总 10 3" xfId="6621" xr:uid="{00000000-0005-0000-0000-0000E5190000}"/>
    <cellStyle name="汇总 10 3 2" xfId="6622" xr:uid="{00000000-0005-0000-0000-0000E6190000}"/>
    <cellStyle name="汇总 10 3 2 2" xfId="6623" xr:uid="{00000000-0005-0000-0000-0000E7190000}"/>
    <cellStyle name="汇总 10 3 3" xfId="6624" xr:uid="{00000000-0005-0000-0000-0000E8190000}"/>
    <cellStyle name="汇总 10 4" xfId="6625" xr:uid="{00000000-0005-0000-0000-0000E9190000}"/>
    <cellStyle name="汇总 10 4 2" xfId="6626" xr:uid="{00000000-0005-0000-0000-0000EA190000}"/>
    <cellStyle name="汇总 10 4 2 2" xfId="6627" xr:uid="{00000000-0005-0000-0000-0000EB190000}"/>
    <cellStyle name="汇总 10 4 3" xfId="6628" xr:uid="{00000000-0005-0000-0000-0000EC190000}"/>
    <cellStyle name="汇总 10 5" xfId="6629" xr:uid="{00000000-0005-0000-0000-0000ED190000}"/>
    <cellStyle name="汇总 10 5 2" xfId="6630" xr:uid="{00000000-0005-0000-0000-0000EE190000}"/>
    <cellStyle name="汇总 10 5 2 2" xfId="6631" xr:uid="{00000000-0005-0000-0000-0000EF190000}"/>
    <cellStyle name="汇总 10 5 3" xfId="6632" xr:uid="{00000000-0005-0000-0000-0000F0190000}"/>
    <cellStyle name="汇总 10 6" xfId="6633" xr:uid="{00000000-0005-0000-0000-0000F1190000}"/>
    <cellStyle name="汇总 10 6 2" xfId="6634" xr:uid="{00000000-0005-0000-0000-0000F2190000}"/>
    <cellStyle name="汇总 10 6 2 2" xfId="6635" xr:uid="{00000000-0005-0000-0000-0000F3190000}"/>
    <cellStyle name="汇总 10 6 3" xfId="6636" xr:uid="{00000000-0005-0000-0000-0000F4190000}"/>
    <cellStyle name="汇总 10 7" xfId="6637" xr:uid="{00000000-0005-0000-0000-0000F5190000}"/>
    <cellStyle name="汇总 10 7 2" xfId="6638" xr:uid="{00000000-0005-0000-0000-0000F6190000}"/>
    <cellStyle name="汇总 10 7 2 2" xfId="6639" xr:uid="{00000000-0005-0000-0000-0000F7190000}"/>
    <cellStyle name="汇总 10 7 3" xfId="6640" xr:uid="{00000000-0005-0000-0000-0000F8190000}"/>
    <cellStyle name="汇总 10 8" xfId="6641" xr:uid="{00000000-0005-0000-0000-0000F9190000}"/>
    <cellStyle name="汇总 10 8 2" xfId="6642" xr:uid="{00000000-0005-0000-0000-0000FA190000}"/>
    <cellStyle name="汇总 10 8 2 2" xfId="6643" xr:uid="{00000000-0005-0000-0000-0000FB190000}"/>
    <cellStyle name="汇总 10 8 3" xfId="6644" xr:uid="{00000000-0005-0000-0000-0000FC190000}"/>
    <cellStyle name="汇总 10 9" xfId="6645" xr:uid="{00000000-0005-0000-0000-0000FD190000}"/>
    <cellStyle name="汇总 11" xfId="6646" xr:uid="{00000000-0005-0000-0000-0000FE190000}"/>
    <cellStyle name="汇总 11 2" xfId="6647" xr:uid="{00000000-0005-0000-0000-0000FF190000}"/>
    <cellStyle name="汇总 11 2 2" xfId="6648" xr:uid="{00000000-0005-0000-0000-0000001A0000}"/>
    <cellStyle name="汇总 11 2 2 2" xfId="6649" xr:uid="{00000000-0005-0000-0000-0000011A0000}"/>
    <cellStyle name="汇总 11 2 3" xfId="6650" xr:uid="{00000000-0005-0000-0000-0000021A0000}"/>
    <cellStyle name="汇总 11 3" xfId="6651" xr:uid="{00000000-0005-0000-0000-0000031A0000}"/>
    <cellStyle name="汇总 12" xfId="6652" xr:uid="{00000000-0005-0000-0000-0000041A0000}"/>
    <cellStyle name="汇总 12 2" xfId="6653" xr:uid="{00000000-0005-0000-0000-0000051A0000}"/>
    <cellStyle name="汇总 13" xfId="6654" xr:uid="{00000000-0005-0000-0000-0000061A0000}"/>
    <cellStyle name="汇总 2" xfId="6655" xr:uid="{00000000-0005-0000-0000-0000071A0000}"/>
    <cellStyle name="汇总 2 2" xfId="6656" xr:uid="{00000000-0005-0000-0000-0000081A0000}"/>
    <cellStyle name="汇总 2 2 2" xfId="6657" xr:uid="{00000000-0005-0000-0000-0000091A0000}"/>
    <cellStyle name="汇总 2 2 2 2" xfId="6658" xr:uid="{00000000-0005-0000-0000-00000A1A0000}"/>
    <cellStyle name="汇总 2 2 3" xfId="6659" xr:uid="{00000000-0005-0000-0000-00000B1A0000}"/>
    <cellStyle name="汇总 2 3" xfId="6660" xr:uid="{00000000-0005-0000-0000-00000C1A0000}"/>
    <cellStyle name="汇总 2 3 2" xfId="6661" xr:uid="{00000000-0005-0000-0000-00000D1A0000}"/>
    <cellStyle name="汇总 2 3 2 2" xfId="6662" xr:uid="{00000000-0005-0000-0000-00000E1A0000}"/>
    <cellStyle name="汇总 2 3 3" xfId="6663" xr:uid="{00000000-0005-0000-0000-00000F1A0000}"/>
    <cellStyle name="汇总 2 4" xfId="6664" xr:uid="{00000000-0005-0000-0000-0000101A0000}"/>
    <cellStyle name="汇总 2 4 2" xfId="6665" xr:uid="{00000000-0005-0000-0000-0000111A0000}"/>
    <cellStyle name="汇总 2 4 2 2" xfId="6666" xr:uid="{00000000-0005-0000-0000-0000121A0000}"/>
    <cellStyle name="汇总 2 4 3" xfId="6667" xr:uid="{00000000-0005-0000-0000-0000131A0000}"/>
    <cellStyle name="汇总 2 5" xfId="6668" xr:uid="{00000000-0005-0000-0000-0000141A0000}"/>
    <cellStyle name="汇总 2 5 2" xfId="6669" xr:uid="{00000000-0005-0000-0000-0000151A0000}"/>
    <cellStyle name="汇总 2 5 2 2" xfId="6670" xr:uid="{00000000-0005-0000-0000-0000161A0000}"/>
    <cellStyle name="汇总 2 5 3" xfId="6671" xr:uid="{00000000-0005-0000-0000-0000171A0000}"/>
    <cellStyle name="汇总 2 6" xfId="6672" xr:uid="{00000000-0005-0000-0000-0000181A0000}"/>
    <cellStyle name="汇总 2 6 2" xfId="6673" xr:uid="{00000000-0005-0000-0000-0000191A0000}"/>
    <cellStyle name="汇总 2 6 2 2" xfId="6674" xr:uid="{00000000-0005-0000-0000-00001A1A0000}"/>
    <cellStyle name="汇总 2 6 3" xfId="6675" xr:uid="{00000000-0005-0000-0000-00001B1A0000}"/>
    <cellStyle name="汇总 2 7" xfId="6676" xr:uid="{00000000-0005-0000-0000-00001C1A0000}"/>
    <cellStyle name="汇总 2 7 2" xfId="6677" xr:uid="{00000000-0005-0000-0000-00001D1A0000}"/>
    <cellStyle name="汇总 2 7 2 2" xfId="6678" xr:uid="{00000000-0005-0000-0000-00001E1A0000}"/>
    <cellStyle name="汇总 2 7 3" xfId="6679" xr:uid="{00000000-0005-0000-0000-00001F1A0000}"/>
    <cellStyle name="汇总 2 8" xfId="6680" xr:uid="{00000000-0005-0000-0000-0000201A0000}"/>
    <cellStyle name="汇总 2 8 2" xfId="6681" xr:uid="{00000000-0005-0000-0000-0000211A0000}"/>
    <cellStyle name="汇总 2 8 2 2" xfId="6682" xr:uid="{00000000-0005-0000-0000-0000221A0000}"/>
    <cellStyle name="汇总 2 8 3" xfId="6683" xr:uid="{00000000-0005-0000-0000-0000231A0000}"/>
    <cellStyle name="汇总 2 9" xfId="6684" xr:uid="{00000000-0005-0000-0000-0000241A0000}"/>
    <cellStyle name="汇总 3" xfId="6685" xr:uid="{00000000-0005-0000-0000-0000251A0000}"/>
    <cellStyle name="汇总 3 10" xfId="6686" xr:uid="{00000000-0005-0000-0000-0000261A0000}"/>
    <cellStyle name="汇总 3 10 2" xfId="6687" xr:uid="{00000000-0005-0000-0000-0000271A0000}"/>
    <cellStyle name="汇总 3 10 2 2" xfId="6688" xr:uid="{00000000-0005-0000-0000-0000281A0000}"/>
    <cellStyle name="汇总 3 10 3" xfId="6689" xr:uid="{00000000-0005-0000-0000-0000291A0000}"/>
    <cellStyle name="汇总 3 11" xfId="6690" xr:uid="{00000000-0005-0000-0000-00002A1A0000}"/>
    <cellStyle name="汇总 3 11 2" xfId="6691" xr:uid="{00000000-0005-0000-0000-00002B1A0000}"/>
    <cellStyle name="汇总 3 11 2 2" xfId="6692" xr:uid="{00000000-0005-0000-0000-00002C1A0000}"/>
    <cellStyle name="汇总 3 11 3" xfId="6693" xr:uid="{00000000-0005-0000-0000-00002D1A0000}"/>
    <cellStyle name="汇总 3 12" xfId="6694" xr:uid="{00000000-0005-0000-0000-00002E1A0000}"/>
    <cellStyle name="汇总 3 2" xfId="6695" xr:uid="{00000000-0005-0000-0000-00002F1A0000}"/>
    <cellStyle name="汇总 3 2 2" xfId="6696" xr:uid="{00000000-0005-0000-0000-0000301A0000}"/>
    <cellStyle name="汇总 3 2 2 2" xfId="6697" xr:uid="{00000000-0005-0000-0000-0000311A0000}"/>
    <cellStyle name="汇总 3 2 2 2 2" xfId="6698" xr:uid="{00000000-0005-0000-0000-0000321A0000}"/>
    <cellStyle name="汇总 3 2 2 3" xfId="6699" xr:uid="{00000000-0005-0000-0000-0000331A0000}"/>
    <cellStyle name="汇总 3 2 3" xfId="6700" xr:uid="{00000000-0005-0000-0000-0000341A0000}"/>
    <cellStyle name="汇总 3 2 3 2" xfId="6701" xr:uid="{00000000-0005-0000-0000-0000351A0000}"/>
    <cellStyle name="汇总 3 2 3 2 2" xfId="6702" xr:uid="{00000000-0005-0000-0000-0000361A0000}"/>
    <cellStyle name="汇总 3 2 3 3" xfId="6703" xr:uid="{00000000-0005-0000-0000-0000371A0000}"/>
    <cellStyle name="汇总 3 2 4" xfId="6704" xr:uid="{00000000-0005-0000-0000-0000381A0000}"/>
    <cellStyle name="汇总 3 2 4 2" xfId="6705" xr:uid="{00000000-0005-0000-0000-0000391A0000}"/>
    <cellStyle name="汇总 3 2 4 2 2" xfId="6706" xr:uid="{00000000-0005-0000-0000-00003A1A0000}"/>
    <cellStyle name="汇总 3 2 4 3" xfId="6707" xr:uid="{00000000-0005-0000-0000-00003B1A0000}"/>
    <cellStyle name="汇总 3 2 5" xfId="6708" xr:uid="{00000000-0005-0000-0000-00003C1A0000}"/>
    <cellStyle name="汇总 3 2 5 2" xfId="6709" xr:uid="{00000000-0005-0000-0000-00003D1A0000}"/>
    <cellStyle name="汇总 3 2 5 2 2" xfId="6710" xr:uid="{00000000-0005-0000-0000-00003E1A0000}"/>
    <cellStyle name="汇总 3 2 5 3" xfId="6711" xr:uid="{00000000-0005-0000-0000-00003F1A0000}"/>
    <cellStyle name="汇总 3 2 6" xfId="6712" xr:uid="{00000000-0005-0000-0000-0000401A0000}"/>
    <cellStyle name="汇总 3 2 6 2" xfId="6713" xr:uid="{00000000-0005-0000-0000-0000411A0000}"/>
    <cellStyle name="汇总 3 2 6 2 2" xfId="6714" xr:uid="{00000000-0005-0000-0000-0000421A0000}"/>
    <cellStyle name="汇总 3 2 6 3" xfId="6715" xr:uid="{00000000-0005-0000-0000-0000431A0000}"/>
    <cellStyle name="汇总 3 2 7" xfId="6716" xr:uid="{00000000-0005-0000-0000-0000441A0000}"/>
    <cellStyle name="汇总 3 2 7 2" xfId="6717" xr:uid="{00000000-0005-0000-0000-0000451A0000}"/>
    <cellStyle name="汇总 3 2 7 2 2" xfId="6718" xr:uid="{00000000-0005-0000-0000-0000461A0000}"/>
    <cellStyle name="汇总 3 2 7 3" xfId="6719" xr:uid="{00000000-0005-0000-0000-0000471A0000}"/>
    <cellStyle name="汇总 3 2 8" xfId="6720" xr:uid="{00000000-0005-0000-0000-0000481A0000}"/>
    <cellStyle name="汇总 3 2 8 2" xfId="6721" xr:uid="{00000000-0005-0000-0000-0000491A0000}"/>
    <cellStyle name="汇总 3 2 8 2 2" xfId="6722" xr:uid="{00000000-0005-0000-0000-00004A1A0000}"/>
    <cellStyle name="汇总 3 2 8 3" xfId="6723" xr:uid="{00000000-0005-0000-0000-00004B1A0000}"/>
    <cellStyle name="汇总 3 2 9" xfId="6724" xr:uid="{00000000-0005-0000-0000-00004C1A0000}"/>
    <cellStyle name="汇总 3 3" xfId="6725" xr:uid="{00000000-0005-0000-0000-00004D1A0000}"/>
    <cellStyle name="汇总 3 3 2" xfId="6726" xr:uid="{00000000-0005-0000-0000-00004E1A0000}"/>
    <cellStyle name="汇总 3 3 2 2" xfId="6727" xr:uid="{00000000-0005-0000-0000-00004F1A0000}"/>
    <cellStyle name="汇总 3 3 2 2 2" xfId="6728" xr:uid="{00000000-0005-0000-0000-0000501A0000}"/>
    <cellStyle name="汇总 3 3 2 3" xfId="6729" xr:uid="{00000000-0005-0000-0000-0000511A0000}"/>
    <cellStyle name="汇总 3 3 3" xfId="6730" xr:uid="{00000000-0005-0000-0000-0000521A0000}"/>
    <cellStyle name="汇总 3 3 3 2" xfId="6731" xr:uid="{00000000-0005-0000-0000-0000531A0000}"/>
    <cellStyle name="汇总 3 3 3 2 2" xfId="6732" xr:uid="{00000000-0005-0000-0000-0000541A0000}"/>
    <cellStyle name="汇总 3 3 3 3" xfId="6733" xr:uid="{00000000-0005-0000-0000-0000551A0000}"/>
    <cellStyle name="汇总 3 3 4" xfId="6734" xr:uid="{00000000-0005-0000-0000-0000561A0000}"/>
    <cellStyle name="汇总 3 3 4 2" xfId="6735" xr:uid="{00000000-0005-0000-0000-0000571A0000}"/>
    <cellStyle name="汇总 3 3 4 2 2" xfId="6736" xr:uid="{00000000-0005-0000-0000-0000581A0000}"/>
    <cellStyle name="汇总 3 3 4 3" xfId="6737" xr:uid="{00000000-0005-0000-0000-0000591A0000}"/>
    <cellStyle name="汇总 3 3 5" xfId="6738" xr:uid="{00000000-0005-0000-0000-00005A1A0000}"/>
    <cellStyle name="汇总 3 3 5 2" xfId="6739" xr:uid="{00000000-0005-0000-0000-00005B1A0000}"/>
    <cellStyle name="汇总 3 3 5 2 2" xfId="6740" xr:uid="{00000000-0005-0000-0000-00005C1A0000}"/>
    <cellStyle name="汇总 3 3 5 3" xfId="6741" xr:uid="{00000000-0005-0000-0000-00005D1A0000}"/>
    <cellStyle name="汇总 3 3 6" xfId="6742" xr:uid="{00000000-0005-0000-0000-00005E1A0000}"/>
    <cellStyle name="汇总 3 3 6 2" xfId="6743" xr:uid="{00000000-0005-0000-0000-00005F1A0000}"/>
    <cellStyle name="汇总 3 3 6 2 2" xfId="6744" xr:uid="{00000000-0005-0000-0000-0000601A0000}"/>
    <cellStyle name="汇总 3 3 6 3" xfId="6745" xr:uid="{00000000-0005-0000-0000-0000611A0000}"/>
    <cellStyle name="汇总 3 3 7" xfId="6746" xr:uid="{00000000-0005-0000-0000-0000621A0000}"/>
    <cellStyle name="汇总 3 3 7 2" xfId="6747" xr:uid="{00000000-0005-0000-0000-0000631A0000}"/>
    <cellStyle name="汇总 3 3 7 2 2" xfId="6748" xr:uid="{00000000-0005-0000-0000-0000641A0000}"/>
    <cellStyle name="汇总 3 3 7 3" xfId="6749" xr:uid="{00000000-0005-0000-0000-0000651A0000}"/>
    <cellStyle name="汇总 3 3 8" xfId="6750" xr:uid="{00000000-0005-0000-0000-0000661A0000}"/>
    <cellStyle name="汇总 3 3 8 2" xfId="6751" xr:uid="{00000000-0005-0000-0000-0000671A0000}"/>
    <cellStyle name="汇总 3 3 8 2 2" xfId="6752" xr:uid="{00000000-0005-0000-0000-0000681A0000}"/>
    <cellStyle name="汇总 3 3 8 3" xfId="6753" xr:uid="{00000000-0005-0000-0000-0000691A0000}"/>
    <cellStyle name="汇总 3 3 9" xfId="6754" xr:uid="{00000000-0005-0000-0000-00006A1A0000}"/>
    <cellStyle name="汇总 3 4" xfId="6755" xr:uid="{00000000-0005-0000-0000-00006B1A0000}"/>
    <cellStyle name="汇总 3 4 2" xfId="6756" xr:uid="{00000000-0005-0000-0000-00006C1A0000}"/>
    <cellStyle name="汇总 3 4 2 2" xfId="6757" xr:uid="{00000000-0005-0000-0000-00006D1A0000}"/>
    <cellStyle name="汇总 3 4 2 2 2" xfId="6758" xr:uid="{00000000-0005-0000-0000-00006E1A0000}"/>
    <cellStyle name="汇总 3 4 2 3" xfId="6759" xr:uid="{00000000-0005-0000-0000-00006F1A0000}"/>
    <cellStyle name="汇总 3 4 3" xfId="6760" xr:uid="{00000000-0005-0000-0000-0000701A0000}"/>
    <cellStyle name="汇总 3 4 3 2" xfId="6761" xr:uid="{00000000-0005-0000-0000-0000711A0000}"/>
    <cellStyle name="汇总 3 4 3 2 2" xfId="6762" xr:uid="{00000000-0005-0000-0000-0000721A0000}"/>
    <cellStyle name="汇总 3 4 3 3" xfId="6763" xr:uid="{00000000-0005-0000-0000-0000731A0000}"/>
    <cellStyle name="汇总 3 4 4" xfId="6764" xr:uid="{00000000-0005-0000-0000-0000741A0000}"/>
    <cellStyle name="汇总 3 4 4 2" xfId="6765" xr:uid="{00000000-0005-0000-0000-0000751A0000}"/>
    <cellStyle name="汇总 3 4 4 2 2" xfId="6766" xr:uid="{00000000-0005-0000-0000-0000761A0000}"/>
    <cellStyle name="汇总 3 4 4 3" xfId="6767" xr:uid="{00000000-0005-0000-0000-0000771A0000}"/>
    <cellStyle name="汇总 3 4 5" xfId="6768" xr:uid="{00000000-0005-0000-0000-0000781A0000}"/>
    <cellStyle name="汇总 3 4 5 2" xfId="6769" xr:uid="{00000000-0005-0000-0000-0000791A0000}"/>
    <cellStyle name="汇总 3 4 5 2 2" xfId="6770" xr:uid="{00000000-0005-0000-0000-00007A1A0000}"/>
    <cellStyle name="汇总 3 4 5 3" xfId="6771" xr:uid="{00000000-0005-0000-0000-00007B1A0000}"/>
    <cellStyle name="汇总 3 4 6" xfId="6772" xr:uid="{00000000-0005-0000-0000-00007C1A0000}"/>
    <cellStyle name="汇总 3 4 6 2" xfId="6773" xr:uid="{00000000-0005-0000-0000-00007D1A0000}"/>
    <cellStyle name="汇总 3 4 6 2 2" xfId="6774" xr:uid="{00000000-0005-0000-0000-00007E1A0000}"/>
    <cellStyle name="汇总 3 4 6 3" xfId="6775" xr:uid="{00000000-0005-0000-0000-00007F1A0000}"/>
    <cellStyle name="汇总 3 4 7" xfId="6776" xr:uid="{00000000-0005-0000-0000-0000801A0000}"/>
    <cellStyle name="汇总 3 4 7 2" xfId="6777" xr:uid="{00000000-0005-0000-0000-0000811A0000}"/>
    <cellStyle name="汇总 3 4 7 2 2" xfId="6778" xr:uid="{00000000-0005-0000-0000-0000821A0000}"/>
    <cellStyle name="汇总 3 4 7 3" xfId="6779" xr:uid="{00000000-0005-0000-0000-0000831A0000}"/>
    <cellStyle name="汇总 3 4 8" xfId="6780" xr:uid="{00000000-0005-0000-0000-0000841A0000}"/>
    <cellStyle name="汇总 3 4 8 2" xfId="6781" xr:uid="{00000000-0005-0000-0000-0000851A0000}"/>
    <cellStyle name="汇总 3 4 8 2 2" xfId="6782" xr:uid="{00000000-0005-0000-0000-0000861A0000}"/>
    <cellStyle name="汇总 3 4 8 3" xfId="6783" xr:uid="{00000000-0005-0000-0000-0000871A0000}"/>
    <cellStyle name="汇总 3 4 9" xfId="6784" xr:uid="{00000000-0005-0000-0000-0000881A0000}"/>
    <cellStyle name="汇总 3 5" xfId="6785" xr:uid="{00000000-0005-0000-0000-0000891A0000}"/>
    <cellStyle name="汇总 3 5 2" xfId="6786" xr:uid="{00000000-0005-0000-0000-00008A1A0000}"/>
    <cellStyle name="汇总 3 5 2 2" xfId="6787" xr:uid="{00000000-0005-0000-0000-00008B1A0000}"/>
    <cellStyle name="汇总 3 5 3" xfId="6788" xr:uid="{00000000-0005-0000-0000-00008C1A0000}"/>
    <cellStyle name="汇总 3 6" xfId="6789" xr:uid="{00000000-0005-0000-0000-00008D1A0000}"/>
    <cellStyle name="汇总 3 6 2" xfId="6790" xr:uid="{00000000-0005-0000-0000-00008E1A0000}"/>
    <cellStyle name="汇总 3 6 2 2" xfId="6791" xr:uid="{00000000-0005-0000-0000-00008F1A0000}"/>
    <cellStyle name="汇总 3 6 3" xfId="6792" xr:uid="{00000000-0005-0000-0000-0000901A0000}"/>
    <cellStyle name="汇总 3 7" xfId="6793" xr:uid="{00000000-0005-0000-0000-0000911A0000}"/>
    <cellStyle name="汇总 3 7 2" xfId="6794" xr:uid="{00000000-0005-0000-0000-0000921A0000}"/>
    <cellStyle name="汇总 3 7 2 2" xfId="6795" xr:uid="{00000000-0005-0000-0000-0000931A0000}"/>
    <cellStyle name="汇总 3 7 3" xfId="6796" xr:uid="{00000000-0005-0000-0000-0000941A0000}"/>
    <cellStyle name="汇总 3 8" xfId="6797" xr:uid="{00000000-0005-0000-0000-0000951A0000}"/>
    <cellStyle name="汇总 3 8 2" xfId="6798" xr:uid="{00000000-0005-0000-0000-0000961A0000}"/>
    <cellStyle name="汇总 3 8 2 2" xfId="6799" xr:uid="{00000000-0005-0000-0000-0000971A0000}"/>
    <cellStyle name="汇总 3 8 3" xfId="6800" xr:uid="{00000000-0005-0000-0000-0000981A0000}"/>
    <cellStyle name="汇总 3 9" xfId="6801" xr:uid="{00000000-0005-0000-0000-0000991A0000}"/>
    <cellStyle name="汇总 3 9 2" xfId="6802" xr:uid="{00000000-0005-0000-0000-00009A1A0000}"/>
    <cellStyle name="汇总 3 9 2 2" xfId="6803" xr:uid="{00000000-0005-0000-0000-00009B1A0000}"/>
    <cellStyle name="汇总 3 9 3" xfId="6804" xr:uid="{00000000-0005-0000-0000-00009C1A0000}"/>
    <cellStyle name="汇总 4" xfId="6805" xr:uid="{00000000-0005-0000-0000-00009D1A0000}"/>
    <cellStyle name="汇总 4 10" xfId="6806" xr:uid="{00000000-0005-0000-0000-00009E1A0000}"/>
    <cellStyle name="汇总 4 10 2" xfId="6807" xr:uid="{00000000-0005-0000-0000-00009F1A0000}"/>
    <cellStyle name="汇总 4 10 2 2" xfId="6808" xr:uid="{00000000-0005-0000-0000-0000A01A0000}"/>
    <cellStyle name="汇总 4 10 3" xfId="6809" xr:uid="{00000000-0005-0000-0000-0000A11A0000}"/>
    <cellStyle name="汇总 4 11" xfId="6810" xr:uid="{00000000-0005-0000-0000-0000A21A0000}"/>
    <cellStyle name="汇总 4 11 2" xfId="6811" xr:uid="{00000000-0005-0000-0000-0000A31A0000}"/>
    <cellStyle name="汇总 4 11 2 2" xfId="6812" xr:uid="{00000000-0005-0000-0000-0000A41A0000}"/>
    <cellStyle name="汇总 4 11 3" xfId="6813" xr:uid="{00000000-0005-0000-0000-0000A51A0000}"/>
    <cellStyle name="汇总 4 12" xfId="6814" xr:uid="{00000000-0005-0000-0000-0000A61A0000}"/>
    <cellStyle name="汇总 4 2" xfId="6815" xr:uid="{00000000-0005-0000-0000-0000A71A0000}"/>
    <cellStyle name="汇总 4 2 2" xfId="6816" xr:uid="{00000000-0005-0000-0000-0000A81A0000}"/>
    <cellStyle name="汇总 4 2 2 2" xfId="6817" xr:uid="{00000000-0005-0000-0000-0000A91A0000}"/>
    <cellStyle name="汇总 4 2 2 2 2" xfId="6818" xr:uid="{00000000-0005-0000-0000-0000AA1A0000}"/>
    <cellStyle name="汇总 4 2 2 3" xfId="6819" xr:uid="{00000000-0005-0000-0000-0000AB1A0000}"/>
    <cellStyle name="汇总 4 2 3" xfId="6820" xr:uid="{00000000-0005-0000-0000-0000AC1A0000}"/>
    <cellStyle name="汇总 4 2 3 2" xfId="6821" xr:uid="{00000000-0005-0000-0000-0000AD1A0000}"/>
    <cellStyle name="汇总 4 2 3 2 2" xfId="6822" xr:uid="{00000000-0005-0000-0000-0000AE1A0000}"/>
    <cellStyle name="汇总 4 2 3 3" xfId="6823" xr:uid="{00000000-0005-0000-0000-0000AF1A0000}"/>
    <cellStyle name="汇总 4 2 4" xfId="6824" xr:uid="{00000000-0005-0000-0000-0000B01A0000}"/>
    <cellStyle name="汇总 4 2 4 2" xfId="6825" xr:uid="{00000000-0005-0000-0000-0000B11A0000}"/>
    <cellStyle name="汇总 4 2 4 2 2" xfId="6826" xr:uid="{00000000-0005-0000-0000-0000B21A0000}"/>
    <cellStyle name="汇总 4 2 4 3" xfId="6827" xr:uid="{00000000-0005-0000-0000-0000B31A0000}"/>
    <cellStyle name="汇总 4 2 5" xfId="6828" xr:uid="{00000000-0005-0000-0000-0000B41A0000}"/>
    <cellStyle name="汇总 4 2 5 2" xfId="6829" xr:uid="{00000000-0005-0000-0000-0000B51A0000}"/>
    <cellStyle name="汇总 4 2 5 2 2" xfId="6830" xr:uid="{00000000-0005-0000-0000-0000B61A0000}"/>
    <cellStyle name="汇总 4 2 5 3" xfId="6831" xr:uid="{00000000-0005-0000-0000-0000B71A0000}"/>
    <cellStyle name="汇总 4 2 6" xfId="6832" xr:uid="{00000000-0005-0000-0000-0000B81A0000}"/>
    <cellStyle name="汇总 4 2 6 2" xfId="6833" xr:uid="{00000000-0005-0000-0000-0000B91A0000}"/>
    <cellStyle name="汇总 4 2 6 2 2" xfId="6834" xr:uid="{00000000-0005-0000-0000-0000BA1A0000}"/>
    <cellStyle name="汇总 4 2 6 3" xfId="6835" xr:uid="{00000000-0005-0000-0000-0000BB1A0000}"/>
    <cellStyle name="汇总 4 2 7" xfId="6836" xr:uid="{00000000-0005-0000-0000-0000BC1A0000}"/>
    <cellStyle name="汇总 4 2 7 2" xfId="6837" xr:uid="{00000000-0005-0000-0000-0000BD1A0000}"/>
    <cellStyle name="汇总 4 2 7 2 2" xfId="6838" xr:uid="{00000000-0005-0000-0000-0000BE1A0000}"/>
    <cellStyle name="汇总 4 2 7 3" xfId="6839" xr:uid="{00000000-0005-0000-0000-0000BF1A0000}"/>
    <cellStyle name="汇总 4 2 8" xfId="6840" xr:uid="{00000000-0005-0000-0000-0000C01A0000}"/>
    <cellStyle name="汇总 4 2 8 2" xfId="6841" xr:uid="{00000000-0005-0000-0000-0000C11A0000}"/>
    <cellStyle name="汇总 4 2 8 2 2" xfId="6842" xr:uid="{00000000-0005-0000-0000-0000C21A0000}"/>
    <cellStyle name="汇总 4 2 8 3" xfId="6843" xr:uid="{00000000-0005-0000-0000-0000C31A0000}"/>
    <cellStyle name="汇总 4 2 9" xfId="6844" xr:uid="{00000000-0005-0000-0000-0000C41A0000}"/>
    <cellStyle name="汇总 4 3" xfId="6845" xr:uid="{00000000-0005-0000-0000-0000C51A0000}"/>
    <cellStyle name="汇总 4 3 2" xfId="6846" xr:uid="{00000000-0005-0000-0000-0000C61A0000}"/>
    <cellStyle name="汇总 4 3 2 2" xfId="6847" xr:uid="{00000000-0005-0000-0000-0000C71A0000}"/>
    <cellStyle name="汇总 4 3 2 2 2" xfId="6848" xr:uid="{00000000-0005-0000-0000-0000C81A0000}"/>
    <cellStyle name="汇总 4 3 2 3" xfId="6849" xr:uid="{00000000-0005-0000-0000-0000C91A0000}"/>
    <cellStyle name="汇总 4 3 3" xfId="6850" xr:uid="{00000000-0005-0000-0000-0000CA1A0000}"/>
    <cellStyle name="汇总 4 3 3 2" xfId="6851" xr:uid="{00000000-0005-0000-0000-0000CB1A0000}"/>
    <cellStyle name="汇总 4 3 3 2 2" xfId="6852" xr:uid="{00000000-0005-0000-0000-0000CC1A0000}"/>
    <cellStyle name="汇总 4 3 3 3" xfId="6853" xr:uid="{00000000-0005-0000-0000-0000CD1A0000}"/>
    <cellStyle name="汇总 4 3 4" xfId="6854" xr:uid="{00000000-0005-0000-0000-0000CE1A0000}"/>
    <cellStyle name="汇总 4 3 4 2" xfId="6855" xr:uid="{00000000-0005-0000-0000-0000CF1A0000}"/>
    <cellStyle name="汇总 4 3 4 2 2" xfId="6856" xr:uid="{00000000-0005-0000-0000-0000D01A0000}"/>
    <cellStyle name="汇总 4 3 4 3" xfId="6857" xr:uid="{00000000-0005-0000-0000-0000D11A0000}"/>
    <cellStyle name="汇总 4 3 5" xfId="6858" xr:uid="{00000000-0005-0000-0000-0000D21A0000}"/>
    <cellStyle name="汇总 4 3 5 2" xfId="6859" xr:uid="{00000000-0005-0000-0000-0000D31A0000}"/>
    <cellStyle name="汇总 4 3 5 2 2" xfId="6860" xr:uid="{00000000-0005-0000-0000-0000D41A0000}"/>
    <cellStyle name="汇总 4 3 5 3" xfId="6861" xr:uid="{00000000-0005-0000-0000-0000D51A0000}"/>
    <cellStyle name="汇总 4 3 6" xfId="6862" xr:uid="{00000000-0005-0000-0000-0000D61A0000}"/>
    <cellStyle name="汇总 4 3 6 2" xfId="6863" xr:uid="{00000000-0005-0000-0000-0000D71A0000}"/>
    <cellStyle name="汇总 4 3 6 2 2" xfId="6864" xr:uid="{00000000-0005-0000-0000-0000D81A0000}"/>
    <cellStyle name="汇总 4 3 6 3" xfId="6865" xr:uid="{00000000-0005-0000-0000-0000D91A0000}"/>
    <cellStyle name="汇总 4 3 7" xfId="6866" xr:uid="{00000000-0005-0000-0000-0000DA1A0000}"/>
    <cellStyle name="汇总 4 3 7 2" xfId="6867" xr:uid="{00000000-0005-0000-0000-0000DB1A0000}"/>
    <cellStyle name="汇总 4 3 7 2 2" xfId="6868" xr:uid="{00000000-0005-0000-0000-0000DC1A0000}"/>
    <cellStyle name="汇总 4 3 7 3" xfId="6869" xr:uid="{00000000-0005-0000-0000-0000DD1A0000}"/>
    <cellStyle name="汇总 4 3 8" xfId="6870" xr:uid="{00000000-0005-0000-0000-0000DE1A0000}"/>
    <cellStyle name="汇总 4 3 8 2" xfId="6871" xr:uid="{00000000-0005-0000-0000-0000DF1A0000}"/>
    <cellStyle name="汇总 4 3 8 2 2" xfId="6872" xr:uid="{00000000-0005-0000-0000-0000E01A0000}"/>
    <cellStyle name="汇总 4 3 8 3" xfId="6873" xr:uid="{00000000-0005-0000-0000-0000E11A0000}"/>
    <cellStyle name="汇总 4 3 9" xfId="6874" xr:uid="{00000000-0005-0000-0000-0000E21A0000}"/>
    <cellStyle name="汇总 4 4" xfId="6875" xr:uid="{00000000-0005-0000-0000-0000E31A0000}"/>
    <cellStyle name="汇总 4 4 2" xfId="6876" xr:uid="{00000000-0005-0000-0000-0000E41A0000}"/>
    <cellStyle name="汇总 4 4 2 2" xfId="6877" xr:uid="{00000000-0005-0000-0000-0000E51A0000}"/>
    <cellStyle name="汇总 4 4 2 2 2" xfId="6878" xr:uid="{00000000-0005-0000-0000-0000E61A0000}"/>
    <cellStyle name="汇总 4 4 2 3" xfId="6879" xr:uid="{00000000-0005-0000-0000-0000E71A0000}"/>
    <cellStyle name="汇总 4 4 3" xfId="6880" xr:uid="{00000000-0005-0000-0000-0000E81A0000}"/>
    <cellStyle name="汇总 4 4 3 2" xfId="6881" xr:uid="{00000000-0005-0000-0000-0000E91A0000}"/>
    <cellStyle name="汇总 4 4 3 2 2" xfId="6882" xr:uid="{00000000-0005-0000-0000-0000EA1A0000}"/>
    <cellStyle name="汇总 4 4 3 3" xfId="6883" xr:uid="{00000000-0005-0000-0000-0000EB1A0000}"/>
    <cellStyle name="汇总 4 4 4" xfId="6884" xr:uid="{00000000-0005-0000-0000-0000EC1A0000}"/>
    <cellStyle name="汇总 4 4 4 2" xfId="6885" xr:uid="{00000000-0005-0000-0000-0000ED1A0000}"/>
    <cellStyle name="汇总 4 4 4 2 2" xfId="6886" xr:uid="{00000000-0005-0000-0000-0000EE1A0000}"/>
    <cellStyle name="汇总 4 4 4 3" xfId="6887" xr:uid="{00000000-0005-0000-0000-0000EF1A0000}"/>
    <cellStyle name="汇总 4 4 5" xfId="6888" xr:uid="{00000000-0005-0000-0000-0000F01A0000}"/>
    <cellStyle name="汇总 4 4 5 2" xfId="6889" xr:uid="{00000000-0005-0000-0000-0000F11A0000}"/>
    <cellStyle name="汇总 4 4 5 2 2" xfId="6890" xr:uid="{00000000-0005-0000-0000-0000F21A0000}"/>
    <cellStyle name="汇总 4 4 5 3" xfId="6891" xr:uid="{00000000-0005-0000-0000-0000F31A0000}"/>
    <cellStyle name="汇总 4 4 6" xfId="6892" xr:uid="{00000000-0005-0000-0000-0000F41A0000}"/>
    <cellStyle name="汇总 4 4 6 2" xfId="6893" xr:uid="{00000000-0005-0000-0000-0000F51A0000}"/>
    <cellStyle name="汇总 4 4 6 2 2" xfId="6894" xr:uid="{00000000-0005-0000-0000-0000F61A0000}"/>
    <cellStyle name="汇总 4 4 6 3" xfId="6895" xr:uid="{00000000-0005-0000-0000-0000F71A0000}"/>
    <cellStyle name="汇总 4 4 7" xfId="6896" xr:uid="{00000000-0005-0000-0000-0000F81A0000}"/>
    <cellStyle name="汇总 4 4 7 2" xfId="6897" xr:uid="{00000000-0005-0000-0000-0000F91A0000}"/>
    <cellStyle name="汇总 4 4 7 2 2" xfId="6898" xr:uid="{00000000-0005-0000-0000-0000FA1A0000}"/>
    <cellStyle name="汇总 4 4 7 3" xfId="6899" xr:uid="{00000000-0005-0000-0000-0000FB1A0000}"/>
    <cellStyle name="汇总 4 4 8" xfId="6900" xr:uid="{00000000-0005-0000-0000-0000FC1A0000}"/>
    <cellStyle name="汇总 4 4 8 2" xfId="6901" xr:uid="{00000000-0005-0000-0000-0000FD1A0000}"/>
    <cellStyle name="汇总 4 4 8 2 2" xfId="6902" xr:uid="{00000000-0005-0000-0000-0000FE1A0000}"/>
    <cellStyle name="汇总 4 4 8 3" xfId="6903" xr:uid="{00000000-0005-0000-0000-0000FF1A0000}"/>
    <cellStyle name="汇总 4 4 9" xfId="6904" xr:uid="{00000000-0005-0000-0000-0000001B0000}"/>
    <cellStyle name="汇总 4 5" xfId="6905" xr:uid="{00000000-0005-0000-0000-0000011B0000}"/>
    <cellStyle name="汇总 4 5 2" xfId="6906" xr:uid="{00000000-0005-0000-0000-0000021B0000}"/>
    <cellStyle name="汇总 4 5 2 2" xfId="6907" xr:uid="{00000000-0005-0000-0000-0000031B0000}"/>
    <cellStyle name="汇总 4 5 3" xfId="6908" xr:uid="{00000000-0005-0000-0000-0000041B0000}"/>
    <cellStyle name="汇总 4 6" xfId="6909" xr:uid="{00000000-0005-0000-0000-0000051B0000}"/>
    <cellStyle name="汇总 4 6 2" xfId="6910" xr:uid="{00000000-0005-0000-0000-0000061B0000}"/>
    <cellStyle name="汇总 4 6 2 2" xfId="6911" xr:uid="{00000000-0005-0000-0000-0000071B0000}"/>
    <cellStyle name="汇总 4 6 3" xfId="6912" xr:uid="{00000000-0005-0000-0000-0000081B0000}"/>
    <cellStyle name="汇总 4 7" xfId="6913" xr:uid="{00000000-0005-0000-0000-0000091B0000}"/>
    <cellStyle name="汇总 4 7 2" xfId="6914" xr:uid="{00000000-0005-0000-0000-00000A1B0000}"/>
    <cellStyle name="汇总 4 7 2 2" xfId="6915" xr:uid="{00000000-0005-0000-0000-00000B1B0000}"/>
    <cellStyle name="汇总 4 7 3" xfId="6916" xr:uid="{00000000-0005-0000-0000-00000C1B0000}"/>
    <cellStyle name="汇总 4 8" xfId="6917" xr:uid="{00000000-0005-0000-0000-00000D1B0000}"/>
    <cellStyle name="汇总 4 8 2" xfId="6918" xr:uid="{00000000-0005-0000-0000-00000E1B0000}"/>
    <cellStyle name="汇总 4 8 2 2" xfId="6919" xr:uid="{00000000-0005-0000-0000-00000F1B0000}"/>
    <cellStyle name="汇总 4 8 3" xfId="6920" xr:uid="{00000000-0005-0000-0000-0000101B0000}"/>
    <cellStyle name="汇总 4 9" xfId="6921" xr:uid="{00000000-0005-0000-0000-0000111B0000}"/>
    <cellStyle name="汇总 4 9 2" xfId="6922" xr:uid="{00000000-0005-0000-0000-0000121B0000}"/>
    <cellStyle name="汇总 4 9 2 2" xfId="6923" xr:uid="{00000000-0005-0000-0000-0000131B0000}"/>
    <cellStyle name="汇总 4 9 3" xfId="6924" xr:uid="{00000000-0005-0000-0000-0000141B0000}"/>
    <cellStyle name="汇总 5" xfId="6925" xr:uid="{00000000-0005-0000-0000-0000151B0000}"/>
    <cellStyle name="汇总 5 10" xfId="6926" xr:uid="{00000000-0005-0000-0000-0000161B0000}"/>
    <cellStyle name="汇总 5 10 2" xfId="6927" xr:uid="{00000000-0005-0000-0000-0000171B0000}"/>
    <cellStyle name="汇总 5 10 2 2" xfId="6928" xr:uid="{00000000-0005-0000-0000-0000181B0000}"/>
    <cellStyle name="汇总 5 10 3" xfId="6929" xr:uid="{00000000-0005-0000-0000-0000191B0000}"/>
    <cellStyle name="汇总 5 11" xfId="6930" xr:uid="{00000000-0005-0000-0000-00001A1B0000}"/>
    <cellStyle name="汇总 5 11 2" xfId="6931" xr:uid="{00000000-0005-0000-0000-00001B1B0000}"/>
    <cellStyle name="汇总 5 11 2 2" xfId="6932" xr:uid="{00000000-0005-0000-0000-00001C1B0000}"/>
    <cellStyle name="汇总 5 11 3" xfId="6933" xr:uid="{00000000-0005-0000-0000-00001D1B0000}"/>
    <cellStyle name="汇总 5 12" xfId="6934" xr:uid="{00000000-0005-0000-0000-00001E1B0000}"/>
    <cellStyle name="汇总 5 2" xfId="6935" xr:uid="{00000000-0005-0000-0000-00001F1B0000}"/>
    <cellStyle name="汇总 5 2 2" xfId="6936" xr:uid="{00000000-0005-0000-0000-0000201B0000}"/>
    <cellStyle name="汇总 5 2 2 2" xfId="6937" xr:uid="{00000000-0005-0000-0000-0000211B0000}"/>
    <cellStyle name="汇总 5 2 2 2 2" xfId="6938" xr:uid="{00000000-0005-0000-0000-0000221B0000}"/>
    <cellStyle name="汇总 5 2 2 3" xfId="6939" xr:uid="{00000000-0005-0000-0000-0000231B0000}"/>
    <cellStyle name="汇总 5 2 3" xfId="6940" xr:uid="{00000000-0005-0000-0000-0000241B0000}"/>
    <cellStyle name="汇总 5 2 3 2" xfId="6941" xr:uid="{00000000-0005-0000-0000-0000251B0000}"/>
    <cellStyle name="汇总 5 2 3 2 2" xfId="6942" xr:uid="{00000000-0005-0000-0000-0000261B0000}"/>
    <cellStyle name="汇总 5 2 3 3" xfId="6943" xr:uid="{00000000-0005-0000-0000-0000271B0000}"/>
    <cellStyle name="汇总 5 2 4" xfId="6944" xr:uid="{00000000-0005-0000-0000-0000281B0000}"/>
    <cellStyle name="汇总 5 2 4 2" xfId="6945" xr:uid="{00000000-0005-0000-0000-0000291B0000}"/>
    <cellStyle name="汇总 5 2 4 2 2" xfId="6946" xr:uid="{00000000-0005-0000-0000-00002A1B0000}"/>
    <cellStyle name="汇总 5 2 4 3" xfId="6947" xr:uid="{00000000-0005-0000-0000-00002B1B0000}"/>
    <cellStyle name="汇总 5 2 5" xfId="6948" xr:uid="{00000000-0005-0000-0000-00002C1B0000}"/>
    <cellStyle name="汇总 5 2 5 2" xfId="6949" xr:uid="{00000000-0005-0000-0000-00002D1B0000}"/>
    <cellStyle name="汇总 5 2 5 2 2" xfId="6950" xr:uid="{00000000-0005-0000-0000-00002E1B0000}"/>
    <cellStyle name="汇总 5 2 5 3" xfId="6951" xr:uid="{00000000-0005-0000-0000-00002F1B0000}"/>
    <cellStyle name="汇总 5 2 6" xfId="6952" xr:uid="{00000000-0005-0000-0000-0000301B0000}"/>
    <cellStyle name="汇总 5 2 6 2" xfId="6953" xr:uid="{00000000-0005-0000-0000-0000311B0000}"/>
    <cellStyle name="汇总 5 2 6 2 2" xfId="6954" xr:uid="{00000000-0005-0000-0000-0000321B0000}"/>
    <cellStyle name="汇总 5 2 6 3" xfId="6955" xr:uid="{00000000-0005-0000-0000-0000331B0000}"/>
    <cellStyle name="汇总 5 2 7" xfId="6956" xr:uid="{00000000-0005-0000-0000-0000341B0000}"/>
    <cellStyle name="汇总 5 2 7 2" xfId="6957" xr:uid="{00000000-0005-0000-0000-0000351B0000}"/>
    <cellStyle name="汇总 5 2 7 2 2" xfId="6958" xr:uid="{00000000-0005-0000-0000-0000361B0000}"/>
    <cellStyle name="汇总 5 2 7 3" xfId="6959" xr:uid="{00000000-0005-0000-0000-0000371B0000}"/>
    <cellStyle name="汇总 5 2 8" xfId="6960" xr:uid="{00000000-0005-0000-0000-0000381B0000}"/>
    <cellStyle name="汇总 5 2 8 2" xfId="6961" xr:uid="{00000000-0005-0000-0000-0000391B0000}"/>
    <cellStyle name="汇总 5 2 8 2 2" xfId="6962" xr:uid="{00000000-0005-0000-0000-00003A1B0000}"/>
    <cellStyle name="汇总 5 2 8 3" xfId="6963" xr:uid="{00000000-0005-0000-0000-00003B1B0000}"/>
    <cellStyle name="汇总 5 2 9" xfId="6964" xr:uid="{00000000-0005-0000-0000-00003C1B0000}"/>
    <cellStyle name="汇总 5 3" xfId="6965" xr:uid="{00000000-0005-0000-0000-00003D1B0000}"/>
    <cellStyle name="汇总 5 3 2" xfId="6966" xr:uid="{00000000-0005-0000-0000-00003E1B0000}"/>
    <cellStyle name="汇总 5 3 2 2" xfId="6967" xr:uid="{00000000-0005-0000-0000-00003F1B0000}"/>
    <cellStyle name="汇总 5 3 2 2 2" xfId="6968" xr:uid="{00000000-0005-0000-0000-0000401B0000}"/>
    <cellStyle name="汇总 5 3 2 3" xfId="6969" xr:uid="{00000000-0005-0000-0000-0000411B0000}"/>
    <cellStyle name="汇总 5 3 3" xfId="6970" xr:uid="{00000000-0005-0000-0000-0000421B0000}"/>
    <cellStyle name="汇总 5 3 3 2" xfId="6971" xr:uid="{00000000-0005-0000-0000-0000431B0000}"/>
    <cellStyle name="汇总 5 3 3 2 2" xfId="6972" xr:uid="{00000000-0005-0000-0000-0000441B0000}"/>
    <cellStyle name="汇总 5 3 3 3" xfId="6973" xr:uid="{00000000-0005-0000-0000-0000451B0000}"/>
    <cellStyle name="汇总 5 3 4" xfId="6974" xr:uid="{00000000-0005-0000-0000-0000461B0000}"/>
    <cellStyle name="汇总 5 3 4 2" xfId="6975" xr:uid="{00000000-0005-0000-0000-0000471B0000}"/>
    <cellStyle name="汇总 5 3 4 2 2" xfId="6976" xr:uid="{00000000-0005-0000-0000-0000481B0000}"/>
    <cellStyle name="汇总 5 3 4 3" xfId="6977" xr:uid="{00000000-0005-0000-0000-0000491B0000}"/>
    <cellStyle name="汇总 5 3 5" xfId="6978" xr:uid="{00000000-0005-0000-0000-00004A1B0000}"/>
    <cellStyle name="汇总 5 3 5 2" xfId="6979" xr:uid="{00000000-0005-0000-0000-00004B1B0000}"/>
    <cellStyle name="汇总 5 3 5 2 2" xfId="6980" xr:uid="{00000000-0005-0000-0000-00004C1B0000}"/>
    <cellStyle name="汇总 5 3 5 3" xfId="6981" xr:uid="{00000000-0005-0000-0000-00004D1B0000}"/>
    <cellStyle name="汇总 5 3 6" xfId="6982" xr:uid="{00000000-0005-0000-0000-00004E1B0000}"/>
    <cellStyle name="汇总 5 3 6 2" xfId="6983" xr:uid="{00000000-0005-0000-0000-00004F1B0000}"/>
    <cellStyle name="汇总 5 3 6 2 2" xfId="6984" xr:uid="{00000000-0005-0000-0000-0000501B0000}"/>
    <cellStyle name="汇总 5 3 6 3" xfId="6985" xr:uid="{00000000-0005-0000-0000-0000511B0000}"/>
    <cellStyle name="汇总 5 3 7" xfId="6986" xr:uid="{00000000-0005-0000-0000-0000521B0000}"/>
    <cellStyle name="汇总 5 3 7 2" xfId="6987" xr:uid="{00000000-0005-0000-0000-0000531B0000}"/>
    <cellStyle name="汇总 5 3 7 2 2" xfId="6988" xr:uid="{00000000-0005-0000-0000-0000541B0000}"/>
    <cellStyle name="汇总 5 3 7 3" xfId="6989" xr:uid="{00000000-0005-0000-0000-0000551B0000}"/>
    <cellStyle name="汇总 5 3 8" xfId="6990" xr:uid="{00000000-0005-0000-0000-0000561B0000}"/>
    <cellStyle name="汇总 5 3 8 2" xfId="6991" xr:uid="{00000000-0005-0000-0000-0000571B0000}"/>
    <cellStyle name="汇总 5 3 8 2 2" xfId="6992" xr:uid="{00000000-0005-0000-0000-0000581B0000}"/>
    <cellStyle name="汇总 5 3 8 3" xfId="6993" xr:uid="{00000000-0005-0000-0000-0000591B0000}"/>
    <cellStyle name="汇总 5 3 9" xfId="6994" xr:uid="{00000000-0005-0000-0000-00005A1B0000}"/>
    <cellStyle name="汇总 5 4" xfId="6995" xr:uid="{00000000-0005-0000-0000-00005B1B0000}"/>
    <cellStyle name="汇总 5 4 2" xfId="6996" xr:uid="{00000000-0005-0000-0000-00005C1B0000}"/>
    <cellStyle name="汇总 5 4 2 2" xfId="6997" xr:uid="{00000000-0005-0000-0000-00005D1B0000}"/>
    <cellStyle name="汇总 5 4 2 2 2" xfId="6998" xr:uid="{00000000-0005-0000-0000-00005E1B0000}"/>
    <cellStyle name="汇总 5 4 2 3" xfId="6999" xr:uid="{00000000-0005-0000-0000-00005F1B0000}"/>
    <cellStyle name="汇总 5 4 3" xfId="7000" xr:uid="{00000000-0005-0000-0000-0000601B0000}"/>
    <cellStyle name="汇总 5 4 3 2" xfId="7001" xr:uid="{00000000-0005-0000-0000-0000611B0000}"/>
    <cellStyle name="汇总 5 4 3 2 2" xfId="7002" xr:uid="{00000000-0005-0000-0000-0000621B0000}"/>
    <cellStyle name="汇总 5 4 3 3" xfId="7003" xr:uid="{00000000-0005-0000-0000-0000631B0000}"/>
    <cellStyle name="汇总 5 4 4" xfId="7004" xr:uid="{00000000-0005-0000-0000-0000641B0000}"/>
    <cellStyle name="汇总 5 4 4 2" xfId="7005" xr:uid="{00000000-0005-0000-0000-0000651B0000}"/>
    <cellStyle name="汇总 5 4 4 2 2" xfId="7006" xr:uid="{00000000-0005-0000-0000-0000661B0000}"/>
    <cellStyle name="汇总 5 4 4 3" xfId="7007" xr:uid="{00000000-0005-0000-0000-0000671B0000}"/>
    <cellStyle name="汇总 5 4 5" xfId="7008" xr:uid="{00000000-0005-0000-0000-0000681B0000}"/>
    <cellStyle name="汇总 5 4 5 2" xfId="7009" xr:uid="{00000000-0005-0000-0000-0000691B0000}"/>
    <cellStyle name="汇总 5 4 5 2 2" xfId="7010" xr:uid="{00000000-0005-0000-0000-00006A1B0000}"/>
    <cellStyle name="汇总 5 4 5 3" xfId="7011" xr:uid="{00000000-0005-0000-0000-00006B1B0000}"/>
    <cellStyle name="汇总 5 4 6" xfId="7012" xr:uid="{00000000-0005-0000-0000-00006C1B0000}"/>
    <cellStyle name="汇总 5 4 6 2" xfId="7013" xr:uid="{00000000-0005-0000-0000-00006D1B0000}"/>
    <cellStyle name="汇总 5 4 6 2 2" xfId="7014" xr:uid="{00000000-0005-0000-0000-00006E1B0000}"/>
    <cellStyle name="汇总 5 4 6 3" xfId="7015" xr:uid="{00000000-0005-0000-0000-00006F1B0000}"/>
    <cellStyle name="汇总 5 4 7" xfId="7016" xr:uid="{00000000-0005-0000-0000-0000701B0000}"/>
    <cellStyle name="汇总 5 4 7 2" xfId="7017" xr:uid="{00000000-0005-0000-0000-0000711B0000}"/>
    <cellStyle name="汇总 5 4 7 2 2" xfId="7018" xr:uid="{00000000-0005-0000-0000-0000721B0000}"/>
    <cellStyle name="汇总 5 4 7 3" xfId="7019" xr:uid="{00000000-0005-0000-0000-0000731B0000}"/>
    <cellStyle name="汇总 5 4 8" xfId="7020" xr:uid="{00000000-0005-0000-0000-0000741B0000}"/>
    <cellStyle name="汇总 5 4 8 2" xfId="7021" xr:uid="{00000000-0005-0000-0000-0000751B0000}"/>
    <cellStyle name="汇总 5 4 8 2 2" xfId="7022" xr:uid="{00000000-0005-0000-0000-0000761B0000}"/>
    <cellStyle name="汇总 5 4 8 3" xfId="7023" xr:uid="{00000000-0005-0000-0000-0000771B0000}"/>
    <cellStyle name="汇总 5 4 9" xfId="7024" xr:uid="{00000000-0005-0000-0000-0000781B0000}"/>
    <cellStyle name="汇总 5 5" xfId="7025" xr:uid="{00000000-0005-0000-0000-0000791B0000}"/>
    <cellStyle name="汇总 5 5 2" xfId="7026" xr:uid="{00000000-0005-0000-0000-00007A1B0000}"/>
    <cellStyle name="汇总 5 5 2 2" xfId="7027" xr:uid="{00000000-0005-0000-0000-00007B1B0000}"/>
    <cellStyle name="汇总 5 5 3" xfId="7028" xr:uid="{00000000-0005-0000-0000-00007C1B0000}"/>
    <cellStyle name="汇总 5 6" xfId="7029" xr:uid="{00000000-0005-0000-0000-00007D1B0000}"/>
    <cellStyle name="汇总 5 6 2" xfId="7030" xr:uid="{00000000-0005-0000-0000-00007E1B0000}"/>
    <cellStyle name="汇总 5 6 2 2" xfId="7031" xr:uid="{00000000-0005-0000-0000-00007F1B0000}"/>
    <cellStyle name="汇总 5 6 3" xfId="7032" xr:uid="{00000000-0005-0000-0000-0000801B0000}"/>
    <cellStyle name="汇总 5 7" xfId="7033" xr:uid="{00000000-0005-0000-0000-0000811B0000}"/>
    <cellStyle name="汇总 5 7 2" xfId="7034" xr:uid="{00000000-0005-0000-0000-0000821B0000}"/>
    <cellStyle name="汇总 5 7 2 2" xfId="7035" xr:uid="{00000000-0005-0000-0000-0000831B0000}"/>
    <cellStyle name="汇总 5 7 3" xfId="7036" xr:uid="{00000000-0005-0000-0000-0000841B0000}"/>
    <cellStyle name="汇总 5 8" xfId="7037" xr:uid="{00000000-0005-0000-0000-0000851B0000}"/>
    <cellStyle name="汇总 5 8 2" xfId="7038" xr:uid="{00000000-0005-0000-0000-0000861B0000}"/>
    <cellStyle name="汇总 5 8 2 2" xfId="7039" xr:uid="{00000000-0005-0000-0000-0000871B0000}"/>
    <cellStyle name="汇总 5 8 3" xfId="7040" xr:uid="{00000000-0005-0000-0000-0000881B0000}"/>
    <cellStyle name="汇总 5 9" xfId="7041" xr:uid="{00000000-0005-0000-0000-0000891B0000}"/>
    <cellStyle name="汇总 5 9 2" xfId="7042" xr:uid="{00000000-0005-0000-0000-00008A1B0000}"/>
    <cellStyle name="汇总 5 9 2 2" xfId="7043" xr:uid="{00000000-0005-0000-0000-00008B1B0000}"/>
    <cellStyle name="汇总 5 9 3" xfId="7044" xr:uid="{00000000-0005-0000-0000-00008C1B0000}"/>
    <cellStyle name="汇总 6" xfId="7045" xr:uid="{00000000-0005-0000-0000-00008D1B0000}"/>
    <cellStyle name="汇总 6 10" xfId="7046" xr:uid="{00000000-0005-0000-0000-00008E1B0000}"/>
    <cellStyle name="汇总 6 10 2" xfId="7047" xr:uid="{00000000-0005-0000-0000-00008F1B0000}"/>
    <cellStyle name="汇总 6 10 2 2" xfId="7048" xr:uid="{00000000-0005-0000-0000-0000901B0000}"/>
    <cellStyle name="汇总 6 10 3" xfId="7049" xr:uid="{00000000-0005-0000-0000-0000911B0000}"/>
    <cellStyle name="汇总 6 11" xfId="7050" xr:uid="{00000000-0005-0000-0000-0000921B0000}"/>
    <cellStyle name="汇总 6 11 2" xfId="7051" xr:uid="{00000000-0005-0000-0000-0000931B0000}"/>
    <cellStyle name="汇总 6 11 2 2" xfId="7052" xr:uid="{00000000-0005-0000-0000-0000941B0000}"/>
    <cellStyle name="汇总 6 11 3" xfId="7053" xr:uid="{00000000-0005-0000-0000-0000951B0000}"/>
    <cellStyle name="汇总 6 12" xfId="7054" xr:uid="{00000000-0005-0000-0000-0000961B0000}"/>
    <cellStyle name="汇总 6 2" xfId="7055" xr:uid="{00000000-0005-0000-0000-0000971B0000}"/>
    <cellStyle name="汇总 6 2 2" xfId="7056" xr:uid="{00000000-0005-0000-0000-0000981B0000}"/>
    <cellStyle name="汇总 6 2 2 2" xfId="7057" xr:uid="{00000000-0005-0000-0000-0000991B0000}"/>
    <cellStyle name="汇总 6 2 2 2 2" xfId="7058" xr:uid="{00000000-0005-0000-0000-00009A1B0000}"/>
    <cellStyle name="汇总 6 2 2 3" xfId="7059" xr:uid="{00000000-0005-0000-0000-00009B1B0000}"/>
    <cellStyle name="汇总 6 2 3" xfId="7060" xr:uid="{00000000-0005-0000-0000-00009C1B0000}"/>
    <cellStyle name="汇总 6 2 3 2" xfId="7061" xr:uid="{00000000-0005-0000-0000-00009D1B0000}"/>
    <cellStyle name="汇总 6 2 3 2 2" xfId="7062" xr:uid="{00000000-0005-0000-0000-00009E1B0000}"/>
    <cellStyle name="汇总 6 2 3 3" xfId="7063" xr:uid="{00000000-0005-0000-0000-00009F1B0000}"/>
    <cellStyle name="汇总 6 2 4" xfId="7064" xr:uid="{00000000-0005-0000-0000-0000A01B0000}"/>
    <cellStyle name="汇总 6 2 4 2" xfId="7065" xr:uid="{00000000-0005-0000-0000-0000A11B0000}"/>
    <cellStyle name="汇总 6 2 4 2 2" xfId="7066" xr:uid="{00000000-0005-0000-0000-0000A21B0000}"/>
    <cellStyle name="汇总 6 2 4 3" xfId="7067" xr:uid="{00000000-0005-0000-0000-0000A31B0000}"/>
    <cellStyle name="汇总 6 2 5" xfId="7068" xr:uid="{00000000-0005-0000-0000-0000A41B0000}"/>
    <cellStyle name="汇总 6 2 5 2" xfId="7069" xr:uid="{00000000-0005-0000-0000-0000A51B0000}"/>
    <cellStyle name="汇总 6 2 5 2 2" xfId="7070" xr:uid="{00000000-0005-0000-0000-0000A61B0000}"/>
    <cellStyle name="汇总 6 2 5 3" xfId="7071" xr:uid="{00000000-0005-0000-0000-0000A71B0000}"/>
    <cellStyle name="汇总 6 2 6" xfId="7072" xr:uid="{00000000-0005-0000-0000-0000A81B0000}"/>
    <cellStyle name="汇总 6 2 6 2" xfId="7073" xr:uid="{00000000-0005-0000-0000-0000A91B0000}"/>
    <cellStyle name="汇总 6 2 6 2 2" xfId="7074" xr:uid="{00000000-0005-0000-0000-0000AA1B0000}"/>
    <cellStyle name="汇总 6 2 6 3" xfId="7075" xr:uid="{00000000-0005-0000-0000-0000AB1B0000}"/>
    <cellStyle name="汇总 6 2 7" xfId="7076" xr:uid="{00000000-0005-0000-0000-0000AC1B0000}"/>
    <cellStyle name="汇总 6 2 7 2" xfId="7077" xr:uid="{00000000-0005-0000-0000-0000AD1B0000}"/>
    <cellStyle name="汇总 6 2 7 2 2" xfId="7078" xr:uid="{00000000-0005-0000-0000-0000AE1B0000}"/>
    <cellStyle name="汇总 6 2 7 3" xfId="7079" xr:uid="{00000000-0005-0000-0000-0000AF1B0000}"/>
    <cellStyle name="汇总 6 2 8" xfId="7080" xr:uid="{00000000-0005-0000-0000-0000B01B0000}"/>
    <cellStyle name="汇总 6 2 8 2" xfId="7081" xr:uid="{00000000-0005-0000-0000-0000B11B0000}"/>
    <cellStyle name="汇总 6 2 8 2 2" xfId="7082" xr:uid="{00000000-0005-0000-0000-0000B21B0000}"/>
    <cellStyle name="汇总 6 2 8 3" xfId="7083" xr:uid="{00000000-0005-0000-0000-0000B31B0000}"/>
    <cellStyle name="汇总 6 2 9" xfId="7084" xr:uid="{00000000-0005-0000-0000-0000B41B0000}"/>
    <cellStyle name="汇总 6 3" xfId="7085" xr:uid="{00000000-0005-0000-0000-0000B51B0000}"/>
    <cellStyle name="汇总 6 3 2" xfId="7086" xr:uid="{00000000-0005-0000-0000-0000B61B0000}"/>
    <cellStyle name="汇总 6 3 2 2" xfId="7087" xr:uid="{00000000-0005-0000-0000-0000B71B0000}"/>
    <cellStyle name="汇总 6 3 2 2 2" xfId="7088" xr:uid="{00000000-0005-0000-0000-0000B81B0000}"/>
    <cellStyle name="汇总 6 3 2 3" xfId="7089" xr:uid="{00000000-0005-0000-0000-0000B91B0000}"/>
    <cellStyle name="汇总 6 3 3" xfId="7090" xr:uid="{00000000-0005-0000-0000-0000BA1B0000}"/>
    <cellStyle name="汇总 6 3 3 2" xfId="7091" xr:uid="{00000000-0005-0000-0000-0000BB1B0000}"/>
    <cellStyle name="汇总 6 3 3 2 2" xfId="7092" xr:uid="{00000000-0005-0000-0000-0000BC1B0000}"/>
    <cellStyle name="汇总 6 3 3 3" xfId="7093" xr:uid="{00000000-0005-0000-0000-0000BD1B0000}"/>
    <cellStyle name="汇总 6 3 4" xfId="7094" xr:uid="{00000000-0005-0000-0000-0000BE1B0000}"/>
    <cellStyle name="汇总 6 3 4 2" xfId="7095" xr:uid="{00000000-0005-0000-0000-0000BF1B0000}"/>
    <cellStyle name="汇总 6 3 4 2 2" xfId="7096" xr:uid="{00000000-0005-0000-0000-0000C01B0000}"/>
    <cellStyle name="汇总 6 3 4 3" xfId="7097" xr:uid="{00000000-0005-0000-0000-0000C11B0000}"/>
    <cellStyle name="汇总 6 3 5" xfId="7098" xr:uid="{00000000-0005-0000-0000-0000C21B0000}"/>
    <cellStyle name="汇总 6 3 5 2" xfId="7099" xr:uid="{00000000-0005-0000-0000-0000C31B0000}"/>
    <cellStyle name="汇总 6 3 5 2 2" xfId="7100" xr:uid="{00000000-0005-0000-0000-0000C41B0000}"/>
    <cellStyle name="汇总 6 3 5 3" xfId="7101" xr:uid="{00000000-0005-0000-0000-0000C51B0000}"/>
    <cellStyle name="汇总 6 3 6" xfId="7102" xr:uid="{00000000-0005-0000-0000-0000C61B0000}"/>
    <cellStyle name="汇总 6 3 6 2" xfId="7103" xr:uid="{00000000-0005-0000-0000-0000C71B0000}"/>
    <cellStyle name="汇总 6 3 6 2 2" xfId="7104" xr:uid="{00000000-0005-0000-0000-0000C81B0000}"/>
    <cellStyle name="汇总 6 3 6 3" xfId="7105" xr:uid="{00000000-0005-0000-0000-0000C91B0000}"/>
    <cellStyle name="汇总 6 3 7" xfId="7106" xr:uid="{00000000-0005-0000-0000-0000CA1B0000}"/>
    <cellStyle name="汇总 6 3 7 2" xfId="7107" xr:uid="{00000000-0005-0000-0000-0000CB1B0000}"/>
    <cellStyle name="汇总 6 3 7 2 2" xfId="7108" xr:uid="{00000000-0005-0000-0000-0000CC1B0000}"/>
    <cellStyle name="汇总 6 3 7 3" xfId="7109" xr:uid="{00000000-0005-0000-0000-0000CD1B0000}"/>
    <cellStyle name="汇总 6 3 8" xfId="7110" xr:uid="{00000000-0005-0000-0000-0000CE1B0000}"/>
    <cellStyle name="汇总 6 3 8 2" xfId="7111" xr:uid="{00000000-0005-0000-0000-0000CF1B0000}"/>
    <cellStyle name="汇总 6 3 8 2 2" xfId="7112" xr:uid="{00000000-0005-0000-0000-0000D01B0000}"/>
    <cellStyle name="汇总 6 3 8 3" xfId="7113" xr:uid="{00000000-0005-0000-0000-0000D11B0000}"/>
    <cellStyle name="汇总 6 3 9" xfId="7114" xr:uid="{00000000-0005-0000-0000-0000D21B0000}"/>
    <cellStyle name="汇总 6 4" xfId="7115" xr:uid="{00000000-0005-0000-0000-0000D31B0000}"/>
    <cellStyle name="汇总 6 4 2" xfId="7116" xr:uid="{00000000-0005-0000-0000-0000D41B0000}"/>
    <cellStyle name="汇总 6 4 2 2" xfId="7117" xr:uid="{00000000-0005-0000-0000-0000D51B0000}"/>
    <cellStyle name="汇总 6 4 2 2 2" xfId="7118" xr:uid="{00000000-0005-0000-0000-0000D61B0000}"/>
    <cellStyle name="汇总 6 4 2 3" xfId="7119" xr:uid="{00000000-0005-0000-0000-0000D71B0000}"/>
    <cellStyle name="汇总 6 4 3" xfId="7120" xr:uid="{00000000-0005-0000-0000-0000D81B0000}"/>
    <cellStyle name="汇总 6 4 3 2" xfId="7121" xr:uid="{00000000-0005-0000-0000-0000D91B0000}"/>
    <cellStyle name="汇总 6 4 3 2 2" xfId="7122" xr:uid="{00000000-0005-0000-0000-0000DA1B0000}"/>
    <cellStyle name="汇总 6 4 3 3" xfId="7123" xr:uid="{00000000-0005-0000-0000-0000DB1B0000}"/>
    <cellStyle name="汇总 6 4 4" xfId="7124" xr:uid="{00000000-0005-0000-0000-0000DC1B0000}"/>
    <cellStyle name="汇总 6 4 4 2" xfId="7125" xr:uid="{00000000-0005-0000-0000-0000DD1B0000}"/>
    <cellStyle name="汇总 6 4 4 2 2" xfId="7126" xr:uid="{00000000-0005-0000-0000-0000DE1B0000}"/>
    <cellStyle name="汇总 6 4 4 3" xfId="7127" xr:uid="{00000000-0005-0000-0000-0000DF1B0000}"/>
    <cellStyle name="汇总 6 4 5" xfId="7128" xr:uid="{00000000-0005-0000-0000-0000E01B0000}"/>
    <cellStyle name="汇总 6 4 5 2" xfId="7129" xr:uid="{00000000-0005-0000-0000-0000E11B0000}"/>
    <cellStyle name="汇总 6 4 5 2 2" xfId="7130" xr:uid="{00000000-0005-0000-0000-0000E21B0000}"/>
    <cellStyle name="汇总 6 4 5 3" xfId="7131" xr:uid="{00000000-0005-0000-0000-0000E31B0000}"/>
    <cellStyle name="汇总 6 4 6" xfId="7132" xr:uid="{00000000-0005-0000-0000-0000E41B0000}"/>
    <cellStyle name="汇总 6 4 6 2" xfId="7133" xr:uid="{00000000-0005-0000-0000-0000E51B0000}"/>
    <cellStyle name="汇总 6 4 6 2 2" xfId="7134" xr:uid="{00000000-0005-0000-0000-0000E61B0000}"/>
    <cellStyle name="汇总 6 4 6 3" xfId="7135" xr:uid="{00000000-0005-0000-0000-0000E71B0000}"/>
    <cellStyle name="汇总 6 4 7" xfId="7136" xr:uid="{00000000-0005-0000-0000-0000E81B0000}"/>
    <cellStyle name="汇总 6 4 7 2" xfId="7137" xr:uid="{00000000-0005-0000-0000-0000E91B0000}"/>
    <cellStyle name="汇总 6 4 7 2 2" xfId="7138" xr:uid="{00000000-0005-0000-0000-0000EA1B0000}"/>
    <cellStyle name="汇总 6 4 7 3" xfId="7139" xr:uid="{00000000-0005-0000-0000-0000EB1B0000}"/>
    <cellStyle name="汇总 6 4 8" xfId="7140" xr:uid="{00000000-0005-0000-0000-0000EC1B0000}"/>
    <cellStyle name="汇总 6 4 8 2" xfId="7141" xr:uid="{00000000-0005-0000-0000-0000ED1B0000}"/>
    <cellStyle name="汇总 6 4 8 2 2" xfId="7142" xr:uid="{00000000-0005-0000-0000-0000EE1B0000}"/>
    <cellStyle name="汇总 6 4 8 3" xfId="7143" xr:uid="{00000000-0005-0000-0000-0000EF1B0000}"/>
    <cellStyle name="汇总 6 4 9" xfId="7144" xr:uid="{00000000-0005-0000-0000-0000F01B0000}"/>
    <cellStyle name="汇总 6 5" xfId="7145" xr:uid="{00000000-0005-0000-0000-0000F11B0000}"/>
    <cellStyle name="汇总 6 5 2" xfId="7146" xr:uid="{00000000-0005-0000-0000-0000F21B0000}"/>
    <cellStyle name="汇总 6 5 2 2" xfId="7147" xr:uid="{00000000-0005-0000-0000-0000F31B0000}"/>
    <cellStyle name="汇总 6 5 3" xfId="7148" xr:uid="{00000000-0005-0000-0000-0000F41B0000}"/>
    <cellStyle name="汇总 6 6" xfId="7149" xr:uid="{00000000-0005-0000-0000-0000F51B0000}"/>
    <cellStyle name="汇总 6 6 2" xfId="7150" xr:uid="{00000000-0005-0000-0000-0000F61B0000}"/>
    <cellStyle name="汇总 6 6 2 2" xfId="7151" xr:uid="{00000000-0005-0000-0000-0000F71B0000}"/>
    <cellStyle name="汇总 6 6 3" xfId="7152" xr:uid="{00000000-0005-0000-0000-0000F81B0000}"/>
    <cellStyle name="汇总 6 7" xfId="7153" xr:uid="{00000000-0005-0000-0000-0000F91B0000}"/>
    <cellStyle name="汇总 6 7 2" xfId="7154" xr:uid="{00000000-0005-0000-0000-0000FA1B0000}"/>
    <cellStyle name="汇总 6 7 2 2" xfId="7155" xr:uid="{00000000-0005-0000-0000-0000FB1B0000}"/>
    <cellStyle name="汇总 6 7 3" xfId="7156" xr:uid="{00000000-0005-0000-0000-0000FC1B0000}"/>
    <cellStyle name="汇总 6 8" xfId="7157" xr:uid="{00000000-0005-0000-0000-0000FD1B0000}"/>
    <cellStyle name="汇总 6 8 2" xfId="7158" xr:uid="{00000000-0005-0000-0000-0000FE1B0000}"/>
    <cellStyle name="汇总 6 8 2 2" xfId="7159" xr:uid="{00000000-0005-0000-0000-0000FF1B0000}"/>
    <cellStyle name="汇总 6 8 3" xfId="7160" xr:uid="{00000000-0005-0000-0000-0000001C0000}"/>
    <cellStyle name="汇总 6 9" xfId="7161" xr:uid="{00000000-0005-0000-0000-0000011C0000}"/>
    <cellStyle name="汇总 6 9 2" xfId="7162" xr:uid="{00000000-0005-0000-0000-0000021C0000}"/>
    <cellStyle name="汇总 6 9 2 2" xfId="7163" xr:uid="{00000000-0005-0000-0000-0000031C0000}"/>
    <cellStyle name="汇总 6 9 3" xfId="7164" xr:uid="{00000000-0005-0000-0000-0000041C0000}"/>
    <cellStyle name="汇总 7" xfId="7165" xr:uid="{00000000-0005-0000-0000-0000051C0000}"/>
    <cellStyle name="汇总 7 10" xfId="7166" xr:uid="{00000000-0005-0000-0000-0000061C0000}"/>
    <cellStyle name="汇总 7 10 2" xfId="7167" xr:uid="{00000000-0005-0000-0000-0000071C0000}"/>
    <cellStyle name="汇总 7 10 2 2" xfId="7168" xr:uid="{00000000-0005-0000-0000-0000081C0000}"/>
    <cellStyle name="汇总 7 10 3" xfId="7169" xr:uid="{00000000-0005-0000-0000-0000091C0000}"/>
    <cellStyle name="汇总 7 11" xfId="7170" xr:uid="{00000000-0005-0000-0000-00000A1C0000}"/>
    <cellStyle name="汇总 7 11 2" xfId="7171" xr:uid="{00000000-0005-0000-0000-00000B1C0000}"/>
    <cellStyle name="汇总 7 11 2 2" xfId="7172" xr:uid="{00000000-0005-0000-0000-00000C1C0000}"/>
    <cellStyle name="汇总 7 11 3" xfId="7173" xr:uid="{00000000-0005-0000-0000-00000D1C0000}"/>
    <cellStyle name="汇总 7 12" xfId="7174" xr:uid="{00000000-0005-0000-0000-00000E1C0000}"/>
    <cellStyle name="汇总 7 2" xfId="7175" xr:uid="{00000000-0005-0000-0000-00000F1C0000}"/>
    <cellStyle name="汇总 7 2 2" xfId="7176" xr:uid="{00000000-0005-0000-0000-0000101C0000}"/>
    <cellStyle name="汇总 7 2 2 2" xfId="7177" xr:uid="{00000000-0005-0000-0000-0000111C0000}"/>
    <cellStyle name="汇总 7 2 2 2 2" xfId="7178" xr:uid="{00000000-0005-0000-0000-0000121C0000}"/>
    <cellStyle name="汇总 7 2 2 3" xfId="7179" xr:uid="{00000000-0005-0000-0000-0000131C0000}"/>
    <cellStyle name="汇总 7 2 3" xfId="7180" xr:uid="{00000000-0005-0000-0000-0000141C0000}"/>
    <cellStyle name="汇总 7 2 3 2" xfId="7181" xr:uid="{00000000-0005-0000-0000-0000151C0000}"/>
    <cellStyle name="汇总 7 2 3 2 2" xfId="7182" xr:uid="{00000000-0005-0000-0000-0000161C0000}"/>
    <cellStyle name="汇总 7 2 3 3" xfId="7183" xr:uid="{00000000-0005-0000-0000-0000171C0000}"/>
    <cellStyle name="汇总 7 2 4" xfId="7184" xr:uid="{00000000-0005-0000-0000-0000181C0000}"/>
    <cellStyle name="汇总 7 2 4 2" xfId="7185" xr:uid="{00000000-0005-0000-0000-0000191C0000}"/>
    <cellStyle name="汇总 7 2 4 2 2" xfId="7186" xr:uid="{00000000-0005-0000-0000-00001A1C0000}"/>
    <cellStyle name="汇总 7 2 4 3" xfId="7187" xr:uid="{00000000-0005-0000-0000-00001B1C0000}"/>
    <cellStyle name="汇总 7 2 5" xfId="7188" xr:uid="{00000000-0005-0000-0000-00001C1C0000}"/>
    <cellStyle name="汇总 7 2 5 2" xfId="7189" xr:uid="{00000000-0005-0000-0000-00001D1C0000}"/>
    <cellStyle name="汇总 7 2 5 2 2" xfId="7190" xr:uid="{00000000-0005-0000-0000-00001E1C0000}"/>
    <cellStyle name="汇总 7 2 5 3" xfId="7191" xr:uid="{00000000-0005-0000-0000-00001F1C0000}"/>
    <cellStyle name="汇总 7 2 6" xfId="7192" xr:uid="{00000000-0005-0000-0000-0000201C0000}"/>
    <cellStyle name="汇总 7 2 6 2" xfId="7193" xr:uid="{00000000-0005-0000-0000-0000211C0000}"/>
    <cellStyle name="汇总 7 2 6 2 2" xfId="7194" xr:uid="{00000000-0005-0000-0000-0000221C0000}"/>
    <cellStyle name="汇总 7 2 6 3" xfId="7195" xr:uid="{00000000-0005-0000-0000-0000231C0000}"/>
    <cellStyle name="汇总 7 2 7" xfId="7196" xr:uid="{00000000-0005-0000-0000-0000241C0000}"/>
    <cellStyle name="汇总 7 2 7 2" xfId="7197" xr:uid="{00000000-0005-0000-0000-0000251C0000}"/>
    <cellStyle name="汇总 7 2 7 2 2" xfId="7198" xr:uid="{00000000-0005-0000-0000-0000261C0000}"/>
    <cellStyle name="汇总 7 2 7 3" xfId="7199" xr:uid="{00000000-0005-0000-0000-0000271C0000}"/>
    <cellStyle name="汇总 7 2 8" xfId="7200" xr:uid="{00000000-0005-0000-0000-0000281C0000}"/>
    <cellStyle name="汇总 7 2 8 2" xfId="7201" xr:uid="{00000000-0005-0000-0000-0000291C0000}"/>
    <cellStyle name="汇总 7 2 8 2 2" xfId="7202" xr:uid="{00000000-0005-0000-0000-00002A1C0000}"/>
    <cellStyle name="汇总 7 2 8 3" xfId="7203" xr:uid="{00000000-0005-0000-0000-00002B1C0000}"/>
    <cellStyle name="汇总 7 2 9" xfId="7204" xr:uid="{00000000-0005-0000-0000-00002C1C0000}"/>
    <cellStyle name="汇总 7 3" xfId="7205" xr:uid="{00000000-0005-0000-0000-00002D1C0000}"/>
    <cellStyle name="汇总 7 3 2" xfId="7206" xr:uid="{00000000-0005-0000-0000-00002E1C0000}"/>
    <cellStyle name="汇总 7 3 2 2" xfId="7207" xr:uid="{00000000-0005-0000-0000-00002F1C0000}"/>
    <cellStyle name="汇总 7 3 2 2 2" xfId="7208" xr:uid="{00000000-0005-0000-0000-0000301C0000}"/>
    <cellStyle name="汇总 7 3 2 3" xfId="7209" xr:uid="{00000000-0005-0000-0000-0000311C0000}"/>
    <cellStyle name="汇总 7 3 3" xfId="7210" xr:uid="{00000000-0005-0000-0000-0000321C0000}"/>
    <cellStyle name="汇总 7 3 3 2" xfId="7211" xr:uid="{00000000-0005-0000-0000-0000331C0000}"/>
    <cellStyle name="汇总 7 3 3 2 2" xfId="7212" xr:uid="{00000000-0005-0000-0000-0000341C0000}"/>
    <cellStyle name="汇总 7 3 3 3" xfId="7213" xr:uid="{00000000-0005-0000-0000-0000351C0000}"/>
    <cellStyle name="汇总 7 3 4" xfId="7214" xr:uid="{00000000-0005-0000-0000-0000361C0000}"/>
    <cellStyle name="汇总 7 3 4 2" xfId="7215" xr:uid="{00000000-0005-0000-0000-0000371C0000}"/>
    <cellStyle name="汇总 7 3 4 2 2" xfId="7216" xr:uid="{00000000-0005-0000-0000-0000381C0000}"/>
    <cellStyle name="汇总 7 3 4 3" xfId="7217" xr:uid="{00000000-0005-0000-0000-0000391C0000}"/>
    <cellStyle name="汇总 7 3 5" xfId="7218" xr:uid="{00000000-0005-0000-0000-00003A1C0000}"/>
    <cellStyle name="汇总 7 3 5 2" xfId="7219" xr:uid="{00000000-0005-0000-0000-00003B1C0000}"/>
    <cellStyle name="汇总 7 3 5 2 2" xfId="7220" xr:uid="{00000000-0005-0000-0000-00003C1C0000}"/>
    <cellStyle name="汇总 7 3 5 3" xfId="7221" xr:uid="{00000000-0005-0000-0000-00003D1C0000}"/>
    <cellStyle name="汇总 7 3 6" xfId="7222" xr:uid="{00000000-0005-0000-0000-00003E1C0000}"/>
    <cellStyle name="汇总 7 3 6 2" xfId="7223" xr:uid="{00000000-0005-0000-0000-00003F1C0000}"/>
    <cellStyle name="汇总 7 3 6 2 2" xfId="7224" xr:uid="{00000000-0005-0000-0000-0000401C0000}"/>
    <cellStyle name="汇总 7 3 6 3" xfId="7225" xr:uid="{00000000-0005-0000-0000-0000411C0000}"/>
    <cellStyle name="汇总 7 3 7" xfId="7226" xr:uid="{00000000-0005-0000-0000-0000421C0000}"/>
    <cellStyle name="汇总 7 3 7 2" xfId="7227" xr:uid="{00000000-0005-0000-0000-0000431C0000}"/>
    <cellStyle name="汇总 7 3 7 2 2" xfId="7228" xr:uid="{00000000-0005-0000-0000-0000441C0000}"/>
    <cellStyle name="汇总 7 3 7 3" xfId="7229" xr:uid="{00000000-0005-0000-0000-0000451C0000}"/>
    <cellStyle name="汇总 7 3 8" xfId="7230" xr:uid="{00000000-0005-0000-0000-0000461C0000}"/>
    <cellStyle name="汇总 7 3 8 2" xfId="7231" xr:uid="{00000000-0005-0000-0000-0000471C0000}"/>
    <cellStyle name="汇总 7 3 8 2 2" xfId="7232" xr:uid="{00000000-0005-0000-0000-0000481C0000}"/>
    <cellStyle name="汇总 7 3 8 3" xfId="7233" xr:uid="{00000000-0005-0000-0000-0000491C0000}"/>
    <cellStyle name="汇总 7 3 9" xfId="7234" xr:uid="{00000000-0005-0000-0000-00004A1C0000}"/>
    <cellStyle name="汇总 7 4" xfId="7235" xr:uid="{00000000-0005-0000-0000-00004B1C0000}"/>
    <cellStyle name="汇总 7 4 2" xfId="7236" xr:uid="{00000000-0005-0000-0000-00004C1C0000}"/>
    <cellStyle name="汇总 7 4 2 2" xfId="7237" xr:uid="{00000000-0005-0000-0000-00004D1C0000}"/>
    <cellStyle name="汇总 7 4 2 2 2" xfId="7238" xr:uid="{00000000-0005-0000-0000-00004E1C0000}"/>
    <cellStyle name="汇总 7 4 2 3" xfId="7239" xr:uid="{00000000-0005-0000-0000-00004F1C0000}"/>
    <cellStyle name="汇总 7 4 3" xfId="7240" xr:uid="{00000000-0005-0000-0000-0000501C0000}"/>
    <cellStyle name="汇总 7 4 3 2" xfId="7241" xr:uid="{00000000-0005-0000-0000-0000511C0000}"/>
    <cellStyle name="汇总 7 4 3 2 2" xfId="7242" xr:uid="{00000000-0005-0000-0000-0000521C0000}"/>
    <cellStyle name="汇总 7 4 3 3" xfId="7243" xr:uid="{00000000-0005-0000-0000-0000531C0000}"/>
    <cellStyle name="汇总 7 4 4" xfId="7244" xr:uid="{00000000-0005-0000-0000-0000541C0000}"/>
    <cellStyle name="汇总 7 4 4 2" xfId="7245" xr:uid="{00000000-0005-0000-0000-0000551C0000}"/>
    <cellStyle name="汇总 7 4 4 2 2" xfId="7246" xr:uid="{00000000-0005-0000-0000-0000561C0000}"/>
    <cellStyle name="汇总 7 4 4 3" xfId="7247" xr:uid="{00000000-0005-0000-0000-0000571C0000}"/>
    <cellStyle name="汇总 7 4 5" xfId="7248" xr:uid="{00000000-0005-0000-0000-0000581C0000}"/>
    <cellStyle name="汇总 7 4 5 2" xfId="7249" xr:uid="{00000000-0005-0000-0000-0000591C0000}"/>
    <cellStyle name="汇总 7 4 5 2 2" xfId="7250" xr:uid="{00000000-0005-0000-0000-00005A1C0000}"/>
    <cellStyle name="汇总 7 4 5 3" xfId="7251" xr:uid="{00000000-0005-0000-0000-00005B1C0000}"/>
    <cellStyle name="汇总 7 4 6" xfId="7252" xr:uid="{00000000-0005-0000-0000-00005C1C0000}"/>
    <cellStyle name="汇总 7 4 6 2" xfId="7253" xr:uid="{00000000-0005-0000-0000-00005D1C0000}"/>
    <cellStyle name="汇总 7 4 6 2 2" xfId="7254" xr:uid="{00000000-0005-0000-0000-00005E1C0000}"/>
    <cellStyle name="汇总 7 4 6 3" xfId="7255" xr:uid="{00000000-0005-0000-0000-00005F1C0000}"/>
    <cellStyle name="汇总 7 4 7" xfId="7256" xr:uid="{00000000-0005-0000-0000-0000601C0000}"/>
    <cellStyle name="汇总 7 4 7 2" xfId="7257" xr:uid="{00000000-0005-0000-0000-0000611C0000}"/>
    <cellStyle name="汇总 7 4 7 2 2" xfId="7258" xr:uid="{00000000-0005-0000-0000-0000621C0000}"/>
    <cellStyle name="汇总 7 4 7 3" xfId="7259" xr:uid="{00000000-0005-0000-0000-0000631C0000}"/>
    <cellStyle name="汇总 7 4 8" xfId="7260" xr:uid="{00000000-0005-0000-0000-0000641C0000}"/>
    <cellStyle name="汇总 7 4 8 2" xfId="7261" xr:uid="{00000000-0005-0000-0000-0000651C0000}"/>
    <cellStyle name="汇总 7 4 8 2 2" xfId="7262" xr:uid="{00000000-0005-0000-0000-0000661C0000}"/>
    <cellStyle name="汇总 7 4 8 3" xfId="7263" xr:uid="{00000000-0005-0000-0000-0000671C0000}"/>
    <cellStyle name="汇总 7 4 9" xfId="7264" xr:uid="{00000000-0005-0000-0000-0000681C0000}"/>
    <cellStyle name="汇总 7 5" xfId="7265" xr:uid="{00000000-0005-0000-0000-0000691C0000}"/>
    <cellStyle name="汇总 7 5 2" xfId="7266" xr:uid="{00000000-0005-0000-0000-00006A1C0000}"/>
    <cellStyle name="汇总 7 5 2 2" xfId="7267" xr:uid="{00000000-0005-0000-0000-00006B1C0000}"/>
    <cellStyle name="汇总 7 5 3" xfId="7268" xr:uid="{00000000-0005-0000-0000-00006C1C0000}"/>
    <cellStyle name="汇总 7 6" xfId="7269" xr:uid="{00000000-0005-0000-0000-00006D1C0000}"/>
    <cellStyle name="汇总 7 6 2" xfId="7270" xr:uid="{00000000-0005-0000-0000-00006E1C0000}"/>
    <cellStyle name="汇总 7 6 2 2" xfId="7271" xr:uid="{00000000-0005-0000-0000-00006F1C0000}"/>
    <cellStyle name="汇总 7 6 3" xfId="7272" xr:uid="{00000000-0005-0000-0000-0000701C0000}"/>
    <cellStyle name="汇总 7 7" xfId="7273" xr:uid="{00000000-0005-0000-0000-0000711C0000}"/>
    <cellStyle name="汇总 7 7 2" xfId="7274" xr:uid="{00000000-0005-0000-0000-0000721C0000}"/>
    <cellStyle name="汇总 7 7 2 2" xfId="7275" xr:uid="{00000000-0005-0000-0000-0000731C0000}"/>
    <cellStyle name="汇总 7 7 3" xfId="7276" xr:uid="{00000000-0005-0000-0000-0000741C0000}"/>
    <cellStyle name="汇总 7 8" xfId="7277" xr:uid="{00000000-0005-0000-0000-0000751C0000}"/>
    <cellStyle name="汇总 7 8 2" xfId="7278" xr:uid="{00000000-0005-0000-0000-0000761C0000}"/>
    <cellStyle name="汇总 7 8 2 2" xfId="7279" xr:uid="{00000000-0005-0000-0000-0000771C0000}"/>
    <cellStyle name="汇总 7 8 3" xfId="7280" xr:uid="{00000000-0005-0000-0000-0000781C0000}"/>
    <cellStyle name="汇总 7 9" xfId="7281" xr:uid="{00000000-0005-0000-0000-0000791C0000}"/>
    <cellStyle name="汇总 7 9 2" xfId="7282" xr:uid="{00000000-0005-0000-0000-00007A1C0000}"/>
    <cellStyle name="汇总 7 9 2 2" xfId="7283" xr:uid="{00000000-0005-0000-0000-00007B1C0000}"/>
    <cellStyle name="汇总 7 9 3" xfId="7284" xr:uid="{00000000-0005-0000-0000-00007C1C0000}"/>
    <cellStyle name="汇总 8" xfId="7285" xr:uid="{00000000-0005-0000-0000-00007D1C0000}"/>
    <cellStyle name="汇总 8 2" xfId="7286" xr:uid="{00000000-0005-0000-0000-00007E1C0000}"/>
    <cellStyle name="汇总 8 2 2" xfId="7287" xr:uid="{00000000-0005-0000-0000-00007F1C0000}"/>
    <cellStyle name="汇总 8 2 2 2" xfId="7288" xr:uid="{00000000-0005-0000-0000-0000801C0000}"/>
    <cellStyle name="汇总 8 2 3" xfId="7289" xr:uid="{00000000-0005-0000-0000-0000811C0000}"/>
    <cellStyle name="汇总 8 3" xfId="7290" xr:uid="{00000000-0005-0000-0000-0000821C0000}"/>
    <cellStyle name="汇总 8 3 2" xfId="7291" xr:uid="{00000000-0005-0000-0000-0000831C0000}"/>
    <cellStyle name="汇总 8 3 2 2" xfId="7292" xr:uid="{00000000-0005-0000-0000-0000841C0000}"/>
    <cellStyle name="汇总 8 3 3" xfId="7293" xr:uid="{00000000-0005-0000-0000-0000851C0000}"/>
    <cellStyle name="汇总 8 4" xfId="7294" xr:uid="{00000000-0005-0000-0000-0000861C0000}"/>
    <cellStyle name="汇总 8 4 2" xfId="7295" xr:uid="{00000000-0005-0000-0000-0000871C0000}"/>
    <cellStyle name="汇总 8 4 2 2" xfId="7296" xr:uid="{00000000-0005-0000-0000-0000881C0000}"/>
    <cellStyle name="汇总 8 4 3" xfId="7297" xr:uid="{00000000-0005-0000-0000-0000891C0000}"/>
    <cellStyle name="汇总 8 5" xfId="7298" xr:uid="{00000000-0005-0000-0000-00008A1C0000}"/>
    <cellStyle name="汇总 8 5 2" xfId="7299" xr:uid="{00000000-0005-0000-0000-00008B1C0000}"/>
    <cellStyle name="汇总 8 5 2 2" xfId="7300" xr:uid="{00000000-0005-0000-0000-00008C1C0000}"/>
    <cellStyle name="汇总 8 5 3" xfId="7301" xr:uid="{00000000-0005-0000-0000-00008D1C0000}"/>
    <cellStyle name="汇总 8 6" xfId="7302" xr:uid="{00000000-0005-0000-0000-00008E1C0000}"/>
    <cellStyle name="汇总 8 6 2" xfId="7303" xr:uid="{00000000-0005-0000-0000-00008F1C0000}"/>
    <cellStyle name="汇总 8 6 2 2" xfId="7304" xr:uid="{00000000-0005-0000-0000-0000901C0000}"/>
    <cellStyle name="汇总 8 6 3" xfId="7305" xr:uid="{00000000-0005-0000-0000-0000911C0000}"/>
    <cellStyle name="汇总 8 7" xfId="7306" xr:uid="{00000000-0005-0000-0000-0000921C0000}"/>
    <cellStyle name="汇总 8 7 2" xfId="7307" xr:uid="{00000000-0005-0000-0000-0000931C0000}"/>
    <cellStyle name="汇总 8 7 2 2" xfId="7308" xr:uid="{00000000-0005-0000-0000-0000941C0000}"/>
    <cellStyle name="汇总 8 7 3" xfId="7309" xr:uid="{00000000-0005-0000-0000-0000951C0000}"/>
    <cellStyle name="汇总 8 8" xfId="7310" xr:uid="{00000000-0005-0000-0000-0000961C0000}"/>
    <cellStyle name="汇总 8 8 2" xfId="7311" xr:uid="{00000000-0005-0000-0000-0000971C0000}"/>
    <cellStyle name="汇总 8 8 2 2" xfId="7312" xr:uid="{00000000-0005-0000-0000-0000981C0000}"/>
    <cellStyle name="汇总 8 8 3" xfId="7313" xr:uid="{00000000-0005-0000-0000-0000991C0000}"/>
    <cellStyle name="汇总 8 9" xfId="7314" xr:uid="{00000000-0005-0000-0000-00009A1C0000}"/>
    <cellStyle name="汇总 9" xfId="7315" xr:uid="{00000000-0005-0000-0000-00009B1C0000}"/>
    <cellStyle name="汇总 9 2" xfId="7316" xr:uid="{00000000-0005-0000-0000-00009C1C0000}"/>
    <cellStyle name="汇总 9 2 2" xfId="7317" xr:uid="{00000000-0005-0000-0000-00009D1C0000}"/>
    <cellStyle name="汇总 9 2 2 2" xfId="7318" xr:uid="{00000000-0005-0000-0000-00009E1C0000}"/>
    <cellStyle name="汇总 9 2 3" xfId="7319" xr:uid="{00000000-0005-0000-0000-00009F1C0000}"/>
    <cellStyle name="汇总 9 3" xfId="7320" xr:uid="{00000000-0005-0000-0000-0000A01C0000}"/>
    <cellStyle name="汇总 9 3 2" xfId="7321" xr:uid="{00000000-0005-0000-0000-0000A11C0000}"/>
    <cellStyle name="汇总 9 3 2 2" xfId="7322" xr:uid="{00000000-0005-0000-0000-0000A21C0000}"/>
    <cellStyle name="汇总 9 3 3" xfId="7323" xr:uid="{00000000-0005-0000-0000-0000A31C0000}"/>
    <cellStyle name="汇总 9 4" xfId="7324" xr:uid="{00000000-0005-0000-0000-0000A41C0000}"/>
    <cellStyle name="汇总 9 4 2" xfId="7325" xr:uid="{00000000-0005-0000-0000-0000A51C0000}"/>
    <cellStyle name="汇总 9 4 2 2" xfId="7326" xr:uid="{00000000-0005-0000-0000-0000A61C0000}"/>
    <cellStyle name="汇总 9 4 3" xfId="7327" xr:uid="{00000000-0005-0000-0000-0000A71C0000}"/>
    <cellStyle name="汇总 9 5" xfId="7328" xr:uid="{00000000-0005-0000-0000-0000A81C0000}"/>
    <cellStyle name="汇总 9 5 2" xfId="7329" xr:uid="{00000000-0005-0000-0000-0000A91C0000}"/>
    <cellStyle name="汇总 9 5 2 2" xfId="7330" xr:uid="{00000000-0005-0000-0000-0000AA1C0000}"/>
    <cellStyle name="汇总 9 5 3" xfId="7331" xr:uid="{00000000-0005-0000-0000-0000AB1C0000}"/>
    <cellStyle name="汇总 9 6" xfId="7332" xr:uid="{00000000-0005-0000-0000-0000AC1C0000}"/>
    <cellStyle name="汇总 9 6 2" xfId="7333" xr:uid="{00000000-0005-0000-0000-0000AD1C0000}"/>
    <cellStyle name="汇总 9 6 2 2" xfId="7334" xr:uid="{00000000-0005-0000-0000-0000AE1C0000}"/>
    <cellStyle name="汇总 9 6 3" xfId="7335" xr:uid="{00000000-0005-0000-0000-0000AF1C0000}"/>
    <cellStyle name="汇总 9 7" xfId="7336" xr:uid="{00000000-0005-0000-0000-0000B01C0000}"/>
    <cellStyle name="汇总 9 7 2" xfId="7337" xr:uid="{00000000-0005-0000-0000-0000B11C0000}"/>
    <cellStyle name="汇总 9 7 2 2" xfId="7338" xr:uid="{00000000-0005-0000-0000-0000B21C0000}"/>
    <cellStyle name="汇总 9 7 3" xfId="7339" xr:uid="{00000000-0005-0000-0000-0000B31C0000}"/>
    <cellStyle name="汇总 9 8" xfId="7340" xr:uid="{00000000-0005-0000-0000-0000B41C0000}"/>
    <cellStyle name="汇总 9 8 2" xfId="7341" xr:uid="{00000000-0005-0000-0000-0000B51C0000}"/>
    <cellStyle name="汇总 9 8 2 2" xfId="7342" xr:uid="{00000000-0005-0000-0000-0000B61C0000}"/>
    <cellStyle name="汇总 9 8 3" xfId="7343" xr:uid="{00000000-0005-0000-0000-0000B71C0000}"/>
    <cellStyle name="汇总 9 9" xfId="7344" xr:uid="{00000000-0005-0000-0000-0000B81C0000}"/>
    <cellStyle name="会计科目表格" xfId="7345" xr:uid="{00000000-0005-0000-0000-0000B91C0000}"/>
    <cellStyle name="会计科目表格 2" xfId="7346" xr:uid="{00000000-0005-0000-0000-0000BA1C0000}"/>
    <cellStyle name="会计科目表格 3" xfId="7347" xr:uid="{00000000-0005-0000-0000-0000BB1C0000}"/>
    <cellStyle name="会计科目表格 4" xfId="7348" xr:uid="{00000000-0005-0000-0000-0000BC1C0000}"/>
    <cellStyle name="貨幣[0]_DOSFLOW" xfId="7349" xr:uid="{00000000-0005-0000-0000-0000BD1C0000}"/>
    <cellStyle name="计算 10" xfId="7350" xr:uid="{00000000-0005-0000-0000-0000BE1C0000}"/>
    <cellStyle name="计算 10 2" xfId="7351" xr:uid="{00000000-0005-0000-0000-0000BF1C0000}"/>
    <cellStyle name="计算 10 2 2" xfId="7352" xr:uid="{00000000-0005-0000-0000-0000C01C0000}"/>
    <cellStyle name="计算 10 2 2 2" xfId="7353" xr:uid="{00000000-0005-0000-0000-0000C11C0000}"/>
    <cellStyle name="计算 10 2 3" xfId="7354" xr:uid="{00000000-0005-0000-0000-0000C21C0000}"/>
    <cellStyle name="计算 10 3" xfId="7355" xr:uid="{00000000-0005-0000-0000-0000C31C0000}"/>
    <cellStyle name="计算 10 3 2" xfId="7356" xr:uid="{00000000-0005-0000-0000-0000C41C0000}"/>
    <cellStyle name="计算 10 3 2 2" xfId="7357" xr:uid="{00000000-0005-0000-0000-0000C51C0000}"/>
    <cellStyle name="计算 10 3 3" xfId="7358" xr:uid="{00000000-0005-0000-0000-0000C61C0000}"/>
    <cellStyle name="计算 10 4" xfId="7359" xr:uid="{00000000-0005-0000-0000-0000C71C0000}"/>
    <cellStyle name="计算 10 4 2" xfId="7360" xr:uid="{00000000-0005-0000-0000-0000C81C0000}"/>
    <cellStyle name="计算 10 4 2 2" xfId="7361" xr:uid="{00000000-0005-0000-0000-0000C91C0000}"/>
    <cellStyle name="计算 10 4 3" xfId="7362" xr:uid="{00000000-0005-0000-0000-0000CA1C0000}"/>
    <cellStyle name="计算 10 5" xfId="7363" xr:uid="{00000000-0005-0000-0000-0000CB1C0000}"/>
    <cellStyle name="计算 10 5 2" xfId="7364" xr:uid="{00000000-0005-0000-0000-0000CC1C0000}"/>
    <cellStyle name="计算 10 5 2 2" xfId="7365" xr:uid="{00000000-0005-0000-0000-0000CD1C0000}"/>
    <cellStyle name="计算 10 5 3" xfId="7366" xr:uid="{00000000-0005-0000-0000-0000CE1C0000}"/>
    <cellStyle name="计算 10 6" xfId="7367" xr:uid="{00000000-0005-0000-0000-0000CF1C0000}"/>
    <cellStyle name="计算 10 6 2" xfId="7368" xr:uid="{00000000-0005-0000-0000-0000D01C0000}"/>
    <cellStyle name="计算 10 6 2 2" xfId="7369" xr:uid="{00000000-0005-0000-0000-0000D11C0000}"/>
    <cellStyle name="计算 10 6 3" xfId="7370" xr:uid="{00000000-0005-0000-0000-0000D21C0000}"/>
    <cellStyle name="计算 10 7" xfId="7371" xr:uid="{00000000-0005-0000-0000-0000D31C0000}"/>
    <cellStyle name="计算 10 7 2" xfId="7372" xr:uid="{00000000-0005-0000-0000-0000D41C0000}"/>
    <cellStyle name="计算 10 7 2 2" xfId="7373" xr:uid="{00000000-0005-0000-0000-0000D51C0000}"/>
    <cellStyle name="计算 10 7 3" xfId="7374" xr:uid="{00000000-0005-0000-0000-0000D61C0000}"/>
    <cellStyle name="计算 10 8" xfId="7375" xr:uid="{00000000-0005-0000-0000-0000D71C0000}"/>
    <cellStyle name="计算 10 8 2" xfId="7376" xr:uid="{00000000-0005-0000-0000-0000D81C0000}"/>
    <cellStyle name="计算 10 8 2 2" xfId="7377" xr:uid="{00000000-0005-0000-0000-0000D91C0000}"/>
    <cellStyle name="计算 10 8 3" xfId="7378" xr:uid="{00000000-0005-0000-0000-0000DA1C0000}"/>
    <cellStyle name="计算 10 9" xfId="7379" xr:uid="{00000000-0005-0000-0000-0000DB1C0000}"/>
    <cellStyle name="计算 11" xfId="7380" xr:uid="{00000000-0005-0000-0000-0000DC1C0000}"/>
    <cellStyle name="计算 11 2" xfId="7381" xr:uid="{00000000-0005-0000-0000-0000DD1C0000}"/>
    <cellStyle name="计算 11 2 2" xfId="7382" xr:uid="{00000000-0005-0000-0000-0000DE1C0000}"/>
    <cellStyle name="计算 11 2 2 2" xfId="7383" xr:uid="{00000000-0005-0000-0000-0000DF1C0000}"/>
    <cellStyle name="计算 11 2 3" xfId="7384" xr:uid="{00000000-0005-0000-0000-0000E01C0000}"/>
    <cellStyle name="计算 11 3" xfId="7385" xr:uid="{00000000-0005-0000-0000-0000E11C0000}"/>
    <cellStyle name="计算 12" xfId="7386" xr:uid="{00000000-0005-0000-0000-0000E21C0000}"/>
    <cellStyle name="计算 12 2" xfId="7387" xr:uid="{00000000-0005-0000-0000-0000E31C0000}"/>
    <cellStyle name="计算 13" xfId="7388" xr:uid="{00000000-0005-0000-0000-0000E41C0000}"/>
    <cellStyle name="计算 2" xfId="7389" xr:uid="{00000000-0005-0000-0000-0000E51C0000}"/>
    <cellStyle name="计算 2 2" xfId="7390" xr:uid="{00000000-0005-0000-0000-0000E61C0000}"/>
    <cellStyle name="计算 2 2 2" xfId="7391" xr:uid="{00000000-0005-0000-0000-0000E71C0000}"/>
    <cellStyle name="计算 2 2 2 2" xfId="7392" xr:uid="{00000000-0005-0000-0000-0000E81C0000}"/>
    <cellStyle name="计算 2 2 3" xfId="7393" xr:uid="{00000000-0005-0000-0000-0000E91C0000}"/>
    <cellStyle name="计算 2 3" xfId="7394" xr:uid="{00000000-0005-0000-0000-0000EA1C0000}"/>
    <cellStyle name="计算 2 3 2" xfId="7395" xr:uid="{00000000-0005-0000-0000-0000EB1C0000}"/>
    <cellStyle name="计算 2 3 2 2" xfId="7396" xr:uid="{00000000-0005-0000-0000-0000EC1C0000}"/>
    <cellStyle name="计算 2 3 3" xfId="7397" xr:uid="{00000000-0005-0000-0000-0000ED1C0000}"/>
    <cellStyle name="计算 2 4" xfId="7398" xr:uid="{00000000-0005-0000-0000-0000EE1C0000}"/>
    <cellStyle name="计算 2 4 2" xfId="7399" xr:uid="{00000000-0005-0000-0000-0000EF1C0000}"/>
    <cellStyle name="计算 2 4 2 2" xfId="7400" xr:uid="{00000000-0005-0000-0000-0000F01C0000}"/>
    <cellStyle name="计算 2 4 3" xfId="7401" xr:uid="{00000000-0005-0000-0000-0000F11C0000}"/>
    <cellStyle name="计算 2 5" xfId="7402" xr:uid="{00000000-0005-0000-0000-0000F21C0000}"/>
    <cellStyle name="计算 2 5 2" xfId="7403" xr:uid="{00000000-0005-0000-0000-0000F31C0000}"/>
    <cellStyle name="计算 2 5 2 2" xfId="7404" xr:uid="{00000000-0005-0000-0000-0000F41C0000}"/>
    <cellStyle name="计算 2 5 3" xfId="7405" xr:uid="{00000000-0005-0000-0000-0000F51C0000}"/>
    <cellStyle name="计算 2 6" xfId="7406" xr:uid="{00000000-0005-0000-0000-0000F61C0000}"/>
    <cellStyle name="计算 2 6 2" xfId="7407" xr:uid="{00000000-0005-0000-0000-0000F71C0000}"/>
    <cellStyle name="计算 2 6 2 2" xfId="7408" xr:uid="{00000000-0005-0000-0000-0000F81C0000}"/>
    <cellStyle name="计算 2 6 3" xfId="7409" xr:uid="{00000000-0005-0000-0000-0000F91C0000}"/>
    <cellStyle name="计算 2 7" xfId="7410" xr:uid="{00000000-0005-0000-0000-0000FA1C0000}"/>
    <cellStyle name="计算 2 7 2" xfId="7411" xr:uid="{00000000-0005-0000-0000-0000FB1C0000}"/>
    <cellStyle name="计算 2 7 2 2" xfId="7412" xr:uid="{00000000-0005-0000-0000-0000FC1C0000}"/>
    <cellStyle name="计算 2 7 3" xfId="7413" xr:uid="{00000000-0005-0000-0000-0000FD1C0000}"/>
    <cellStyle name="计算 2 8" xfId="7414" xr:uid="{00000000-0005-0000-0000-0000FE1C0000}"/>
    <cellStyle name="计算 2 8 2" xfId="7415" xr:uid="{00000000-0005-0000-0000-0000FF1C0000}"/>
    <cellStyle name="计算 2 8 2 2" xfId="7416" xr:uid="{00000000-0005-0000-0000-0000001D0000}"/>
    <cellStyle name="计算 2 8 3" xfId="7417" xr:uid="{00000000-0005-0000-0000-0000011D0000}"/>
    <cellStyle name="计算 2 9" xfId="7418" xr:uid="{00000000-0005-0000-0000-0000021D0000}"/>
    <cellStyle name="计算 3" xfId="7419" xr:uid="{00000000-0005-0000-0000-0000031D0000}"/>
    <cellStyle name="计算 3 10" xfId="7420" xr:uid="{00000000-0005-0000-0000-0000041D0000}"/>
    <cellStyle name="计算 3 10 2" xfId="7421" xr:uid="{00000000-0005-0000-0000-0000051D0000}"/>
    <cellStyle name="计算 3 10 2 2" xfId="7422" xr:uid="{00000000-0005-0000-0000-0000061D0000}"/>
    <cellStyle name="计算 3 10 3" xfId="7423" xr:uid="{00000000-0005-0000-0000-0000071D0000}"/>
    <cellStyle name="计算 3 11" xfId="7424" xr:uid="{00000000-0005-0000-0000-0000081D0000}"/>
    <cellStyle name="计算 3 11 2" xfId="7425" xr:uid="{00000000-0005-0000-0000-0000091D0000}"/>
    <cellStyle name="计算 3 11 2 2" xfId="7426" xr:uid="{00000000-0005-0000-0000-00000A1D0000}"/>
    <cellStyle name="计算 3 11 3" xfId="7427" xr:uid="{00000000-0005-0000-0000-00000B1D0000}"/>
    <cellStyle name="计算 3 12" xfId="7428" xr:uid="{00000000-0005-0000-0000-00000C1D0000}"/>
    <cellStyle name="计算 3 2" xfId="7429" xr:uid="{00000000-0005-0000-0000-00000D1D0000}"/>
    <cellStyle name="计算 3 2 2" xfId="7430" xr:uid="{00000000-0005-0000-0000-00000E1D0000}"/>
    <cellStyle name="计算 3 2 2 2" xfId="7431" xr:uid="{00000000-0005-0000-0000-00000F1D0000}"/>
    <cellStyle name="计算 3 2 2 2 2" xfId="7432" xr:uid="{00000000-0005-0000-0000-0000101D0000}"/>
    <cellStyle name="计算 3 2 2 3" xfId="7433" xr:uid="{00000000-0005-0000-0000-0000111D0000}"/>
    <cellStyle name="计算 3 2 3" xfId="7434" xr:uid="{00000000-0005-0000-0000-0000121D0000}"/>
    <cellStyle name="计算 3 2 3 2" xfId="7435" xr:uid="{00000000-0005-0000-0000-0000131D0000}"/>
    <cellStyle name="计算 3 2 3 2 2" xfId="7436" xr:uid="{00000000-0005-0000-0000-0000141D0000}"/>
    <cellStyle name="计算 3 2 3 3" xfId="7437" xr:uid="{00000000-0005-0000-0000-0000151D0000}"/>
    <cellStyle name="计算 3 2 4" xfId="7438" xr:uid="{00000000-0005-0000-0000-0000161D0000}"/>
    <cellStyle name="计算 3 2 4 2" xfId="7439" xr:uid="{00000000-0005-0000-0000-0000171D0000}"/>
    <cellStyle name="计算 3 2 4 2 2" xfId="7440" xr:uid="{00000000-0005-0000-0000-0000181D0000}"/>
    <cellStyle name="计算 3 2 4 3" xfId="7441" xr:uid="{00000000-0005-0000-0000-0000191D0000}"/>
    <cellStyle name="计算 3 2 5" xfId="7442" xr:uid="{00000000-0005-0000-0000-00001A1D0000}"/>
    <cellStyle name="计算 3 2 5 2" xfId="7443" xr:uid="{00000000-0005-0000-0000-00001B1D0000}"/>
    <cellStyle name="计算 3 2 5 2 2" xfId="7444" xr:uid="{00000000-0005-0000-0000-00001C1D0000}"/>
    <cellStyle name="计算 3 2 5 3" xfId="7445" xr:uid="{00000000-0005-0000-0000-00001D1D0000}"/>
    <cellStyle name="计算 3 2 6" xfId="7446" xr:uid="{00000000-0005-0000-0000-00001E1D0000}"/>
    <cellStyle name="计算 3 2 6 2" xfId="7447" xr:uid="{00000000-0005-0000-0000-00001F1D0000}"/>
    <cellStyle name="计算 3 2 6 2 2" xfId="7448" xr:uid="{00000000-0005-0000-0000-0000201D0000}"/>
    <cellStyle name="计算 3 2 6 3" xfId="7449" xr:uid="{00000000-0005-0000-0000-0000211D0000}"/>
    <cellStyle name="计算 3 2 7" xfId="7450" xr:uid="{00000000-0005-0000-0000-0000221D0000}"/>
    <cellStyle name="计算 3 2 7 2" xfId="7451" xr:uid="{00000000-0005-0000-0000-0000231D0000}"/>
    <cellStyle name="计算 3 2 7 2 2" xfId="7452" xr:uid="{00000000-0005-0000-0000-0000241D0000}"/>
    <cellStyle name="计算 3 2 7 3" xfId="7453" xr:uid="{00000000-0005-0000-0000-0000251D0000}"/>
    <cellStyle name="计算 3 2 8" xfId="7454" xr:uid="{00000000-0005-0000-0000-0000261D0000}"/>
    <cellStyle name="计算 3 2 8 2" xfId="7455" xr:uid="{00000000-0005-0000-0000-0000271D0000}"/>
    <cellStyle name="计算 3 2 8 2 2" xfId="7456" xr:uid="{00000000-0005-0000-0000-0000281D0000}"/>
    <cellStyle name="计算 3 2 8 3" xfId="7457" xr:uid="{00000000-0005-0000-0000-0000291D0000}"/>
    <cellStyle name="计算 3 2 9" xfId="7458" xr:uid="{00000000-0005-0000-0000-00002A1D0000}"/>
    <cellStyle name="计算 3 3" xfId="7459" xr:uid="{00000000-0005-0000-0000-00002B1D0000}"/>
    <cellStyle name="计算 3 3 2" xfId="7460" xr:uid="{00000000-0005-0000-0000-00002C1D0000}"/>
    <cellStyle name="计算 3 3 2 2" xfId="7461" xr:uid="{00000000-0005-0000-0000-00002D1D0000}"/>
    <cellStyle name="计算 3 3 2 2 2" xfId="7462" xr:uid="{00000000-0005-0000-0000-00002E1D0000}"/>
    <cellStyle name="计算 3 3 2 3" xfId="7463" xr:uid="{00000000-0005-0000-0000-00002F1D0000}"/>
    <cellStyle name="计算 3 3 3" xfId="7464" xr:uid="{00000000-0005-0000-0000-0000301D0000}"/>
    <cellStyle name="计算 3 3 3 2" xfId="7465" xr:uid="{00000000-0005-0000-0000-0000311D0000}"/>
    <cellStyle name="计算 3 3 3 2 2" xfId="7466" xr:uid="{00000000-0005-0000-0000-0000321D0000}"/>
    <cellStyle name="计算 3 3 3 3" xfId="7467" xr:uid="{00000000-0005-0000-0000-0000331D0000}"/>
    <cellStyle name="计算 3 3 4" xfId="7468" xr:uid="{00000000-0005-0000-0000-0000341D0000}"/>
    <cellStyle name="计算 3 3 4 2" xfId="7469" xr:uid="{00000000-0005-0000-0000-0000351D0000}"/>
    <cellStyle name="计算 3 3 4 2 2" xfId="7470" xr:uid="{00000000-0005-0000-0000-0000361D0000}"/>
    <cellStyle name="计算 3 3 4 3" xfId="7471" xr:uid="{00000000-0005-0000-0000-0000371D0000}"/>
    <cellStyle name="计算 3 3 5" xfId="7472" xr:uid="{00000000-0005-0000-0000-0000381D0000}"/>
    <cellStyle name="计算 3 3 5 2" xfId="7473" xr:uid="{00000000-0005-0000-0000-0000391D0000}"/>
    <cellStyle name="计算 3 3 5 2 2" xfId="7474" xr:uid="{00000000-0005-0000-0000-00003A1D0000}"/>
    <cellStyle name="计算 3 3 5 3" xfId="7475" xr:uid="{00000000-0005-0000-0000-00003B1D0000}"/>
    <cellStyle name="计算 3 3 6" xfId="7476" xr:uid="{00000000-0005-0000-0000-00003C1D0000}"/>
    <cellStyle name="计算 3 3 6 2" xfId="7477" xr:uid="{00000000-0005-0000-0000-00003D1D0000}"/>
    <cellStyle name="计算 3 3 6 2 2" xfId="7478" xr:uid="{00000000-0005-0000-0000-00003E1D0000}"/>
    <cellStyle name="计算 3 3 6 3" xfId="7479" xr:uid="{00000000-0005-0000-0000-00003F1D0000}"/>
    <cellStyle name="计算 3 3 7" xfId="7480" xr:uid="{00000000-0005-0000-0000-0000401D0000}"/>
    <cellStyle name="计算 3 3 7 2" xfId="7481" xr:uid="{00000000-0005-0000-0000-0000411D0000}"/>
    <cellStyle name="计算 3 3 7 2 2" xfId="7482" xr:uid="{00000000-0005-0000-0000-0000421D0000}"/>
    <cellStyle name="计算 3 3 7 3" xfId="7483" xr:uid="{00000000-0005-0000-0000-0000431D0000}"/>
    <cellStyle name="计算 3 3 8" xfId="7484" xr:uid="{00000000-0005-0000-0000-0000441D0000}"/>
    <cellStyle name="计算 3 3 8 2" xfId="7485" xr:uid="{00000000-0005-0000-0000-0000451D0000}"/>
    <cellStyle name="计算 3 3 8 2 2" xfId="7486" xr:uid="{00000000-0005-0000-0000-0000461D0000}"/>
    <cellStyle name="计算 3 3 8 3" xfId="7487" xr:uid="{00000000-0005-0000-0000-0000471D0000}"/>
    <cellStyle name="计算 3 3 9" xfId="7488" xr:uid="{00000000-0005-0000-0000-0000481D0000}"/>
    <cellStyle name="计算 3 4" xfId="7489" xr:uid="{00000000-0005-0000-0000-0000491D0000}"/>
    <cellStyle name="计算 3 4 2" xfId="7490" xr:uid="{00000000-0005-0000-0000-00004A1D0000}"/>
    <cellStyle name="计算 3 4 2 2" xfId="7491" xr:uid="{00000000-0005-0000-0000-00004B1D0000}"/>
    <cellStyle name="计算 3 4 2 2 2" xfId="7492" xr:uid="{00000000-0005-0000-0000-00004C1D0000}"/>
    <cellStyle name="计算 3 4 2 3" xfId="7493" xr:uid="{00000000-0005-0000-0000-00004D1D0000}"/>
    <cellStyle name="计算 3 4 3" xfId="7494" xr:uid="{00000000-0005-0000-0000-00004E1D0000}"/>
    <cellStyle name="计算 3 4 3 2" xfId="7495" xr:uid="{00000000-0005-0000-0000-00004F1D0000}"/>
    <cellStyle name="计算 3 4 3 2 2" xfId="7496" xr:uid="{00000000-0005-0000-0000-0000501D0000}"/>
    <cellStyle name="计算 3 4 3 3" xfId="7497" xr:uid="{00000000-0005-0000-0000-0000511D0000}"/>
    <cellStyle name="计算 3 4 4" xfId="7498" xr:uid="{00000000-0005-0000-0000-0000521D0000}"/>
    <cellStyle name="计算 3 4 4 2" xfId="7499" xr:uid="{00000000-0005-0000-0000-0000531D0000}"/>
    <cellStyle name="计算 3 4 4 2 2" xfId="7500" xr:uid="{00000000-0005-0000-0000-0000541D0000}"/>
    <cellStyle name="计算 3 4 4 3" xfId="7501" xr:uid="{00000000-0005-0000-0000-0000551D0000}"/>
    <cellStyle name="计算 3 4 5" xfId="7502" xr:uid="{00000000-0005-0000-0000-0000561D0000}"/>
    <cellStyle name="计算 3 4 5 2" xfId="7503" xr:uid="{00000000-0005-0000-0000-0000571D0000}"/>
    <cellStyle name="计算 3 4 5 2 2" xfId="7504" xr:uid="{00000000-0005-0000-0000-0000581D0000}"/>
    <cellStyle name="计算 3 4 5 3" xfId="7505" xr:uid="{00000000-0005-0000-0000-0000591D0000}"/>
    <cellStyle name="计算 3 4 6" xfId="7506" xr:uid="{00000000-0005-0000-0000-00005A1D0000}"/>
    <cellStyle name="计算 3 4 6 2" xfId="7507" xr:uid="{00000000-0005-0000-0000-00005B1D0000}"/>
    <cellStyle name="计算 3 4 6 2 2" xfId="7508" xr:uid="{00000000-0005-0000-0000-00005C1D0000}"/>
    <cellStyle name="计算 3 4 6 3" xfId="7509" xr:uid="{00000000-0005-0000-0000-00005D1D0000}"/>
    <cellStyle name="计算 3 4 7" xfId="7510" xr:uid="{00000000-0005-0000-0000-00005E1D0000}"/>
    <cellStyle name="计算 3 4 7 2" xfId="7511" xr:uid="{00000000-0005-0000-0000-00005F1D0000}"/>
    <cellStyle name="计算 3 4 7 2 2" xfId="7512" xr:uid="{00000000-0005-0000-0000-0000601D0000}"/>
    <cellStyle name="计算 3 4 7 3" xfId="7513" xr:uid="{00000000-0005-0000-0000-0000611D0000}"/>
    <cellStyle name="计算 3 4 8" xfId="7514" xr:uid="{00000000-0005-0000-0000-0000621D0000}"/>
    <cellStyle name="计算 3 4 8 2" xfId="7515" xr:uid="{00000000-0005-0000-0000-0000631D0000}"/>
    <cellStyle name="计算 3 4 8 2 2" xfId="7516" xr:uid="{00000000-0005-0000-0000-0000641D0000}"/>
    <cellStyle name="计算 3 4 8 3" xfId="7517" xr:uid="{00000000-0005-0000-0000-0000651D0000}"/>
    <cellStyle name="计算 3 4 9" xfId="7518" xr:uid="{00000000-0005-0000-0000-0000661D0000}"/>
    <cellStyle name="计算 3 5" xfId="7519" xr:uid="{00000000-0005-0000-0000-0000671D0000}"/>
    <cellStyle name="计算 3 5 2" xfId="7520" xr:uid="{00000000-0005-0000-0000-0000681D0000}"/>
    <cellStyle name="计算 3 5 2 2" xfId="7521" xr:uid="{00000000-0005-0000-0000-0000691D0000}"/>
    <cellStyle name="计算 3 5 3" xfId="7522" xr:uid="{00000000-0005-0000-0000-00006A1D0000}"/>
    <cellStyle name="计算 3 6" xfId="7523" xr:uid="{00000000-0005-0000-0000-00006B1D0000}"/>
    <cellStyle name="计算 3 6 2" xfId="7524" xr:uid="{00000000-0005-0000-0000-00006C1D0000}"/>
    <cellStyle name="计算 3 6 2 2" xfId="7525" xr:uid="{00000000-0005-0000-0000-00006D1D0000}"/>
    <cellStyle name="计算 3 6 3" xfId="7526" xr:uid="{00000000-0005-0000-0000-00006E1D0000}"/>
    <cellStyle name="计算 3 7" xfId="7527" xr:uid="{00000000-0005-0000-0000-00006F1D0000}"/>
    <cellStyle name="计算 3 7 2" xfId="7528" xr:uid="{00000000-0005-0000-0000-0000701D0000}"/>
    <cellStyle name="计算 3 7 2 2" xfId="7529" xr:uid="{00000000-0005-0000-0000-0000711D0000}"/>
    <cellStyle name="计算 3 7 3" xfId="7530" xr:uid="{00000000-0005-0000-0000-0000721D0000}"/>
    <cellStyle name="计算 3 8" xfId="7531" xr:uid="{00000000-0005-0000-0000-0000731D0000}"/>
    <cellStyle name="计算 3 8 2" xfId="7532" xr:uid="{00000000-0005-0000-0000-0000741D0000}"/>
    <cellStyle name="计算 3 8 2 2" xfId="7533" xr:uid="{00000000-0005-0000-0000-0000751D0000}"/>
    <cellStyle name="计算 3 8 3" xfId="7534" xr:uid="{00000000-0005-0000-0000-0000761D0000}"/>
    <cellStyle name="计算 3 9" xfId="7535" xr:uid="{00000000-0005-0000-0000-0000771D0000}"/>
    <cellStyle name="计算 3 9 2" xfId="7536" xr:uid="{00000000-0005-0000-0000-0000781D0000}"/>
    <cellStyle name="计算 3 9 2 2" xfId="7537" xr:uid="{00000000-0005-0000-0000-0000791D0000}"/>
    <cellStyle name="计算 3 9 3" xfId="7538" xr:uid="{00000000-0005-0000-0000-00007A1D0000}"/>
    <cellStyle name="计算 4" xfId="7539" xr:uid="{00000000-0005-0000-0000-00007B1D0000}"/>
    <cellStyle name="计算 4 10" xfId="7540" xr:uid="{00000000-0005-0000-0000-00007C1D0000}"/>
    <cellStyle name="计算 4 10 2" xfId="7541" xr:uid="{00000000-0005-0000-0000-00007D1D0000}"/>
    <cellStyle name="计算 4 10 2 2" xfId="7542" xr:uid="{00000000-0005-0000-0000-00007E1D0000}"/>
    <cellStyle name="计算 4 10 3" xfId="7543" xr:uid="{00000000-0005-0000-0000-00007F1D0000}"/>
    <cellStyle name="计算 4 11" xfId="7544" xr:uid="{00000000-0005-0000-0000-0000801D0000}"/>
    <cellStyle name="计算 4 11 2" xfId="7545" xr:uid="{00000000-0005-0000-0000-0000811D0000}"/>
    <cellStyle name="计算 4 11 2 2" xfId="7546" xr:uid="{00000000-0005-0000-0000-0000821D0000}"/>
    <cellStyle name="计算 4 11 3" xfId="7547" xr:uid="{00000000-0005-0000-0000-0000831D0000}"/>
    <cellStyle name="计算 4 12" xfId="7548" xr:uid="{00000000-0005-0000-0000-0000841D0000}"/>
    <cellStyle name="计算 4 2" xfId="7549" xr:uid="{00000000-0005-0000-0000-0000851D0000}"/>
    <cellStyle name="计算 4 2 2" xfId="7550" xr:uid="{00000000-0005-0000-0000-0000861D0000}"/>
    <cellStyle name="计算 4 2 2 2" xfId="7551" xr:uid="{00000000-0005-0000-0000-0000871D0000}"/>
    <cellStyle name="计算 4 2 2 2 2" xfId="7552" xr:uid="{00000000-0005-0000-0000-0000881D0000}"/>
    <cellStyle name="计算 4 2 2 3" xfId="7553" xr:uid="{00000000-0005-0000-0000-0000891D0000}"/>
    <cellStyle name="计算 4 2 3" xfId="7554" xr:uid="{00000000-0005-0000-0000-00008A1D0000}"/>
    <cellStyle name="计算 4 2 3 2" xfId="7555" xr:uid="{00000000-0005-0000-0000-00008B1D0000}"/>
    <cellStyle name="计算 4 2 3 2 2" xfId="7556" xr:uid="{00000000-0005-0000-0000-00008C1D0000}"/>
    <cellStyle name="计算 4 2 3 3" xfId="7557" xr:uid="{00000000-0005-0000-0000-00008D1D0000}"/>
    <cellStyle name="计算 4 2 4" xfId="7558" xr:uid="{00000000-0005-0000-0000-00008E1D0000}"/>
    <cellStyle name="计算 4 2 4 2" xfId="7559" xr:uid="{00000000-0005-0000-0000-00008F1D0000}"/>
    <cellStyle name="计算 4 2 4 2 2" xfId="7560" xr:uid="{00000000-0005-0000-0000-0000901D0000}"/>
    <cellStyle name="计算 4 2 4 3" xfId="7561" xr:uid="{00000000-0005-0000-0000-0000911D0000}"/>
    <cellStyle name="计算 4 2 5" xfId="7562" xr:uid="{00000000-0005-0000-0000-0000921D0000}"/>
    <cellStyle name="计算 4 2 5 2" xfId="7563" xr:uid="{00000000-0005-0000-0000-0000931D0000}"/>
    <cellStyle name="计算 4 2 5 2 2" xfId="7564" xr:uid="{00000000-0005-0000-0000-0000941D0000}"/>
    <cellStyle name="计算 4 2 5 3" xfId="7565" xr:uid="{00000000-0005-0000-0000-0000951D0000}"/>
    <cellStyle name="计算 4 2 6" xfId="7566" xr:uid="{00000000-0005-0000-0000-0000961D0000}"/>
    <cellStyle name="计算 4 2 6 2" xfId="7567" xr:uid="{00000000-0005-0000-0000-0000971D0000}"/>
    <cellStyle name="计算 4 2 6 2 2" xfId="7568" xr:uid="{00000000-0005-0000-0000-0000981D0000}"/>
    <cellStyle name="计算 4 2 6 3" xfId="7569" xr:uid="{00000000-0005-0000-0000-0000991D0000}"/>
    <cellStyle name="计算 4 2 7" xfId="7570" xr:uid="{00000000-0005-0000-0000-00009A1D0000}"/>
    <cellStyle name="计算 4 2 7 2" xfId="7571" xr:uid="{00000000-0005-0000-0000-00009B1D0000}"/>
    <cellStyle name="计算 4 2 7 2 2" xfId="7572" xr:uid="{00000000-0005-0000-0000-00009C1D0000}"/>
    <cellStyle name="计算 4 2 7 3" xfId="7573" xr:uid="{00000000-0005-0000-0000-00009D1D0000}"/>
    <cellStyle name="计算 4 2 8" xfId="7574" xr:uid="{00000000-0005-0000-0000-00009E1D0000}"/>
    <cellStyle name="计算 4 2 8 2" xfId="7575" xr:uid="{00000000-0005-0000-0000-00009F1D0000}"/>
    <cellStyle name="计算 4 2 8 2 2" xfId="7576" xr:uid="{00000000-0005-0000-0000-0000A01D0000}"/>
    <cellStyle name="计算 4 2 8 3" xfId="7577" xr:uid="{00000000-0005-0000-0000-0000A11D0000}"/>
    <cellStyle name="计算 4 2 9" xfId="7578" xr:uid="{00000000-0005-0000-0000-0000A21D0000}"/>
    <cellStyle name="计算 4 3" xfId="7579" xr:uid="{00000000-0005-0000-0000-0000A31D0000}"/>
    <cellStyle name="计算 4 3 2" xfId="7580" xr:uid="{00000000-0005-0000-0000-0000A41D0000}"/>
    <cellStyle name="计算 4 3 2 2" xfId="7581" xr:uid="{00000000-0005-0000-0000-0000A51D0000}"/>
    <cellStyle name="计算 4 3 2 2 2" xfId="7582" xr:uid="{00000000-0005-0000-0000-0000A61D0000}"/>
    <cellStyle name="计算 4 3 2 3" xfId="7583" xr:uid="{00000000-0005-0000-0000-0000A71D0000}"/>
    <cellStyle name="计算 4 3 3" xfId="7584" xr:uid="{00000000-0005-0000-0000-0000A81D0000}"/>
    <cellStyle name="计算 4 3 3 2" xfId="7585" xr:uid="{00000000-0005-0000-0000-0000A91D0000}"/>
    <cellStyle name="计算 4 3 3 2 2" xfId="7586" xr:uid="{00000000-0005-0000-0000-0000AA1D0000}"/>
    <cellStyle name="计算 4 3 3 3" xfId="7587" xr:uid="{00000000-0005-0000-0000-0000AB1D0000}"/>
    <cellStyle name="计算 4 3 4" xfId="7588" xr:uid="{00000000-0005-0000-0000-0000AC1D0000}"/>
    <cellStyle name="计算 4 3 4 2" xfId="7589" xr:uid="{00000000-0005-0000-0000-0000AD1D0000}"/>
    <cellStyle name="计算 4 3 4 2 2" xfId="7590" xr:uid="{00000000-0005-0000-0000-0000AE1D0000}"/>
    <cellStyle name="计算 4 3 4 3" xfId="7591" xr:uid="{00000000-0005-0000-0000-0000AF1D0000}"/>
    <cellStyle name="计算 4 3 5" xfId="7592" xr:uid="{00000000-0005-0000-0000-0000B01D0000}"/>
    <cellStyle name="计算 4 3 5 2" xfId="7593" xr:uid="{00000000-0005-0000-0000-0000B11D0000}"/>
    <cellStyle name="计算 4 3 5 2 2" xfId="7594" xr:uid="{00000000-0005-0000-0000-0000B21D0000}"/>
    <cellStyle name="计算 4 3 5 3" xfId="7595" xr:uid="{00000000-0005-0000-0000-0000B31D0000}"/>
    <cellStyle name="计算 4 3 6" xfId="7596" xr:uid="{00000000-0005-0000-0000-0000B41D0000}"/>
    <cellStyle name="计算 4 3 6 2" xfId="7597" xr:uid="{00000000-0005-0000-0000-0000B51D0000}"/>
    <cellStyle name="计算 4 3 6 2 2" xfId="7598" xr:uid="{00000000-0005-0000-0000-0000B61D0000}"/>
    <cellStyle name="计算 4 3 6 3" xfId="7599" xr:uid="{00000000-0005-0000-0000-0000B71D0000}"/>
    <cellStyle name="计算 4 3 7" xfId="7600" xr:uid="{00000000-0005-0000-0000-0000B81D0000}"/>
    <cellStyle name="计算 4 3 7 2" xfId="7601" xr:uid="{00000000-0005-0000-0000-0000B91D0000}"/>
    <cellStyle name="计算 4 3 7 2 2" xfId="7602" xr:uid="{00000000-0005-0000-0000-0000BA1D0000}"/>
    <cellStyle name="计算 4 3 7 3" xfId="7603" xr:uid="{00000000-0005-0000-0000-0000BB1D0000}"/>
    <cellStyle name="计算 4 3 8" xfId="7604" xr:uid="{00000000-0005-0000-0000-0000BC1D0000}"/>
    <cellStyle name="计算 4 3 8 2" xfId="7605" xr:uid="{00000000-0005-0000-0000-0000BD1D0000}"/>
    <cellStyle name="计算 4 3 8 2 2" xfId="7606" xr:uid="{00000000-0005-0000-0000-0000BE1D0000}"/>
    <cellStyle name="计算 4 3 8 3" xfId="7607" xr:uid="{00000000-0005-0000-0000-0000BF1D0000}"/>
    <cellStyle name="计算 4 3 9" xfId="7608" xr:uid="{00000000-0005-0000-0000-0000C01D0000}"/>
    <cellStyle name="计算 4 4" xfId="7609" xr:uid="{00000000-0005-0000-0000-0000C11D0000}"/>
    <cellStyle name="计算 4 4 2" xfId="7610" xr:uid="{00000000-0005-0000-0000-0000C21D0000}"/>
    <cellStyle name="计算 4 4 2 2" xfId="7611" xr:uid="{00000000-0005-0000-0000-0000C31D0000}"/>
    <cellStyle name="计算 4 4 2 2 2" xfId="7612" xr:uid="{00000000-0005-0000-0000-0000C41D0000}"/>
    <cellStyle name="计算 4 4 2 3" xfId="7613" xr:uid="{00000000-0005-0000-0000-0000C51D0000}"/>
    <cellStyle name="计算 4 4 3" xfId="7614" xr:uid="{00000000-0005-0000-0000-0000C61D0000}"/>
    <cellStyle name="计算 4 4 3 2" xfId="7615" xr:uid="{00000000-0005-0000-0000-0000C71D0000}"/>
    <cellStyle name="计算 4 4 3 2 2" xfId="7616" xr:uid="{00000000-0005-0000-0000-0000C81D0000}"/>
    <cellStyle name="计算 4 4 3 3" xfId="7617" xr:uid="{00000000-0005-0000-0000-0000C91D0000}"/>
    <cellStyle name="计算 4 4 4" xfId="7618" xr:uid="{00000000-0005-0000-0000-0000CA1D0000}"/>
    <cellStyle name="计算 4 4 4 2" xfId="7619" xr:uid="{00000000-0005-0000-0000-0000CB1D0000}"/>
    <cellStyle name="计算 4 4 4 2 2" xfId="7620" xr:uid="{00000000-0005-0000-0000-0000CC1D0000}"/>
    <cellStyle name="计算 4 4 4 3" xfId="7621" xr:uid="{00000000-0005-0000-0000-0000CD1D0000}"/>
    <cellStyle name="计算 4 4 5" xfId="7622" xr:uid="{00000000-0005-0000-0000-0000CE1D0000}"/>
    <cellStyle name="计算 4 4 5 2" xfId="7623" xr:uid="{00000000-0005-0000-0000-0000CF1D0000}"/>
    <cellStyle name="计算 4 4 5 2 2" xfId="7624" xr:uid="{00000000-0005-0000-0000-0000D01D0000}"/>
    <cellStyle name="计算 4 4 5 3" xfId="7625" xr:uid="{00000000-0005-0000-0000-0000D11D0000}"/>
    <cellStyle name="计算 4 4 6" xfId="7626" xr:uid="{00000000-0005-0000-0000-0000D21D0000}"/>
    <cellStyle name="计算 4 4 6 2" xfId="7627" xr:uid="{00000000-0005-0000-0000-0000D31D0000}"/>
    <cellStyle name="计算 4 4 6 2 2" xfId="7628" xr:uid="{00000000-0005-0000-0000-0000D41D0000}"/>
    <cellStyle name="计算 4 4 6 3" xfId="7629" xr:uid="{00000000-0005-0000-0000-0000D51D0000}"/>
    <cellStyle name="计算 4 4 7" xfId="7630" xr:uid="{00000000-0005-0000-0000-0000D61D0000}"/>
    <cellStyle name="计算 4 4 7 2" xfId="7631" xr:uid="{00000000-0005-0000-0000-0000D71D0000}"/>
    <cellStyle name="计算 4 4 7 2 2" xfId="7632" xr:uid="{00000000-0005-0000-0000-0000D81D0000}"/>
    <cellStyle name="计算 4 4 7 3" xfId="7633" xr:uid="{00000000-0005-0000-0000-0000D91D0000}"/>
    <cellStyle name="计算 4 4 8" xfId="7634" xr:uid="{00000000-0005-0000-0000-0000DA1D0000}"/>
    <cellStyle name="计算 4 4 8 2" xfId="7635" xr:uid="{00000000-0005-0000-0000-0000DB1D0000}"/>
    <cellStyle name="计算 4 4 8 2 2" xfId="7636" xr:uid="{00000000-0005-0000-0000-0000DC1D0000}"/>
    <cellStyle name="计算 4 4 8 3" xfId="7637" xr:uid="{00000000-0005-0000-0000-0000DD1D0000}"/>
    <cellStyle name="计算 4 4 9" xfId="7638" xr:uid="{00000000-0005-0000-0000-0000DE1D0000}"/>
    <cellStyle name="计算 4 5" xfId="7639" xr:uid="{00000000-0005-0000-0000-0000DF1D0000}"/>
    <cellStyle name="计算 4 5 2" xfId="7640" xr:uid="{00000000-0005-0000-0000-0000E01D0000}"/>
    <cellStyle name="计算 4 5 2 2" xfId="7641" xr:uid="{00000000-0005-0000-0000-0000E11D0000}"/>
    <cellStyle name="计算 4 5 3" xfId="7642" xr:uid="{00000000-0005-0000-0000-0000E21D0000}"/>
    <cellStyle name="计算 4 6" xfId="7643" xr:uid="{00000000-0005-0000-0000-0000E31D0000}"/>
    <cellStyle name="计算 4 6 2" xfId="7644" xr:uid="{00000000-0005-0000-0000-0000E41D0000}"/>
    <cellStyle name="计算 4 6 2 2" xfId="7645" xr:uid="{00000000-0005-0000-0000-0000E51D0000}"/>
    <cellStyle name="计算 4 6 3" xfId="7646" xr:uid="{00000000-0005-0000-0000-0000E61D0000}"/>
    <cellStyle name="计算 4 7" xfId="7647" xr:uid="{00000000-0005-0000-0000-0000E71D0000}"/>
    <cellStyle name="计算 4 7 2" xfId="7648" xr:uid="{00000000-0005-0000-0000-0000E81D0000}"/>
    <cellStyle name="计算 4 7 2 2" xfId="7649" xr:uid="{00000000-0005-0000-0000-0000E91D0000}"/>
    <cellStyle name="计算 4 7 3" xfId="7650" xr:uid="{00000000-0005-0000-0000-0000EA1D0000}"/>
    <cellStyle name="计算 4 8" xfId="7651" xr:uid="{00000000-0005-0000-0000-0000EB1D0000}"/>
    <cellStyle name="计算 4 8 2" xfId="7652" xr:uid="{00000000-0005-0000-0000-0000EC1D0000}"/>
    <cellStyle name="计算 4 8 2 2" xfId="7653" xr:uid="{00000000-0005-0000-0000-0000ED1D0000}"/>
    <cellStyle name="计算 4 8 3" xfId="7654" xr:uid="{00000000-0005-0000-0000-0000EE1D0000}"/>
    <cellStyle name="计算 4 9" xfId="7655" xr:uid="{00000000-0005-0000-0000-0000EF1D0000}"/>
    <cellStyle name="计算 4 9 2" xfId="7656" xr:uid="{00000000-0005-0000-0000-0000F01D0000}"/>
    <cellStyle name="计算 4 9 2 2" xfId="7657" xr:uid="{00000000-0005-0000-0000-0000F11D0000}"/>
    <cellStyle name="计算 4 9 3" xfId="7658" xr:uid="{00000000-0005-0000-0000-0000F21D0000}"/>
    <cellStyle name="计算 5" xfId="7659" xr:uid="{00000000-0005-0000-0000-0000F31D0000}"/>
    <cellStyle name="计算 5 10" xfId="7660" xr:uid="{00000000-0005-0000-0000-0000F41D0000}"/>
    <cellStyle name="计算 5 10 2" xfId="7661" xr:uid="{00000000-0005-0000-0000-0000F51D0000}"/>
    <cellStyle name="计算 5 10 2 2" xfId="7662" xr:uid="{00000000-0005-0000-0000-0000F61D0000}"/>
    <cellStyle name="计算 5 10 3" xfId="7663" xr:uid="{00000000-0005-0000-0000-0000F71D0000}"/>
    <cellStyle name="计算 5 11" xfId="7664" xr:uid="{00000000-0005-0000-0000-0000F81D0000}"/>
    <cellStyle name="计算 5 11 2" xfId="7665" xr:uid="{00000000-0005-0000-0000-0000F91D0000}"/>
    <cellStyle name="计算 5 11 2 2" xfId="7666" xr:uid="{00000000-0005-0000-0000-0000FA1D0000}"/>
    <cellStyle name="计算 5 11 3" xfId="7667" xr:uid="{00000000-0005-0000-0000-0000FB1D0000}"/>
    <cellStyle name="计算 5 12" xfId="7668" xr:uid="{00000000-0005-0000-0000-0000FC1D0000}"/>
    <cellStyle name="计算 5 2" xfId="7669" xr:uid="{00000000-0005-0000-0000-0000FD1D0000}"/>
    <cellStyle name="计算 5 2 2" xfId="7670" xr:uid="{00000000-0005-0000-0000-0000FE1D0000}"/>
    <cellStyle name="计算 5 2 2 2" xfId="7671" xr:uid="{00000000-0005-0000-0000-0000FF1D0000}"/>
    <cellStyle name="计算 5 2 2 2 2" xfId="7672" xr:uid="{00000000-0005-0000-0000-0000001E0000}"/>
    <cellStyle name="计算 5 2 2 3" xfId="7673" xr:uid="{00000000-0005-0000-0000-0000011E0000}"/>
    <cellStyle name="计算 5 2 3" xfId="7674" xr:uid="{00000000-0005-0000-0000-0000021E0000}"/>
    <cellStyle name="计算 5 2 3 2" xfId="7675" xr:uid="{00000000-0005-0000-0000-0000031E0000}"/>
    <cellStyle name="计算 5 2 3 2 2" xfId="7676" xr:uid="{00000000-0005-0000-0000-0000041E0000}"/>
    <cellStyle name="计算 5 2 3 3" xfId="7677" xr:uid="{00000000-0005-0000-0000-0000051E0000}"/>
    <cellStyle name="计算 5 2 4" xfId="7678" xr:uid="{00000000-0005-0000-0000-0000061E0000}"/>
    <cellStyle name="计算 5 2 4 2" xfId="7679" xr:uid="{00000000-0005-0000-0000-0000071E0000}"/>
    <cellStyle name="计算 5 2 4 2 2" xfId="7680" xr:uid="{00000000-0005-0000-0000-0000081E0000}"/>
    <cellStyle name="计算 5 2 4 3" xfId="7681" xr:uid="{00000000-0005-0000-0000-0000091E0000}"/>
    <cellStyle name="计算 5 2 5" xfId="7682" xr:uid="{00000000-0005-0000-0000-00000A1E0000}"/>
    <cellStyle name="计算 5 2 5 2" xfId="7683" xr:uid="{00000000-0005-0000-0000-00000B1E0000}"/>
    <cellStyle name="计算 5 2 5 2 2" xfId="7684" xr:uid="{00000000-0005-0000-0000-00000C1E0000}"/>
    <cellStyle name="计算 5 2 5 3" xfId="7685" xr:uid="{00000000-0005-0000-0000-00000D1E0000}"/>
    <cellStyle name="计算 5 2 6" xfId="7686" xr:uid="{00000000-0005-0000-0000-00000E1E0000}"/>
    <cellStyle name="计算 5 2 6 2" xfId="7687" xr:uid="{00000000-0005-0000-0000-00000F1E0000}"/>
    <cellStyle name="计算 5 2 6 2 2" xfId="7688" xr:uid="{00000000-0005-0000-0000-0000101E0000}"/>
    <cellStyle name="计算 5 2 6 3" xfId="7689" xr:uid="{00000000-0005-0000-0000-0000111E0000}"/>
    <cellStyle name="计算 5 2 7" xfId="7690" xr:uid="{00000000-0005-0000-0000-0000121E0000}"/>
    <cellStyle name="计算 5 2 7 2" xfId="7691" xr:uid="{00000000-0005-0000-0000-0000131E0000}"/>
    <cellStyle name="计算 5 2 7 2 2" xfId="7692" xr:uid="{00000000-0005-0000-0000-0000141E0000}"/>
    <cellStyle name="计算 5 2 7 3" xfId="7693" xr:uid="{00000000-0005-0000-0000-0000151E0000}"/>
    <cellStyle name="计算 5 2 8" xfId="7694" xr:uid="{00000000-0005-0000-0000-0000161E0000}"/>
    <cellStyle name="计算 5 2 8 2" xfId="7695" xr:uid="{00000000-0005-0000-0000-0000171E0000}"/>
    <cellStyle name="计算 5 2 8 2 2" xfId="7696" xr:uid="{00000000-0005-0000-0000-0000181E0000}"/>
    <cellStyle name="计算 5 2 8 3" xfId="7697" xr:uid="{00000000-0005-0000-0000-0000191E0000}"/>
    <cellStyle name="计算 5 2 9" xfId="7698" xr:uid="{00000000-0005-0000-0000-00001A1E0000}"/>
    <cellStyle name="计算 5 3" xfId="7699" xr:uid="{00000000-0005-0000-0000-00001B1E0000}"/>
    <cellStyle name="计算 5 3 2" xfId="7700" xr:uid="{00000000-0005-0000-0000-00001C1E0000}"/>
    <cellStyle name="计算 5 3 2 2" xfId="7701" xr:uid="{00000000-0005-0000-0000-00001D1E0000}"/>
    <cellStyle name="计算 5 3 2 2 2" xfId="7702" xr:uid="{00000000-0005-0000-0000-00001E1E0000}"/>
    <cellStyle name="计算 5 3 2 3" xfId="7703" xr:uid="{00000000-0005-0000-0000-00001F1E0000}"/>
    <cellStyle name="计算 5 3 3" xfId="7704" xr:uid="{00000000-0005-0000-0000-0000201E0000}"/>
    <cellStyle name="计算 5 3 3 2" xfId="7705" xr:uid="{00000000-0005-0000-0000-0000211E0000}"/>
    <cellStyle name="计算 5 3 3 2 2" xfId="7706" xr:uid="{00000000-0005-0000-0000-0000221E0000}"/>
    <cellStyle name="计算 5 3 3 3" xfId="7707" xr:uid="{00000000-0005-0000-0000-0000231E0000}"/>
    <cellStyle name="计算 5 3 4" xfId="7708" xr:uid="{00000000-0005-0000-0000-0000241E0000}"/>
    <cellStyle name="计算 5 3 4 2" xfId="7709" xr:uid="{00000000-0005-0000-0000-0000251E0000}"/>
    <cellStyle name="计算 5 3 4 2 2" xfId="7710" xr:uid="{00000000-0005-0000-0000-0000261E0000}"/>
    <cellStyle name="计算 5 3 4 3" xfId="7711" xr:uid="{00000000-0005-0000-0000-0000271E0000}"/>
    <cellStyle name="计算 5 3 5" xfId="7712" xr:uid="{00000000-0005-0000-0000-0000281E0000}"/>
    <cellStyle name="计算 5 3 5 2" xfId="7713" xr:uid="{00000000-0005-0000-0000-0000291E0000}"/>
    <cellStyle name="计算 5 3 5 2 2" xfId="7714" xr:uid="{00000000-0005-0000-0000-00002A1E0000}"/>
    <cellStyle name="计算 5 3 5 3" xfId="7715" xr:uid="{00000000-0005-0000-0000-00002B1E0000}"/>
    <cellStyle name="计算 5 3 6" xfId="7716" xr:uid="{00000000-0005-0000-0000-00002C1E0000}"/>
    <cellStyle name="计算 5 3 6 2" xfId="7717" xr:uid="{00000000-0005-0000-0000-00002D1E0000}"/>
    <cellStyle name="计算 5 3 6 2 2" xfId="7718" xr:uid="{00000000-0005-0000-0000-00002E1E0000}"/>
    <cellStyle name="计算 5 3 6 3" xfId="7719" xr:uid="{00000000-0005-0000-0000-00002F1E0000}"/>
    <cellStyle name="计算 5 3 7" xfId="7720" xr:uid="{00000000-0005-0000-0000-0000301E0000}"/>
    <cellStyle name="计算 5 3 7 2" xfId="7721" xr:uid="{00000000-0005-0000-0000-0000311E0000}"/>
    <cellStyle name="计算 5 3 7 2 2" xfId="7722" xr:uid="{00000000-0005-0000-0000-0000321E0000}"/>
    <cellStyle name="计算 5 3 7 3" xfId="7723" xr:uid="{00000000-0005-0000-0000-0000331E0000}"/>
    <cellStyle name="计算 5 3 8" xfId="7724" xr:uid="{00000000-0005-0000-0000-0000341E0000}"/>
    <cellStyle name="计算 5 3 8 2" xfId="7725" xr:uid="{00000000-0005-0000-0000-0000351E0000}"/>
    <cellStyle name="计算 5 3 8 2 2" xfId="7726" xr:uid="{00000000-0005-0000-0000-0000361E0000}"/>
    <cellStyle name="计算 5 3 8 3" xfId="7727" xr:uid="{00000000-0005-0000-0000-0000371E0000}"/>
    <cellStyle name="计算 5 3 9" xfId="7728" xr:uid="{00000000-0005-0000-0000-0000381E0000}"/>
    <cellStyle name="计算 5 4" xfId="7729" xr:uid="{00000000-0005-0000-0000-0000391E0000}"/>
    <cellStyle name="计算 5 4 2" xfId="7730" xr:uid="{00000000-0005-0000-0000-00003A1E0000}"/>
    <cellStyle name="计算 5 4 2 2" xfId="7731" xr:uid="{00000000-0005-0000-0000-00003B1E0000}"/>
    <cellStyle name="计算 5 4 2 2 2" xfId="7732" xr:uid="{00000000-0005-0000-0000-00003C1E0000}"/>
    <cellStyle name="计算 5 4 2 3" xfId="7733" xr:uid="{00000000-0005-0000-0000-00003D1E0000}"/>
    <cellStyle name="计算 5 4 3" xfId="7734" xr:uid="{00000000-0005-0000-0000-00003E1E0000}"/>
    <cellStyle name="计算 5 4 3 2" xfId="7735" xr:uid="{00000000-0005-0000-0000-00003F1E0000}"/>
    <cellStyle name="计算 5 4 3 2 2" xfId="7736" xr:uid="{00000000-0005-0000-0000-0000401E0000}"/>
    <cellStyle name="计算 5 4 3 3" xfId="7737" xr:uid="{00000000-0005-0000-0000-0000411E0000}"/>
    <cellStyle name="计算 5 4 4" xfId="7738" xr:uid="{00000000-0005-0000-0000-0000421E0000}"/>
    <cellStyle name="计算 5 4 4 2" xfId="7739" xr:uid="{00000000-0005-0000-0000-0000431E0000}"/>
    <cellStyle name="计算 5 4 4 2 2" xfId="7740" xr:uid="{00000000-0005-0000-0000-0000441E0000}"/>
    <cellStyle name="计算 5 4 4 3" xfId="7741" xr:uid="{00000000-0005-0000-0000-0000451E0000}"/>
    <cellStyle name="计算 5 4 5" xfId="7742" xr:uid="{00000000-0005-0000-0000-0000461E0000}"/>
    <cellStyle name="计算 5 4 5 2" xfId="7743" xr:uid="{00000000-0005-0000-0000-0000471E0000}"/>
    <cellStyle name="计算 5 4 5 2 2" xfId="7744" xr:uid="{00000000-0005-0000-0000-0000481E0000}"/>
    <cellStyle name="计算 5 4 5 3" xfId="7745" xr:uid="{00000000-0005-0000-0000-0000491E0000}"/>
    <cellStyle name="计算 5 4 6" xfId="7746" xr:uid="{00000000-0005-0000-0000-00004A1E0000}"/>
    <cellStyle name="计算 5 4 6 2" xfId="7747" xr:uid="{00000000-0005-0000-0000-00004B1E0000}"/>
    <cellStyle name="计算 5 4 6 2 2" xfId="7748" xr:uid="{00000000-0005-0000-0000-00004C1E0000}"/>
    <cellStyle name="计算 5 4 6 3" xfId="7749" xr:uid="{00000000-0005-0000-0000-00004D1E0000}"/>
    <cellStyle name="计算 5 4 7" xfId="7750" xr:uid="{00000000-0005-0000-0000-00004E1E0000}"/>
    <cellStyle name="计算 5 4 7 2" xfId="7751" xr:uid="{00000000-0005-0000-0000-00004F1E0000}"/>
    <cellStyle name="计算 5 4 7 2 2" xfId="7752" xr:uid="{00000000-0005-0000-0000-0000501E0000}"/>
    <cellStyle name="计算 5 4 7 3" xfId="7753" xr:uid="{00000000-0005-0000-0000-0000511E0000}"/>
    <cellStyle name="计算 5 4 8" xfId="7754" xr:uid="{00000000-0005-0000-0000-0000521E0000}"/>
    <cellStyle name="计算 5 4 8 2" xfId="7755" xr:uid="{00000000-0005-0000-0000-0000531E0000}"/>
    <cellStyle name="计算 5 4 8 2 2" xfId="7756" xr:uid="{00000000-0005-0000-0000-0000541E0000}"/>
    <cellStyle name="计算 5 4 8 3" xfId="7757" xr:uid="{00000000-0005-0000-0000-0000551E0000}"/>
    <cellStyle name="计算 5 4 9" xfId="7758" xr:uid="{00000000-0005-0000-0000-0000561E0000}"/>
    <cellStyle name="计算 5 5" xfId="7759" xr:uid="{00000000-0005-0000-0000-0000571E0000}"/>
    <cellStyle name="计算 5 5 2" xfId="7760" xr:uid="{00000000-0005-0000-0000-0000581E0000}"/>
    <cellStyle name="计算 5 5 2 2" xfId="7761" xr:uid="{00000000-0005-0000-0000-0000591E0000}"/>
    <cellStyle name="计算 5 5 3" xfId="7762" xr:uid="{00000000-0005-0000-0000-00005A1E0000}"/>
    <cellStyle name="计算 5 6" xfId="7763" xr:uid="{00000000-0005-0000-0000-00005B1E0000}"/>
    <cellStyle name="计算 5 6 2" xfId="7764" xr:uid="{00000000-0005-0000-0000-00005C1E0000}"/>
    <cellStyle name="计算 5 6 2 2" xfId="7765" xr:uid="{00000000-0005-0000-0000-00005D1E0000}"/>
    <cellStyle name="计算 5 6 3" xfId="7766" xr:uid="{00000000-0005-0000-0000-00005E1E0000}"/>
    <cellStyle name="计算 5 7" xfId="7767" xr:uid="{00000000-0005-0000-0000-00005F1E0000}"/>
    <cellStyle name="计算 5 7 2" xfId="7768" xr:uid="{00000000-0005-0000-0000-0000601E0000}"/>
    <cellStyle name="计算 5 7 2 2" xfId="7769" xr:uid="{00000000-0005-0000-0000-0000611E0000}"/>
    <cellStyle name="计算 5 7 3" xfId="7770" xr:uid="{00000000-0005-0000-0000-0000621E0000}"/>
    <cellStyle name="计算 5 8" xfId="7771" xr:uid="{00000000-0005-0000-0000-0000631E0000}"/>
    <cellStyle name="计算 5 8 2" xfId="7772" xr:uid="{00000000-0005-0000-0000-0000641E0000}"/>
    <cellStyle name="计算 5 8 2 2" xfId="7773" xr:uid="{00000000-0005-0000-0000-0000651E0000}"/>
    <cellStyle name="计算 5 8 3" xfId="7774" xr:uid="{00000000-0005-0000-0000-0000661E0000}"/>
    <cellStyle name="计算 5 9" xfId="7775" xr:uid="{00000000-0005-0000-0000-0000671E0000}"/>
    <cellStyle name="计算 5 9 2" xfId="7776" xr:uid="{00000000-0005-0000-0000-0000681E0000}"/>
    <cellStyle name="计算 5 9 2 2" xfId="7777" xr:uid="{00000000-0005-0000-0000-0000691E0000}"/>
    <cellStyle name="计算 5 9 3" xfId="7778" xr:uid="{00000000-0005-0000-0000-00006A1E0000}"/>
    <cellStyle name="计算 6" xfId="7779" xr:uid="{00000000-0005-0000-0000-00006B1E0000}"/>
    <cellStyle name="计算 6 10" xfId="7780" xr:uid="{00000000-0005-0000-0000-00006C1E0000}"/>
    <cellStyle name="计算 6 10 2" xfId="7781" xr:uid="{00000000-0005-0000-0000-00006D1E0000}"/>
    <cellStyle name="计算 6 10 2 2" xfId="7782" xr:uid="{00000000-0005-0000-0000-00006E1E0000}"/>
    <cellStyle name="计算 6 10 3" xfId="7783" xr:uid="{00000000-0005-0000-0000-00006F1E0000}"/>
    <cellStyle name="计算 6 11" xfId="7784" xr:uid="{00000000-0005-0000-0000-0000701E0000}"/>
    <cellStyle name="计算 6 11 2" xfId="7785" xr:uid="{00000000-0005-0000-0000-0000711E0000}"/>
    <cellStyle name="计算 6 11 2 2" xfId="7786" xr:uid="{00000000-0005-0000-0000-0000721E0000}"/>
    <cellStyle name="计算 6 11 3" xfId="7787" xr:uid="{00000000-0005-0000-0000-0000731E0000}"/>
    <cellStyle name="计算 6 12" xfId="7788" xr:uid="{00000000-0005-0000-0000-0000741E0000}"/>
    <cellStyle name="计算 6 2" xfId="7789" xr:uid="{00000000-0005-0000-0000-0000751E0000}"/>
    <cellStyle name="计算 6 2 2" xfId="7790" xr:uid="{00000000-0005-0000-0000-0000761E0000}"/>
    <cellStyle name="计算 6 2 2 2" xfId="7791" xr:uid="{00000000-0005-0000-0000-0000771E0000}"/>
    <cellStyle name="计算 6 2 2 2 2" xfId="7792" xr:uid="{00000000-0005-0000-0000-0000781E0000}"/>
    <cellStyle name="计算 6 2 2 3" xfId="7793" xr:uid="{00000000-0005-0000-0000-0000791E0000}"/>
    <cellStyle name="计算 6 2 3" xfId="7794" xr:uid="{00000000-0005-0000-0000-00007A1E0000}"/>
    <cellStyle name="计算 6 2 3 2" xfId="7795" xr:uid="{00000000-0005-0000-0000-00007B1E0000}"/>
    <cellStyle name="计算 6 2 3 2 2" xfId="7796" xr:uid="{00000000-0005-0000-0000-00007C1E0000}"/>
    <cellStyle name="计算 6 2 3 3" xfId="7797" xr:uid="{00000000-0005-0000-0000-00007D1E0000}"/>
    <cellStyle name="计算 6 2 4" xfId="7798" xr:uid="{00000000-0005-0000-0000-00007E1E0000}"/>
    <cellStyle name="计算 6 2 4 2" xfId="7799" xr:uid="{00000000-0005-0000-0000-00007F1E0000}"/>
    <cellStyle name="计算 6 2 4 2 2" xfId="7800" xr:uid="{00000000-0005-0000-0000-0000801E0000}"/>
    <cellStyle name="计算 6 2 4 3" xfId="7801" xr:uid="{00000000-0005-0000-0000-0000811E0000}"/>
    <cellStyle name="计算 6 2 5" xfId="7802" xr:uid="{00000000-0005-0000-0000-0000821E0000}"/>
    <cellStyle name="计算 6 2 5 2" xfId="7803" xr:uid="{00000000-0005-0000-0000-0000831E0000}"/>
    <cellStyle name="计算 6 2 5 2 2" xfId="7804" xr:uid="{00000000-0005-0000-0000-0000841E0000}"/>
    <cellStyle name="计算 6 2 5 3" xfId="7805" xr:uid="{00000000-0005-0000-0000-0000851E0000}"/>
    <cellStyle name="计算 6 2 6" xfId="7806" xr:uid="{00000000-0005-0000-0000-0000861E0000}"/>
    <cellStyle name="计算 6 2 6 2" xfId="7807" xr:uid="{00000000-0005-0000-0000-0000871E0000}"/>
    <cellStyle name="计算 6 2 6 2 2" xfId="7808" xr:uid="{00000000-0005-0000-0000-0000881E0000}"/>
    <cellStyle name="计算 6 2 6 3" xfId="7809" xr:uid="{00000000-0005-0000-0000-0000891E0000}"/>
    <cellStyle name="计算 6 2 7" xfId="7810" xr:uid="{00000000-0005-0000-0000-00008A1E0000}"/>
    <cellStyle name="计算 6 2 7 2" xfId="7811" xr:uid="{00000000-0005-0000-0000-00008B1E0000}"/>
    <cellStyle name="计算 6 2 7 2 2" xfId="7812" xr:uid="{00000000-0005-0000-0000-00008C1E0000}"/>
    <cellStyle name="计算 6 2 7 3" xfId="7813" xr:uid="{00000000-0005-0000-0000-00008D1E0000}"/>
    <cellStyle name="计算 6 2 8" xfId="7814" xr:uid="{00000000-0005-0000-0000-00008E1E0000}"/>
    <cellStyle name="计算 6 2 8 2" xfId="7815" xr:uid="{00000000-0005-0000-0000-00008F1E0000}"/>
    <cellStyle name="计算 6 2 8 2 2" xfId="7816" xr:uid="{00000000-0005-0000-0000-0000901E0000}"/>
    <cellStyle name="计算 6 2 8 3" xfId="7817" xr:uid="{00000000-0005-0000-0000-0000911E0000}"/>
    <cellStyle name="计算 6 2 9" xfId="7818" xr:uid="{00000000-0005-0000-0000-0000921E0000}"/>
    <cellStyle name="计算 6 3" xfId="7819" xr:uid="{00000000-0005-0000-0000-0000931E0000}"/>
    <cellStyle name="计算 6 3 2" xfId="7820" xr:uid="{00000000-0005-0000-0000-0000941E0000}"/>
    <cellStyle name="计算 6 3 2 2" xfId="7821" xr:uid="{00000000-0005-0000-0000-0000951E0000}"/>
    <cellStyle name="计算 6 3 2 2 2" xfId="7822" xr:uid="{00000000-0005-0000-0000-0000961E0000}"/>
    <cellStyle name="计算 6 3 2 3" xfId="7823" xr:uid="{00000000-0005-0000-0000-0000971E0000}"/>
    <cellStyle name="计算 6 3 3" xfId="7824" xr:uid="{00000000-0005-0000-0000-0000981E0000}"/>
    <cellStyle name="计算 6 3 3 2" xfId="7825" xr:uid="{00000000-0005-0000-0000-0000991E0000}"/>
    <cellStyle name="计算 6 3 3 2 2" xfId="7826" xr:uid="{00000000-0005-0000-0000-00009A1E0000}"/>
    <cellStyle name="计算 6 3 3 3" xfId="7827" xr:uid="{00000000-0005-0000-0000-00009B1E0000}"/>
    <cellStyle name="计算 6 3 4" xfId="7828" xr:uid="{00000000-0005-0000-0000-00009C1E0000}"/>
    <cellStyle name="计算 6 3 4 2" xfId="7829" xr:uid="{00000000-0005-0000-0000-00009D1E0000}"/>
    <cellStyle name="计算 6 3 4 2 2" xfId="7830" xr:uid="{00000000-0005-0000-0000-00009E1E0000}"/>
    <cellStyle name="计算 6 3 4 3" xfId="7831" xr:uid="{00000000-0005-0000-0000-00009F1E0000}"/>
    <cellStyle name="计算 6 3 5" xfId="7832" xr:uid="{00000000-0005-0000-0000-0000A01E0000}"/>
    <cellStyle name="计算 6 3 5 2" xfId="7833" xr:uid="{00000000-0005-0000-0000-0000A11E0000}"/>
    <cellStyle name="计算 6 3 5 2 2" xfId="7834" xr:uid="{00000000-0005-0000-0000-0000A21E0000}"/>
    <cellStyle name="计算 6 3 5 3" xfId="7835" xr:uid="{00000000-0005-0000-0000-0000A31E0000}"/>
    <cellStyle name="计算 6 3 6" xfId="7836" xr:uid="{00000000-0005-0000-0000-0000A41E0000}"/>
    <cellStyle name="计算 6 3 6 2" xfId="7837" xr:uid="{00000000-0005-0000-0000-0000A51E0000}"/>
    <cellStyle name="计算 6 3 6 2 2" xfId="7838" xr:uid="{00000000-0005-0000-0000-0000A61E0000}"/>
    <cellStyle name="计算 6 3 6 3" xfId="7839" xr:uid="{00000000-0005-0000-0000-0000A71E0000}"/>
    <cellStyle name="计算 6 3 7" xfId="7840" xr:uid="{00000000-0005-0000-0000-0000A81E0000}"/>
    <cellStyle name="计算 6 3 7 2" xfId="7841" xr:uid="{00000000-0005-0000-0000-0000A91E0000}"/>
    <cellStyle name="计算 6 3 7 2 2" xfId="7842" xr:uid="{00000000-0005-0000-0000-0000AA1E0000}"/>
    <cellStyle name="计算 6 3 7 3" xfId="7843" xr:uid="{00000000-0005-0000-0000-0000AB1E0000}"/>
    <cellStyle name="计算 6 3 8" xfId="7844" xr:uid="{00000000-0005-0000-0000-0000AC1E0000}"/>
    <cellStyle name="计算 6 3 8 2" xfId="7845" xr:uid="{00000000-0005-0000-0000-0000AD1E0000}"/>
    <cellStyle name="计算 6 3 8 2 2" xfId="7846" xr:uid="{00000000-0005-0000-0000-0000AE1E0000}"/>
    <cellStyle name="计算 6 3 8 3" xfId="7847" xr:uid="{00000000-0005-0000-0000-0000AF1E0000}"/>
    <cellStyle name="计算 6 3 9" xfId="7848" xr:uid="{00000000-0005-0000-0000-0000B01E0000}"/>
    <cellStyle name="计算 6 4" xfId="7849" xr:uid="{00000000-0005-0000-0000-0000B11E0000}"/>
    <cellStyle name="计算 6 4 2" xfId="7850" xr:uid="{00000000-0005-0000-0000-0000B21E0000}"/>
    <cellStyle name="计算 6 4 2 2" xfId="7851" xr:uid="{00000000-0005-0000-0000-0000B31E0000}"/>
    <cellStyle name="计算 6 4 2 2 2" xfId="7852" xr:uid="{00000000-0005-0000-0000-0000B41E0000}"/>
    <cellStyle name="计算 6 4 2 3" xfId="7853" xr:uid="{00000000-0005-0000-0000-0000B51E0000}"/>
    <cellStyle name="计算 6 4 3" xfId="7854" xr:uid="{00000000-0005-0000-0000-0000B61E0000}"/>
    <cellStyle name="计算 6 4 3 2" xfId="7855" xr:uid="{00000000-0005-0000-0000-0000B71E0000}"/>
    <cellStyle name="计算 6 4 3 2 2" xfId="7856" xr:uid="{00000000-0005-0000-0000-0000B81E0000}"/>
    <cellStyle name="计算 6 4 3 3" xfId="7857" xr:uid="{00000000-0005-0000-0000-0000B91E0000}"/>
    <cellStyle name="计算 6 4 4" xfId="7858" xr:uid="{00000000-0005-0000-0000-0000BA1E0000}"/>
    <cellStyle name="计算 6 4 4 2" xfId="7859" xr:uid="{00000000-0005-0000-0000-0000BB1E0000}"/>
    <cellStyle name="计算 6 4 4 2 2" xfId="7860" xr:uid="{00000000-0005-0000-0000-0000BC1E0000}"/>
    <cellStyle name="计算 6 4 4 3" xfId="7861" xr:uid="{00000000-0005-0000-0000-0000BD1E0000}"/>
    <cellStyle name="计算 6 4 5" xfId="7862" xr:uid="{00000000-0005-0000-0000-0000BE1E0000}"/>
    <cellStyle name="计算 6 4 5 2" xfId="7863" xr:uid="{00000000-0005-0000-0000-0000BF1E0000}"/>
    <cellStyle name="计算 6 4 5 2 2" xfId="7864" xr:uid="{00000000-0005-0000-0000-0000C01E0000}"/>
    <cellStyle name="计算 6 4 5 3" xfId="7865" xr:uid="{00000000-0005-0000-0000-0000C11E0000}"/>
    <cellStyle name="计算 6 4 6" xfId="7866" xr:uid="{00000000-0005-0000-0000-0000C21E0000}"/>
    <cellStyle name="计算 6 4 6 2" xfId="7867" xr:uid="{00000000-0005-0000-0000-0000C31E0000}"/>
    <cellStyle name="计算 6 4 6 2 2" xfId="7868" xr:uid="{00000000-0005-0000-0000-0000C41E0000}"/>
    <cellStyle name="计算 6 4 6 3" xfId="7869" xr:uid="{00000000-0005-0000-0000-0000C51E0000}"/>
    <cellStyle name="计算 6 4 7" xfId="7870" xr:uid="{00000000-0005-0000-0000-0000C61E0000}"/>
    <cellStyle name="计算 6 4 7 2" xfId="7871" xr:uid="{00000000-0005-0000-0000-0000C71E0000}"/>
    <cellStyle name="计算 6 4 7 2 2" xfId="7872" xr:uid="{00000000-0005-0000-0000-0000C81E0000}"/>
    <cellStyle name="计算 6 4 7 3" xfId="7873" xr:uid="{00000000-0005-0000-0000-0000C91E0000}"/>
    <cellStyle name="计算 6 4 8" xfId="7874" xr:uid="{00000000-0005-0000-0000-0000CA1E0000}"/>
    <cellStyle name="计算 6 4 8 2" xfId="7875" xr:uid="{00000000-0005-0000-0000-0000CB1E0000}"/>
    <cellStyle name="计算 6 4 8 2 2" xfId="7876" xr:uid="{00000000-0005-0000-0000-0000CC1E0000}"/>
    <cellStyle name="计算 6 4 8 3" xfId="7877" xr:uid="{00000000-0005-0000-0000-0000CD1E0000}"/>
    <cellStyle name="计算 6 4 9" xfId="7878" xr:uid="{00000000-0005-0000-0000-0000CE1E0000}"/>
    <cellStyle name="计算 6 5" xfId="7879" xr:uid="{00000000-0005-0000-0000-0000CF1E0000}"/>
    <cellStyle name="计算 6 5 2" xfId="7880" xr:uid="{00000000-0005-0000-0000-0000D01E0000}"/>
    <cellStyle name="计算 6 5 2 2" xfId="7881" xr:uid="{00000000-0005-0000-0000-0000D11E0000}"/>
    <cellStyle name="计算 6 5 3" xfId="7882" xr:uid="{00000000-0005-0000-0000-0000D21E0000}"/>
    <cellStyle name="计算 6 6" xfId="7883" xr:uid="{00000000-0005-0000-0000-0000D31E0000}"/>
    <cellStyle name="计算 6 6 2" xfId="7884" xr:uid="{00000000-0005-0000-0000-0000D41E0000}"/>
    <cellStyle name="计算 6 6 2 2" xfId="7885" xr:uid="{00000000-0005-0000-0000-0000D51E0000}"/>
    <cellStyle name="计算 6 6 3" xfId="7886" xr:uid="{00000000-0005-0000-0000-0000D61E0000}"/>
    <cellStyle name="计算 6 7" xfId="7887" xr:uid="{00000000-0005-0000-0000-0000D71E0000}"/>
    <cellStyle name="计算 6 7 2" xfId="7888" xr:uid="{00000000-0005-0000-0000-0000D81E0000}"/>
    <cellStyle name="计算 6 7 2 2" xfId="7889" xr:uid="{00000000-0005-0000-0000-0000D91E0000}"/>
    <cellStyle name="计算 6 7 3" xfId="7890" xr:uid="{00000000-0005-0000-0000-0000DA1E0000}"/>
    <cellStyle name="计算 6 8" xfId="7891" xr:uid="{00000000-0005-0000-0000-0000DB1E0000}"/>
    <cellStyle name="计算 6 8 2" xfId="7892" xr:uid="{00000000-0005-0000-0000-0000DC1E0000}"/>
    <cellStyle name="计算 6 8 2 2" xfId="7893" xr:uid="{00000000-0005-0000-0000-0000DD1E0000}"/>
    <cellStyle name="计算 6 8 3" xfId="7894" xr:uid="{00000000-0005-0000-0000-0000DE1E0000}"/>
    <cellStyle name="计算 6 9" xfId="7895" xr:uid="{00000000-0005-0000-0000-0000DF1E0000}"/>
    <cellStyle name="计算 6 9 2" xfId="7896" xr:uid="{00000000-0005-0000-0000-0000E01E0000}"/>
    <cellStyle name="计算 6 9 2 2" xfId="7897" xr:uid="{00000000-0005-0000-0000-0000E11E0000}"/>
    <cellStyle name="计算 6 9 3" xfId="7898" xr:uid="{00000000-0005-0000-0000-0000E21E0000}"/>
    <cellStyle name="计算 7" xfId="7899" xr:uid="{00000000-0005-0000-0000-0000E31E0000}"/>
    <cellStyle name="计算 7 10" xfId="7900" xr:uid="{00000000-0005-0000-0000-0000E41E0000}"/>
    <cellStyle name="计算 7 10 2" xfId="7901" xr:uid="{00000000-0005-0000-0000-0000E51E0000}"/>
    <cellStyle name="计算 7 10 2 2" xfId="7902" xr:uid="{00000000-0005-0000-0000-0000E61E0000}"/>
    <cellStyle name="计算 7 10 3" xfId="7903" xr:uid="{00000000-0005-0000-0000-0000E71E0000}"/>
    <cellStyle name="计算 7 11" xfId="7904" xr:uid="{00000000-0005-0000-0000-0000E81E0000}"/>
    <cellStyle name="计算 7 11 2" xfId="7905" xr:uid="{00000000-0005-0000-0000-0000E91E0000}"/>
    <cellStyle name="计算 7 11 2 2" xfId="7906" xr:uid="{00000000-0005-0000-0000-0000EA1E0000}"/>
    <cellStyle name="计算 7 11 3" xfId="7907" xr:uid="{00000000-0005-0000-0000-0000EB1E0000}"/>
    <cellStyle name="计算 7 12" xfId="7908" xr:uid="{00000000-0005-0000-0000-0000EC1E0000}"/>
    <cellStyle name="计算 7 2" xfId="7909" xr:uid="{00000000-0005-0000-0000-0000ED1E0000}"/>
    <cellStyle name="计算 7 2 2" xfId="7910" xr:uid="{00000000-0005-0000-0000-0000EE1E0000}"/>
    <cellStyle name="计算 7 2 2 2" xfId="7911" xr:uid="{00000000-0005-0000-0000-0000EF1E0000}"/>
    <cellStyle name="计算 7 2 2 2 2" xfId="7912" xr:uid="{00000000-0005-0000-0000-0000F01E0000}"/>
    <cellStyle name="计算 7 2 2 3" xfId="7913" xr:uid="{00000000-0005-0000-0000-0000F11E0000}"/>
    <cellStyle name="计算 7 2 3" xfId="7914" xr:uid="{00000000-0005-0000-0000-0000F21E0000}"/>
    <cellStyle name="计算 7 2 3 2" xfId="7915" xr:uid="{00000000-0005-0000-0000-0000F31E0000}"/>
    <cellStyle name="计算 7 2 3 2 2" xfId="7916" xr:uid="{00000000-0005-0000-0000-0000F41E0000}"/>
    <cellStyle name="计算 7 2 3 3" xfId="7917" xr:uid="{00000000-0005-0000-0000-0000F51E0000}"/>
    <cellStyle name="计算 7 2 4" xfId="7918" xr:uid="{00000000-0005-0000-0000-0000F61E0000}"/>
    <cellStyle name="计算 7 2 4 2" xfId="7919" xr:uid="{00000000-0005-0000-0000-0000F71E0000}"/>
    <cellStyle name="计算 7 2 4 2 2" xfId="7920" xr:uid="{00000000-0005-0000-0000-0000F81E0000}"/>
    <cellStyle name="计算 7 2 4 3" xfId="7921" xr:uid="{00000000-0005-0000-0000-0000F91E0000}"/>
    <cellStyle name="计算 7 2 5" xfId="7922" xr:uid="{00000000-0005-0000-0000-0000FA1E0000}"/>
    <cellStyle name="计算 7 2 5 2" xfId="7923" xr:uid="{00000000-0005-0000-0000-0000FB1E0000}"/>
    <cellStyle name="计算 7 2 5 2 2" xfId="7924" xr:uid="{00000000-0005-0000-0000-0000FC1E0000}"/>
    <cellStyle name="计算 7 2 5 3" xfId="7925" xr:uid="{00000000-0005-0000-0000-0000FD1E0000}"/>
    <cellStyle name="计算 7 2 6" xfId="7926" xr:uid="{00000000-0005-0000-0000-0000FE1E0000}"/>
    <cellStyle name="计算 7 2 6 2" xfId="7927" xr:uid="{00000000-0005-0000-0000-0000FF1E0000}"/>
    <cellStyle name="计算 7 2 6 2 2" xfId="7928" xr:uid="{00000000-0005-0000-0000-0000001F0000}"/>
    <cellStyle name="计算 7 2 6 3" xfId="7929" xr:uid="{00000000-0005-0000-0000-0000011F0000}"/>
    <cellStyle name="计算 7 2 7" xfId="7930" xr:uid="{00000000-0005-0000-0000-0000021F0000}"/>
    <cellStyle name="计算 7 2 7 2" xfId="7931" xr:uid="{00000000-0005-0000-0000-0000031F0000}"/>
    <cellStyle name="计算 7 2 7 2 2" xfId="7932" xr:uid="{00000000-0005-0000-0000-0000041F0000}"/>
    <cellStyle name="计算 7 2 7 3" xfId="7933" xr:uid="{00000000-0005-0000-0000-0000051F0000}"/>
    <cellStyle name="计算 7 2 8" xfId="7934" xr:uid="{00000000-0005-0000-0000-0000061F0000}"/>
    <cellStyle name="计算 7 2 8 2" xfId="7935" xr:uid="{00000000-0005-0000-0000-0000071F0000}"/>
    <cellStyle name="计算 7 2 8 2 2" xfId="7936" xr:uid="{00000000-0005-0000-0000-0000081F0000}"/>
    <cellStyle name="计算 7 2 8 3" xfId="7937" xr:uid="{00000000-0005-0000-0000-0000091F0000}"/>
    <cellStyle name="计算 7 2 9" xfId="7938" xr:uid="{00000000-0005-0000-0000-00000A1F0000}"/>
    <cellStyle name="计算 7 3" xfId="7939" xr:uid="{00000000-0005-0000-0000-00000B1F0000}"/>
    <cellStyle name="计算 7 3 2" xfId="7940" xr:uid="{00000000-0005-0000-0000-00000C1F0000}"/>
    <cellStyle name="计算 7 3 2 2" xfId="7941" xr:uid="{00000000-0005-0000-0000-00000D1F0000}"/>
    <cellStyle name="计算 7 3 2 2 2" xfId="7942" xr:uid="{00000000-0005-0000-0000-00000E1F0000}"/>
    <cellStyle name="计算 7 3 2 3" xfId="7943" xr:uid="{00000000-0005-0000-0000-00000F1F0000}"/>
    <cellStyle name="计算 7 3 3" xfId="7944" xr:uid="{00000000-0005-0000-0000-0000101F0000}"/>
    <cellStyle name="计算 7 3 3 2" xfId="7945" xr:uid="{00000000-0005-0000-0000-0000111F0000}"/>
    <cellStyle name="计算 7 3 3 2 2" xfId="7946" xr:uid="{00000000-0005-0000-0000-0000121F0000}"/>
    <cellStyle name="计算 7 3 3 3" xfId="7947" xr:uid="{00000000-0005-0000-0000-0000131F0000}"/>
    <cellStyle name="计算 7 3 4" xfId="7948" xr:uid="{00000000-0005-0000-0000-0000141F0000}"/>
    <cellStyle name="计算 7 3 4 2" xfId="7949" xr:uid="{00000000-0005-0000-0000-0000151F0000}"/>
    <cellStyle name="计算 7 3 4 2 2" xfId="7950" xr:uid="{00000000-0005-0000-0000-0000161F0000}"/>
    <cellStyle name="计算 7 3 4 3" xfId="7951" xr:uid="{00000000-0005-0000-0000-0000171F0000}"/>
    <cellStyle name="计算 7 3 5" xfId="7952" xr:uid="{00000000-0005-0000-0000-0000181F0000}"/>
    <cellStyle name="计算 7 3 5 2" xfId="7953" xr:uid="{00000000-0005-0000-0000-0000191F0000}"/>
    <cellStyle name="计算 7 3 5 2 2" xfId="7954" xr:uid="{00000000-0005-0000-0000-00001A1F0000}"/>
    <cellStyle name="计算 7 3 5 3" xfId="7955" xr:uid="{00000000-0005-0000-0000-00001B1F0000}"/>
    <cellStyle name="计算 7 3 6" xfId="7956" xr:uid="{00000000-0005-0000-0000-00001C1F0000}"/>
    <cellStyle name="计算 7 3 6 2" xfId="7957" xr:uid="{00000000-0005-0000-0000-00001D1F0000}"/>
    <cellStyle name="计算 7 3 6 2 2" xfId="7958" xr:uid="{00000000-0005-0000-0000-00001E1F0000}"/>
    <cellStyle name="计算 7 3 6 3" xfId="7959" xr:uid="{00000000-0005-0000-0000-00001F1F0000}"/>
    <cellStyle name="计算 7 3 7" xfId="7960" xr:uid="{00000000-0005-0000-0000-0000201F0000}"/>
    <cellStyle name="计算 7 3 7 2" xfId="7961" xr:uid="{00000000-0005-0000-0000-0000211F0000}"/>
    <cellStyle name="计算 7 3 7 2 2" xfId="7962" xr:uid="{00000000-0005-0000-0000-0000221F0000}"/>
    <cellStyle name="计算 7 3 7 3" xfId="7963" xr:uid="{00000000-0005-0000-0000-0000231F0000}"/>
    <cellStyle name="计算 7 3 8" xfId="7964" xr:uid="{00000000-0005-0000-0000-0000241F0000}"/>
    <cellStyle name="计算 7 3 8 2" xfId="7965" xr:uid="{00000000-0005-0000-0000-0000251F0000}"/>
    <cellStyle name="计算 7 3 8 2 2" xfId="7966" xr:uid="{00000000-0005-0000-0000-0000261F0000}"/>
    <cellStyle name="计算 7 3 8 3" xfId="7967" xr:uid="{00000000-0005-0000-0000-0000271F0000}"/>
    <cellStyle name="计算 7 3 9" xfId="7968" xr:uid="{00000000-0005-0000-0000-0000281F0000}"/>
    <cellStyle name="计算 7 4" xfId="7969" xr:uid="{00000000-0005-0000-0000-0000291F0000}"/>
    <cellStyle name="计算 7 4 2" xfId="7970" xr:uid="{00000000-0005-0000-0000-00002A1F0000}"/>
    <cellStyle name="计算 7 4 2 2" xfId="7971" xr:uid="{00000000-0005-0000-0000-00002B1F0000}"/>
    <cellStyle name="计算 7 4 2 2 2" xfId="7972" xr:uid="{00000000-0005-0000-0000-00002C1F0000}"/>
    <cellStyle name="计算 7 4 2 3" xfId="7973" xr:uid="{00000000-0005-0000-0000-00002D1F0000}"/>
    <cellStyle name="计算 7 4 3" xfId="7974" xr:uid="{00000000-0005-0000-0000-00002E1F0000}"/>
    <cellStyle name="计算 7 4 3 2" xfId="7975" xr:uid="{00000000-0005-0000-0000-00002F1F0000}"/>
    <cellStyle name="计算 7 4 3 2 2" xfId="7976" xr:uid="{00000000-0005-0000-0000-0000301F0000}"/>
    <cellStyle name="计算 7 4 3 3" xfId="7977" xr:uid="{00000000-0005-0000-0000-0000311F0000}"/>
    <cellStyle name="计算 7 4 4" xfId="7978" xr:uid="{00000000-0005-0000-0000-0000321F0000}"/>
    <cellStyle name="计算 7 4 4 2" xfId="7979" xr:uid="{00000000-0005-0000-0000-0000331F0000}"/>
    <cellStyle name="计算 7 4 4 2 2" xfId="7980" xr:uid="{00000000-0005-0000-0000-0000341F0000}"/>
    <cellStyle name="计算 7 4 4 3" xfId="7981" xr:uid="{00000000-0005-0000-0000-0000351F0000}"/>
    <cellStyle name="计算 7 4 5" xfId="7982" xr:uid="{00000000-0005-0000-0000-0000361F0000}"/>
    <cellStyle name="计算 7 4 5 2" xfId="7983" xr:uid="{00000000-0005-0000-0000-0000371F0000}"/>
    <cellStyle name="计算 7 4 5 2 2" xfId="7984" xr:uid="{00000000-0005-0000-0000-0000381F0000}"/>
    <cellStyle name="计算 7 4 5 3" xfId="7985" xr:uid="{00000000-0005-0000-0000-0000391F0000}"/>
    <cellStyle name="计算 7 4 6" xfId="7986" xr:uid="{00000000-0005-0000-0000-00003A1F0000}"/>
    <cellStyle name="计算 7 4 6 2" xfId="7987" xr:uid="{00000000-0005-0000-0000-00003B1F0000}"/>
    <cellStyle name="计算 7 4 6 2 2" xfId="7988" xr:uid="{00000000-0005-0000-0000-00003C1F0000}"/>
    <cellStyle name="计算 7 4 6 3" xfId="7989" xr:uid="{00000000-0005-0000-0000-00003D1F0000}"/>
    <cellStyle name="计算 7 4 7" xfId="7990" xr:uid="{00000000-0005-0000-0000-00003E1F0000}"/>
    <cellStyle name="计算 7 4 7 2" xfId="7991" xr:uid="{00000000-0005-0000-0000-00003F1F0000}"/>
    <cellStyle name="计算 7 4 7 2 2" xfId="7992" xr:uid="{00000000-0005-0000-0000-0000401F0000}"/>
    <cellStyle name="计算 7 4 7 3" xfId="7993" xr:uid="{00000000-0005-0000-0000-0000411F0000}"/>
    <cellStyle name="计算 7 4 8" xfId="7994" xr:uid="{00000000-0005-0000-0000-0000421F0000}"/>
    <cellStyle name="计算 7 4 8 2" xfId="7995" xr:uid="{00000000-0005-0000-0000-0000431F0000}"/>
    <cellStyle name="计算 7 4 8 2 2" xfId="7996" xr:uid="{00000000-0005-0000-0000-0000441F0000}"/>
    <cellStyle name="计算 7 4 8 3" xfId="7997" xr:uid="{00000000-0005-0000-0000-0000451F0000}"/>
    <cellStyle name="计算 7 4 9" xfId="7998" xr:uid="{00000000-0005-0000-0000-0000461F0000}"/>
    <cellStyle name="计算 7 5" xfId="7999" xr:uid="{00000000-0005-0000-0000-0000471F0000}"/>
    <cellStyle name="计算 7 5 2" xfId="8000" xr:uid="{00000000-0005-0000-0000-0000481F0000}"/>
    <cellStyle name="计算 7 5 2 2" xfId="8001" xr:uid="{00000000-0005-0000-0000-0000491F0000}"/>
    <cellStyle name="计算 7 5 3" xfId="8002" xr:uid="{00000000-0005-0000-0000-00004A1F0000}"/>
    <cellStyle name="计算 7 6" xfId="8003" xr:uid="{00000000-0005-0000-0000-00004B1F0000}"/>
    <cellStyle name="计算 7 6 2" xfId="8004" xr:uid="{00000000-0005-0000-0000-00004C1F0000}"/>
    <cellStyle name="计算 7 6 2 2" xfId="8005" xr:uid="{00000000-0005-0000-0000-00004D1F0000}"/>
    <cellStyle name="计算 7 6 3" xfId="8006" xr:uid="{00000000-0005-0000-0000-00004E1F0000}"/>
    <cellStyle name="计算 7 7" xfId="8007" xr:uid="{00000000-0005-0000-0000-00004F1F0000}"/>
    <cellStyle name="计算 7 7 2" xfId="8008" xr:uid="{00000000-0005-0000-0000-0000501F0000}"/>
    <cellStyle name="计算 7 7 2 2" xfId="8009" xr:uid="{00000000-0005-0000-0000-0000511F0000}"/>
    <cellStyle name="计算 7 7 3" xfId="8010" xr:uid="{00000000-0005-0000-0000-0000521F0000}"/>
    <cellStyle name="计算 7 8" xfId="8011" xr:uid="{00000000-0005-0000-0000-0000531F0000}"/>
    <cellStyle name="计算 7 8 2" xfId="8012" xr:uid="{00000000-0005-0000-0000-0000541F0000}"/>
    <cellStyle name="计算 7 8 2 2" xfId="8013" xr:uid="{00000000-0005-0000-0000-0000551F0000}"/>
    <cellStyle name="计算 7 8 3" xfId="8014" xr:uid="{00000000-0005-0000-0000-0000561F0000}"/>
    <cellStyle name="计算 7 9" xfId="8015" xr:uid="{00000000-0005-0000-0000-0000571F0000}"/>
    <cellStyle name="计算 7 9 2" xfId="8016" xr:uid="{00000000-0005-0000-0000-0000581F0000}"/>
    <cellStyle name="计算 7 9 2 2" xfId="8017" xr:uid="{00000000-0005-0000-0000-0000591F0000}"/>
    <cellStyle name="计算 7 9 3" xfId="8018" xr:uid="{00000000-0005-0000-0000-00005A1F0000}"/>
    <cellStyle name="计算 8" xfId="8019" xr:uid="{00000000-0005-0000-0000-00005B1F0000}"/>
    <cellStyle name="计算 8 2" xfId="8020" xr:uid="{00000000-0005-0000-0000-00005C1F0000}"/>
    <cellStyle name="计算 8 2 2" xfId="8021" xr:uid="{00000000-0005-0000-0000-00005D1F0000}"/>
    <cellStyle name="计算 8 2 2 2" xfId="8022" xr:uid="{00000000-0005-0000-0000-00005E1F0000}"/>
    <cellStyle name="计算 8 2 3" xfId="8023" xr:uid="{00000000-0005-0000-0000-00005F1F0000}"/>
    <cellStyle name="计算 8 3" xfId="8024" xr:uid="{00000000-0005-0000-0000-0000601F0000}"/>
    <cellStyle name="计算 8 3 2" xfId="8025" xr:uid="{00000000-0005-0000-0000-0000611F0000}"/>
    <cellStyle name="计算 8 3 2 2" xfId="8026" xr:uid="{00000000-0005-0000-0000-0000621F0000}"/>
    <cellStyle name="计算 8 3 3" xfId="8027" xr:uid="{00000000-0005-0000-0000-0000631F0000}"/>
    <cellStyle name="计算 8 4" xfId="8028" xr:uid="{00000000-0005-0000-0000-0000641F0000}"/>
    <cellStyle name="计算 8 4 2" xfId="8029" xr:uid="{00000000-0005-0000-0000-0000651F0000}"/>
    <cellStyle name="计算 8 4 2 2" xfId="8030" xr:uid="{00000000-0005-0000-0000-0000661F0000}"/>
    <cellStyle name="计算 8 4 3" xfId="8031" xr:uid="{00000000-0005-0000-0000-0000671F0000}"/>
    <cellStyle name="计算 8 5" xfId="8032" xr:uid="{00000000-0005-0000-0000-0000681F0000}"/>
    <cellStyle name="计算 8 5 2" xfId="8033" xr:uid="{00000000-0005-0000-0000-0000691F0000}"/>
    <cellStyle name="计算 8 5 2 2" xfId="8034" xr:uid="{00000000-0005-0000-0000-00006A1F0000}"/>
    <cellStyle name="计算 8 5 3" xfId="8035" xr:uid="{00000000-0005-0000-0000-00006B1F0000}"/>
    <cellStyle name="计算 8 6" xfId="8036" xr:uid="{00000000-0005-0000-0000-00006C1F0000}"/>
    <cellStyle name="计算 8 6 2" xfId="8037" xr:uid="{00000000-0005-0000-0000-00006D1F0000}"/>
    <cellStyle name="计算 8 6 2 2" xfId="8038" xr:uid="{00000000-0005-0000-0000-00006E1F0000}"/>
    <cellStyle name="计算 8 6 3" xfId="8039" xr:uid="{00000000-0005-0000-0000-00006F1F0000}"/>
    <cellStyle name="计算 8 7" xfId="8040" xr:uid="{00000000-0005-0000-0000-0000701F0000}"/>
    <cellStyle name="计算 8 7 2" xfId="8041" xr:uid="{00000000-0005-0000-0000-0000711F0000}"/>
    <cellStyle name="计算 8 7 2 2" xfId="8042" xr:uid="{00000000-0005-0000-0000-0000721F0000}"/>
    <cellStyle name="计算 8 7 3" xfId="8043" xr:uid="{00000000-0005-0000-0000-0000731F0000}"/>
    <cellStyle name="计算 8 8" xfId="8044" xr:uid="{00000000-0005-0000-0000-0000741F0000}"/>
    <cellStyle name="计算 8 8 2" xfId="8045" xr:uid="{00000000-0005-0000-0000-0000751F0000}"/>
    <cellStyle name="计算 8 8 2 2" xfId="8046" xr:uid="{00000000-0005-0000-0000-0000761F0000}"/>
    <cellStyle name="计算 8 8 3" xfId="8047" xr:uid="{00000000-0005-0000-0000-0000771F0000}"/>
    <cellStyle name="计算 8 9" xfId="8048" xr:uid="{00000000-0005-0000-0000-0000781F0000}"/>
    <cellStyle name="计算 9" xfId="8049" xr:uid="{00000000-0005-0000-0000-0000791F0000}"/>
    <cellStyle name="计算 9 2" xfId="8050" xr:uid="{00000000-0005-0000-0000-00007A1F0000}"/>
    <cellStyle name="计算 9 2 2" xfId="8051" xr:uid="{00000000-0005-0000-0000-00007B1F0000}"/>
    <cellStyle name="计算 9 2 2 2" xfId="8052" xr:uid="{00000000-0005-0000-0000-00007C1F0000}"/>
    <cellStyle name="计算 9 2 3" xfId="8053" xr:uid="{00000000-0005-0000-0000-00007D1F0000}"/>
    <cellStyle name="计算 9 3" xfId="8054" xr:uid="{00000000-0005-0000-0000-00007E1F0000}"/>
    <cellStyle name="计算 9 3 2" xfId="8055" xr:uid="{00000000-0005-0000-0000-00007F1F0000}"/>
    <cellStyle name="计算 9 3 2 2" xfId="8056" xr:uid="{00000000-0005-0000-0000-0000801F0000}"/>
    <cellStyle name="计算 9 3 3" xfId="8057" xr:uid="{00000000-0005-0000-0000-0000811F0000}"/>
    <cellStyle name="计算 9 4" xfId="8058" xr:uid="{00000000-0005-0000-0000-0000821F0000}"/>
    <cellStyle name="计算 9 4 2" xfId="8059" xr:uid="{00000000-0005-0000-0000-0000831F0000}"/>
    <cellStyle name="计算 9 4 2 2" xfId="8060" xr:uid="{00000000-0005-0000-0000-0000841F0000}"/>
    <cellStyle name="计算 9 4 3" xfId="8061" xr:uid="{00000000-0005-0000-0000-0000851F0000}"/>
    <cellStyle name="计算 9 5" xfId="8062" xr:uid="{00000000-0005-0000-0000-0000861F0000}"/>
    <cellStyle name="计算 9 5 2" xfId="8063" xr:uid="{00000000-0005-0000-0000-0000871F0000}"/>
    <cellStyle name="计算 9 5 2 2" xfId="8064" xr:uid="{00000000-0005-0000-0000-0000881F0000}"/>
    <cellStyle name="计算 9 5 3" xfId="8065" xr:uid="{00000000-0005-0000-0000-0000891F0000}"/>
    <cellStyle name="计算 9 6" xfId="8066" xr:uid="{00000000-0005-0000-0000-00008A1F0000}"/>
    <cellStyle name="计算 9 6 2" xfId="8067" xr:uid="{00000000-0005-0000-0000-00008B1F0000}"/>
    <cellStyle name="计算 9 6 2 2" xfId="8068" xr:uid="{00000000-0005-0000-0000-00008C1F0000}"/>
    <cellStyle name="计算 9 6 3" xfId="8069" xr:uid="{00000000-0005-0000-0000-00008D1F0000}"/>
    <cellStyle name="计算 9 7" xfId="8070" xr:uid="{00000000-0005-0000-0000-00008E1F0000}"/>
    <cellStyle name="计算 9 7 2" xfId="8071" xr:uid="{00000000-0005-0000-0000-00008F1F0000}"/>
    <cellStyle name="计算 9 7 2 2" xfId="8072" xr:uid="{00000000-0005-0000-0000-0000901F0000}"/>
    <cellStyle name="计算 9 7 3" xfId="8073" xr:uid="{00000000-0005-0000-0000-0000911F0000}"/>
    <cellStyle name="计算 9 8" xfId="8074" xr:uid="{00000000-0005-0000-0000-0000921F0000}"/>
    <cellStyle name="计算 9 8 2" xfId="8075" xr:uid="{00000000-0005-0000-0000-0000931F0000}"/>
    <cellStyle name="计算 9 8 2 2" xfId="8076" xr:uid="{00000000-0005-0000-0000-0000941F0000}"/>
    <cellStyle name="计算 9 8 3" xfId="8077" xr:uid="{00000000-0005-0000-0000-0000951F0000}"/>
    <cellStyle name="计算 9 9" xfId="8078" xr:uid="{00000000-0005-0000-0000-0000961F0000}"/>
    <cellStyle name="检查单元格 10" xfId="8079" xr:uid="{00000000-0005-0000-0000-0000971F0000}"/>
    <cellStyle name="检查单元格 11" xfId="8080" xr:uid="{00000000-0005-0000-0000-0000981F0000}"/>
    <cellStyle name="检查单元格 11 2" xfId="8081" xr:uid="{00000000-0005-0000-0000-0000991F0000}"/>
    <cellStyle name="检查单元格 12" xfId="8082" xr:uid="{00000000-0005-0000-0000-00009A1F0000}"/>
    <cellStyle name="检查单元格 13" xfId="8083" xr:uid="{00000000-0005-0000-0000-00009B1F0000}"/>
    <cellStyle name="检查单元格 2" xfId="8084" xr:uid="{00000000-0005-0000-0000-00009C1F0000}"/>
    <cellStyle name="检查单元格 3" xfId="8085" xr:uid="{00000000-0005-0000-0000-00009D1F0000}"/>
    <cellStyle name="检查单元格 3 2" xfId="8086" xr:uid="{00000000-0005-0000-0000-00009E1F0000}"/>
    <cellStyle name="检查单元格 3 3" xfId="8087" xr:uid="{00000000-0005-0000-0000-00009F1F0000}"/>
    <cellStyle name="检查单元格 3 4" xfId="8088" xr:uid="{00000000-0005-0000-0000-0000A01F0000}"/>
    <cellStyle name="检查单元格 4" xfId="8089" xr:uid="{00000000-0005-0000-0000-0000A11F0000}"/>
    <cellStyle name="检查单元格 4 2" xfId="8090" xr:uid="{00000000-0005-0000-0000-0000A21F0000}"/>
    <cellStyle name="检查单元格 4 3" xfId="8091" xr:uid="{00000000-0005-0000-0000-0000A31F0000}"/>
    <cellStyle name="检查单元格 4 4" xfId="8092" xr:uid="{00000000-0005-0000-0000-0000A41F0000}"/>
    <cellStyle name="检查单元格 5" xfId="8093" xr:uid="{00000000-0005-0000-0000-0000A51F0000}"/>
    <cellStyle name="检查单元格 5 2" xfId="8094" xr:uid="{00000000-0005-0000-0000-0000A61F0000}"/>
    <cellStyle name="检查单元格 5 3" xfId="8095" xr:uid="{00000000-0005-0000-0000-0000A71F0000}"/>
    <cellStyle name="检查单元格 5 4" xfId="8096" xr:uid="{00000000-0005-0000-0000-0000A81F0000}"/>
    <cellStyle name="检查单元格 6" xfId="8097" xr:uid="{00000000-0005-0000-0000-0000A91F0000}"/>
    <cellStyle name="检查单元格 6 2" xfId="8098" xr:uid="{00000000-0005-0000-0000-0000AA1F0000}"/>
    <cellStyle name="检查单元格 6 3" xfId="8099" xr:uid="{00000000-0005-0000-0000-0000AB1F0000}"/>
    <cellStyle name="检查单元格 6 4" xfId="8100" xr:uid="{00000000-0005-0000-0000-0000AC1F0000}"/>
    <cellStyle name="检查单元格 7" xfId="8101" xr:uid="{00000000-0005-0000-0000-0000AD1F0000}"/>
    <cellStyle name="检查单元格 7 2" xfId="8102" xr:uid="{00000000-0005-0000-0000-0000AE1F0000}"/>
    <cellStyle name="检查单元格 7 3" xfId="8103" xr:uid="{00000000-0005-0000-0000-0000AF1F0000}"/>
    <cellStyle name="检查单元格 7 4" xfId="8104" xr:uid="{00000000-0005-0000-0000-0000B01F0000}"/>
    <cellStyle name="检查单元格 8" xfId="8105" xr:uid="{00000000-0005-0000-0000-0000B11F0000}"/>
    <cellStyle name="检查单元格 9" xfId="8106" xr:uid="{00000000-0005-0000-0000-0000B21F0000}"/>
    <cellStyle name="解释性文本 10" xfId="8107" xr:uid="{00000000-0005-0000-0000-0000B31F0000}"/>
    <cellStyle name="解释性文本 11" xfId="8108" xr:uid="{00000000-0005-0000-0000-0000B41F0000}"/>
    <cellStyle name="解释性文本 11 2" xfId="8109" xr:uid="{00000000-0005-0000-0000-0000B51F0000}"/>
    <cellStyle name="解释性文本 12" xfId="8110" xr:uid="{00000000-0005-0000-0000-0000B61F0000}"/>
    <cellStyle name="解释性文本 13" xfId="8111" xr:uid="{00000000-0005-0000-0000-0000B71F0000}"/>
    <cellStyle name="解释性文本 2" xfId="8112" xr:uid="{00000000-0005-0000-0000-0000B81F0000}"/>
    <cellStyle name="解释性文本 3" xfId="8113" xr:uid="{00000000-0005-0000-0000-0000B91F0000}"/>
    <cellStyle name="解释性文本 3 2" xfId="8114" xr:uid="{00000000-0005-0000-0000-0000BA1F0000}"/>
    <cellStyle name="解释性文本 3 3" xfId="8115" xr:uid="{00000000-0005-0000-0000-0000BB1F0000}"/>
    <cellStyle name="解释性文本 3 4" xfId="8116" xr:uid="{00000000-0005-0000-0000-0000BC1F0000}"/>
    <cellStyle name="解释性文本 4" xfId="8117" xr:uid="{00000000-0005-0000-0000-0000BD1F0000}"/>
    <cellStyle name="解释性文本 4 2" xfId="8118" xr:uid="{00000000-0005-0000-0000-0000BE1F0000}"/>
    <cellStyle name="解释性文本 4 3" xfId="8119" xr:uid="{00000000-0005-0000-0000-0000BF1F0000}"/>
    <cellStyle name="解释性文本 4 4" xfId="8120" xr:uid="{00000000-0005-0000-0000-0000C01F0000}"/>
    <cellStyle name="解释性文本 5" xfId="8121" xr:uid="{00000000-0005-0000-0000-0000C11F0000}"/>
    <cellStyle name="解释性文本 5 2" xfId="8122" xr:uid="{00000000-0005-0000-0000-0000C21F0000}"/>
    <cellStyle name="解释性文本 5 3" xfId="8123" xr:uid="{00000000-0005-0000-0000-0000C31F0000}"/>
    <cellStyle name="解释性文本 5 4" xfId="8124" xr:uid="{00000000-0005-0000-0000-0000C41F0000}"/>
    <cellStyle name="解释性文本 6" xfId="8125" xr:uid="{00000000-0005-0000-0000-0000C51F0000}"/>
    <cellStyle name="解释性文本 6 2" xfId="8126" xr:uid="{00000000-0005-0000-0000-0000C61F0000}"/>
    <cellStyle name="解释性文本 6 3" xfId="8127" xr:uid="{00000000-0005-0000-0000-0000C71F0000}"/>
    <cellStyle name="解释性文本 6 4" xfId="8128" xr:uid="{00000000-0005-0000-0000-0000C81F0000}"/>
    <cellStyle name="解释性文本 7" xfId="8129" xr:uid="{00000000-0005-0000-0000-0000C91F0000}"/>
    <cellStyle name="解释性文本 7 2" xfId="8130" xr:uid="{00000000-0005-0000-0000-0000CA1F0000}"/>
    <cellStyle name="解释性文本 7 3" xfId="8131" xr:uid="{00000000-0005-0000-0000-0000CB1F0000}"/>
    <cellStyle name="解释性文本 7 4" xfId="8132" xr:uid="{00000000-0005-0000-0000-0000CC1F0000}"/>
    <cellStyle name="解释性文本 8" xfId="8133" xr:uid="{00000000-0005-0000-0000-0000CD1F0000}"/>
    <cellStyle name="解释性文本 9" xfId="8134" xr:uid="{00000000-0005-0000-0000-0000CE1F0000}"/>
    <cellStyle name="警告文本 10" xfId="8135" xr:uid="{00000000-0005-0000-0000-0000CF1F0000}"/>
    <cellStyle name="警告文本 11" xfId="8136" xr:uid="{00000000-0005-0000-0000-0000D01F0000}"/>
    <cellStyle name="警告文本 11 2" xfId="8137" xr:uid="{00000000-0005-0000-0000-0000D11F0000}"/>
    <cellStyle name="警告文本 12" xfId="8138" xr:uid="{00000000-0005-0000-0000-0000D21F0000}"/>
    <cellStyle name="警告文本 13" xfId="8139" xr:uid="{00000000-0005-0000-0000-0000D31F0000}"/>
    <cellStyle name="警告文本 2" xfId="8140" xr:uid="{00000000-0005-0000-0000-0000D41F0000}"/>
    <cellStyle name="警告文本 3" xfId="8141" xr:uid="{00000000-0005-0000-0000-0000D51F0000}"/>
    <cellStyle name="警告文本 3 2" xfId="8142" xr:uid="{00000000-0005-0000-0000-0000D61F0000}"/>
    <cellStyle name="警告文本 3 3" xfId="8143" xr:uid="{00000000-0005-0000-0000-0000D71F0000}"/>
    <cellStyle name="警告文本 3 4" xfId="8144" xr:uid="{00000000-0005-0000-0000-0000D81F0000}"/>
    <cellStyle name="警告文本 4" xfId="8145" xr:uid="{00000000-0005-0000-0000-0000D91F0000}"/>
    <cellStyle name="警告文本 4 2" xfId="8146" xr:uid="{00000000-0005-0000-0000-0000DA1F0000}"/>
    <cellStyle name="警告文本 4 3" xfId="8147" xr:uid="{00000000-0005-0000-0000-0000DB1F0000}"/>
    <cellStyle name="警告文本 4 4" xfId="8148" xr:uid="{00000000-0005-0000-0000-0000DC1F0000}"/>
    <cellStyle name="警告文本 5" xfId="8149" xr:uid="{00000000-0005-0000-0000-0000DD1F0000}"/>
    <cellStyle name="警告文本 5 2" xfId="8150" xr:uid="{00000000-0005-0000-0000-0000DE1F0000}"/>
    <cellStyle name="警告文本 5 3" xfId="8151" xr:uid="{00000000-0005-0000-0000-0000DF1F0000}"/>
    <cellStyle name="警告文本 5 4" xfId="8152" xr:uid="{00000000-0005-0000-0000-0000E01F0000}"/>
    <cellStyle name="警告文本 6" xfId="8153" xr:uid="{00000000-0005-0000-0000-0000E11F0000}"/>
    <cellStyle name="警告文本 6 2" xfId="8154" xr:uid="{00000000-0005-0000-0000-0000E21F0000}"/>
    <cellStyle name="警告文本 6 3" xfId="8155" xr:uid="{00000000-0005-0000-0000-0000E31F0000}"/>
    <cellStyle name="警告文本 6 4" xfId="8156" xr:uid="{00000000-0005-0000-0000-0000E41F0000}"/>
    <cellStyle name="警告文本 7" xfId="8157" xr:uid="{00000000-0005-0000-0000-0000E51F0000}"/>
    <cellStyle name="警告文本 7 2" xfId="8158" xr:uid="{00000000-0005-0000-0000-0000E61F0000}"/>
    <cellStyle name="警告文本 7 3" xfId="8159" xr:uid="{00000000-0005-0000-0000-0000E71F0000}"/>
    <cellStyle name="警告文本 7 4" xfId="8160" xr:uid="{00000000-0005-0000-0000-0000E81F0000}"/>
    <cellStyle name="警告文本 8" xfId="8161" xr:uid="{00000000-0005-0000-0000-0000E91F0000}"/>
    <cellStyle name="警告文本 9" xfId="8162" xr:uid="{00000000-0005-0000-0000-0000EA1F0000}"/>
    <cellStyle name="链接单元格 10" xfId="8163" xr:uid="{00000000-0005-0000-0000-0000EB1F0000}"/>
    <cellStyle name="链接单元格 11" xfId="8164" xr:uid="{00000000-0005-0000-0000-0000EC1F0000}"/>
    <cellStyle name="链接单元格 11 2" xfId="8165" xr:uid="{00000000-0005-0000-0000-0000ED1F0000}"/>
    <cellStyle name="链接单元格 12" xfId="8166" xr:uid="{00000000-0005-0000-0000-0000EE1F0000}"/>
    <cellStyle name="链接单元格 13" xfId="8167" xr:uid="{00000000-0005-0000-0000-0000EF1F0000}"/>
    <cellStyle name="链接单元格 2" xfId="8168" xr:uid="{00000000-0005-0000-0000-0000F01F0000}"/>
    <cellStyle name="链接单元格 3" xfId="8169" xr:uid="{00000000-0005-0000-0000-0000F11F0000}"/>
    <cellStyle name="链接单元格 3 2" xfId="8170" xr:uid="{00000000-0005-0000-0000-0000F21F0000}"/>
    <cellStyle name="链接单元格 3 3" xfId="8171" xr:uid="{00000000-0005-0000-0000-0000F31F0000}"/>
    <cellStyle name="链接单元格 3 4" xfId="8172" xr:uid="{00000000-0005-0000-0000-0000F41F0000}"/>
    <cellStyle name="链接单元格 4" xfId="8173" xr:uid="{00000000-0005-0000-0000-0000F51F0000}"/>
    <cellStyle name="链接单元格 4 2" xfId="8174" xr:uid="{00000000-0005-0000-0000-0000F61F0000}"/>
    <cellStyle name="链接单元格 4 3" xfId="8175" xr:uid="{00000000-0005-0000-0000-0000F71F0000}"/>
    <cellStyle name="链接单元格 4 4" xfId="8176" xr:uid="{00000000-0005-0000-0000-0000F81F0000}"/>
    <cellStyle name="链接单元格 5" xfId="8177" xr:uid="{00000000-0005-0000-0000-0000F91F0000}"/>
    <cellStyle name="链接单元格 5 2" xfId="8178" xr:uid="{00000000-0005-0000-0000-0000FA1F0000}"/>
    <cellStyle name="链接单元格 5 3" xfId="8179" xr:uid="{00000000-0005-0000-0000-0000FB1F0000}"/>
    <cellStyle name="链接单元格 5 4" xfId="8180" xr:uid="{00000000-0005-0000-0000-0000FC1F0000}"/>
    <cellStyle name="链接单元格 6" xfId="8181" xr:uid="{00000000-0005-0000-0000-0000FD1F0000}"/>
    <cellStyle name="链接单元格 6 2" xfId="8182" xr:uid="{00000000-0005-0000-0000-0000FE1F0000}"/>
    <cellStyle name="链接单元格 6 3" xfId="8183" xr:uid="{00000000-0005-0000-0000-0000FF1F0000}"/>
    <cellStyle name="链接单元格 6 4" xfId="8184" xr:uid="{00000000-0005-0000-0000-000000200000}"/>
    <cellStyle name="链接单元格 7" xfId="8185" xr:uid="{00000000-0005-0000-0000-000001200000}"/>
    <cellStyle name="链接单元格 7 2" xfId="8186" xr:uid="{00000000-0005-0000-0000-000002200000}"/>
    <cellStyle name="链接单元格 7 3" xfId="8187" xr:uid="{00000000-0005-0000-0000-000003200000}"/>
    <cellStyle name="链接单元格 7 4" xfId="8188" xr:uid="{00000000-0005-0000-0000-000004200000}"/>
    <cellStyle name="链接单元格 8" xfId="8189" xr:uid="{00000000-0005-0000-0000-000005200000}"/>
    <cellStyle name="链接单元格 9" xfId="8190" xr:uid="{00000000-0005-0000-0000-000006200000}"/>
    <cellStyle name="霓付 [0]_95" xfId="8196" xr:uid="{00000000-0005-0000-0000-000007200000}"/>
    <cellStyle name="霓付_95" xfId="8197" xr:uid="{00000000-0005-0000-0000-000008200000}"/>
    <cellStyle name="烹拳 [0]_95" xfId="8198" xr:uid="{00000000-0005-0000-0000-000009200000}"/>
    <cellStyle name="烹拳_95" xfId="8199" xr:uid="{00000000-0005-0000-0000-00000A200000}"/>
    <cellStyle name="砯刽 [0]_PLDT" xfId="8200" xr:uid="{00000000-0005-0000-0000-00000B200000}"/>
    <cellStyle name="砯刽_PLDT" xfId="8201" xr:uid="{00000000-0005-0000-0000-00000C200000}"/>
    <cellStyle name="普通_ 白土" xfId="8202" xr:uid="{00000000-0005-0000-0000-00000D200000}"/>
    <cellStyle name="千分位 2" xfId="8203" xr:uid="{00000000-0005-0000-0000-00000E200000}"/>
    <cellStyle name="千分位[0]_ 白土" xfId="8204" xr:uid="{00000000-0005-0000-0000-00000F200000}"/>
    <cellStyle name="千分位_ 白土" xfId="8205" xr:uid="{00000000-0005-0000-0000-000010200000}"/>
    <cellStyle name="千位[0]_ 应交税金审定表" xfId="8206" xr:uid="{00000000-0005-0000-0000-000011200000}"/>
    <cellStyle name="千位_ 应交税金审定表" xfId="8207" xr:uid="{00000000-0005-0000-0000-000012200000}"/>
    <cellStyle name="千位分隔" xfId="10642" builtinId="3"/>
    <cellStyle name="千位分隔 10" xfId="8208" xr:uid="{00000000-0005-0000-0000-000014200000}"/>
    <cellStyle name="千位分隔 10 2" xfId="8209" xr:uid="{00000000-0005-0000-0000-000015200000}"/>
    <cellStyle name="千位分隔 10 3" xfId="8210" xr:uid="{00000000-0005-0000-0000-000016200000}"/>
    <cellStyle name="千位分隔 10 4" xfId="8211" xr:uid="{00000000-0005-0000-0000-000017200000}"/>
    <cellStyle name="千位分隔 10 5" xfId="8212" xr:uid="{00000000-0005-0000-0000-000018200000}"/>
    <cellStyle name="千位分隔 11" xfId="8213" xr:uid="{00000000-0005-0000-0000-000019200000}"/>
    <cellStyle name="千位分隔 11 2" xfId="8214" xr:uid="{00000000-0005-0000-0000-00001A200000}"/>
    <cellStyle name="千位分隔 11 3" xfId="8215" xr:uid="{00000000-0005-0000-0000-00001B200000}"/>
    <cellStyle name="千位分隔 11 4" xfId="8216" xr:uid="{00000000-0005-0000-0000-00001C200000}"/>
    <cellStyle name="千位分隔 11 5" xfId="8217" xr:uid="{00000000-0005-0000-0000-00001D200000}"/>
    <cellStyle name="千位分隔 12" xfId="8218" xr:uid="{00000000-0005-0000-0000-00001E200000}"/>
    <cellStyle name="千位分隔 12 2" xfId="8219" xr:uid="{00000000-0005-0000-0000-00001F200000}"/>
    <cellStyle name="千位分隔 12 3" xfId="8220" xr:uid="{00000000-0005-0000-0000-000020200000}"/>
    <cellStyle name="千位分隔 12 4" xfId="8221" xr:uid="{00000000-0005-0000-0000-000021200000}"/>
    <cellStyle name="千位分隔 12 5" xfId="8222" xr:uid="{00000000-0005-0000-0000-000022200000}"/>
    <cellStyle name="千位分隔 13" xfId="8223" xr:uid="{00000000-0005-0000-0000-000023200000}"/>
    <cellStyle name="千位分隔 13 2" xfId="8224" xr:uid="{00000000-0005-0000-0000-000024200000}"/>
    <cellStyle name="千位分隔 13 3" xfId="8225" xr:uid="{00000000-0005-0000-0000-000025200000}"/>
    <cellStyle name="千位分隔 13 4" xfId="8226" xr:uid="{00000000-0005-0000-0000-000026200000}"/>
    <cellStyle name="千位分隔 13 5" xfId="8227" xr:uid="{00000000-0005-0000-0000-000027200000}"/>
    <cellStyle name="千位分隔 14" xfId="8228" xr:uid="{00000000-0005-0000-0000-000028200000}"/>
    <cellStyle name="千位分隔 14 2" xfId="8229" xr:uid="{00000000-0005-0000-0000-000029200000}"/>
    <cellStyle name="千位分隔 14 3" xfId="8230" xr:uid="{00000000-0005-0000-0000-00002A200000}"/>
    <cellStyle name="千位分隔 14 4" xfId="8231" xr:uid="{00000000-0005-0000-0000-00002B200000}"/>
    <cellStyle name="千位分隔 14 5" xfId="8232" xr:uid="{00000000-0005-0000-0000-00002C200000}"/>
    <cellStyle name="千位分隔 15" xfId="16" xr:uid="{00000000-0005-0000-0000-00002D200000}"/>
    <cellStyle name="千位分隔 15 2" xfId="8233" xr:uid="{00000000-0005-0000-0000-00002E200000}"/>
    <cellStyle name="千位分隔 15 3" xfId="8234" xr:uid="{00000000-0005-0000-0000-00002F200000}"/>
    <cellStyle name="千位分隔 15 4" xfId="8235" xr:uid="{00000000-0005-0000-0000-000030200000}"/>
    <cellStyle name="千位分隔 16" xfId="8236" xr:uid="{00000000-0005-0000-0000-000031200000}"/>
    <cellStyle name="千位分隔 16 2" xfId="8237" xr:uid="{00000000-0005-0000-0000-000032200000}"/>
    <cellStyle name="千位分隔 16 3" xfId="8238" xr:uid="{00000000-0005-0000-0000-000033200000}"/>
    <cellStyle name="千位分隔 17 2" xfId="8239" xr:uid="{00000000-0005-0000-0000-000034200000}"/>
    <cellStyle name="千位分隔 2" xfId="4" xr:uid="{00000000-0005-0000-0000-000035200000}"/>
    <cellStyle name="千位分隔 2 2" xfId="8240" xr:uid="{00000000-0005-0000-0000-000036200000}"/>
    <cellStyle name="千位分隔 2 2 2" xfId="8241" xr:uid="{00000000-0005-0000-0000-000037200000}"/>
    <cellStyle name="千位分隔 2 2 2 2" xfId="8242" xr:uid="{00000000-0005-0000-0000-000038200000}"/>
    <cellStyle name="千位分隔 2 2 2 2 2" xfId="8243" xr:uid="{00000000-0005-0000-0000-000039200000}"/>
    <cellStyle name="千位分隔 2 2 2 2 3" xfId="8244" xr:uid="{00000000-0005-0000-0000-00003A200000}"/>
    <cellStyle name="千位分隔 2 2 2 2 4" xfId="8245" xr:uid="{00000000-0005-0000-0000-00003B200000}"/>
    <cellStyle name="千位分隔 2 2 2 3" xfId="8246" xr:uid="{00000000-0005-0000-0000-00003C200000}"/>
    <cellStyle name="千位分隔 2 2 2 4" xfId="8247" xr:uid="{00000000-0005-0000-0000-00003D200000}"/>
    <cellStyle name="千位分隔 2 2 2 5" xfId="8248" xr:uid="{00000000-0005-0000-0000-00003E200000}"/>
    <cellStyle name="千位分隔 2 2 3" xfId="8249" xr:uid="{00000000-0005-0000-0000-00003F200000}"/>
    <cellStyle name="千位分隔 2 2 3 2" xfId="8250" xr:uid="{00000000-0005-0000-0000-000040200000}"/>
    <cellStyle name="千位分隔 2 2 3 3" xfId="8251" xr:uid="{00000000-0005-0000-0000-000041200000}"/>
    <cellStyle name="千位分隔 2 2 3 4" xfId="8252" xr:uid="{00000000-0005-0000-0000-000042200000}"/>
    <cellStyle name="千位分隔 2 2 4" xfId="8253" xr:uid="{00000000-0005-0000-0000-000043200000}"/>
    <cellStyle name="千位分隔 2 2 5" xfId="8254" xr:uid="{00000000-0005-0000-0000-000044200000}"/>
    <cellStyle name="千位分隔 2 2 6" xfId="8255" xr:uid="{00000000-0005-0000-0000-000045200000}"/>
    <cellStyle name="千位分隔 2 3" xfId="8256" xr:uid="{00000000-0005-0000-0000-000046200000}"/>
    <cellStyle name="千位分隔 2 3 2" xfId="8257" xr:uid="{00000000-0005-0000-0000-000047200000}"/>
    <cellStyle name="千位分隔 2 3 2 2" xfId="8258" xr:uid="{00000000-0005-0000-0000-000048200000}"/>
    <cellStyle name="千位分隔 2 3 2 3" xfId="8259" xr:uid="{00000000-0005-0000-0000-000049200000}"/>
    <cellStyle name="千位分隔 2 3 2 4" xfId="8260" xr:uid="{00000000-0005-0000-0000-00004A200000}"/>
    <cellStyle name="千位分隔 2 4" xfId="8261" xr:uid="{00000000-0005-0000-0000-00004B200000}"/>
    <cellStyle name="千位分隔 2 4 2" xfId="8262" xr:uid="{00000000-0005-0000-0000-00004C200000}"/>
    <cellStyle name="千位分隔 2 4 3" xfId="8263" xr:uid="{00000000-0005-0000-0000-00004D200000}"/>
    <cellStyle name="千位分隔 2 4 4" xfId="8264" xr:uid="{00000000-0005-0000-0000-00004E200000}"/>
    <cellStyle name="千位分隔 2 5" xfId="8265" xr:uid="{00000000-0005-0000-0000-00004F200000}"/>
    <cellStyle name="千位分隔 2 6" xfId="8266" xr:uid="{00000000-0005-0000-0000-000050200000}"/>
    <cellStyle name="千位分隔 3" xfId="8267" xr:uid="{00000000-0005-0000-0000-000051200000}"/>
    <cellStyle name="千位分隔 3 2" xfId="8268" xr:uid="{00000000-0005-0000-0000-000052200000}"/>
    <cellStyle name="千位分隔 3 3" xfId="8269" xr:uid="{00000000-0005-0000-0000-000053200000}"/>
    <cellStyle name="千位分隔 3 3 2" xfId="8270" xr:uid="{00000000-0005-0000-0000-000054200000}"/>
    <cellStyle name="千位分隔 3 3 3" xfId="8271" xr:uid="{00000000-0005-0000-0000-000055200000}"/>
    <cellStyle name="千位分隔 3 3 4" xfId="8272" xr:uid="{00000000-0005-0000-0000-000056200000}"/>
    <cellStyle name="千位分隔 3 4" xfId="8273" xr:uid="{00000000-0005-0000-0000-000057200000}"/>
    <cellStyle name="千位分隔 3 5" xfId="8274" xr:uid="{00000000-0005-0000-0000-000058200000}"/>
    <cellStyle name="千位分隔 3 6" xfId="8275" xr:uid="{00000000-0005-0000-0000-000059200000}"/>
    <cellStyle name="千位分隔 3 7" xfId="8276" xr:uid="{00000000-0005-0000-0000-00005A200000}"/>
    <cellStyle name="千位分隔 3 8" xfId="8277" xr:uid="{00000000-0005-0000-0000-00005B200000}"/>
    <cellStyle name="千位分隔 4" xfId="8278" xr:uid="{00000000-0005-0000-0000-00005C200000}"/>
    <cellStyle name="千位分隔 4 2" xfId="8279" xr:uid="{00000000-0005-0000-0000-00005D200000}"/>
    <cellStyle name="千位分隔 4 2 2" xfId="8280" xr:uid="{00000000-0005-0000-0000-00005E200000}"/>
    <cellStyle name="千位分隔 4 2 2 2" xfId="8281" xr:uid="{00000000-0005-0000-0000-00005F200000}"/>
    <cellStyle name="千位分隔 4 2 2 3" xfId="8282" xr:uid="{00000000-0005-0000-0000-000060200000}"/>
    <cellStyle name="千位分隔 4 2 2 4" xfId="8283" xr:uid="{00000000-0005-0000-0000-000061200000}"/>
    <cellStyle name="千位分隔 4 3" xfId="8284" xr:uid="{00000000-0005-0000-0000-000062200000}"/>
    <cellStyle name="千位分隔 4 4" xfId="8285" xr:uid="{00000000-0005-0000-0000-000063200000}"/>
    <cellStyle name="千位分隔 4 5" xfId="8286" xr:uid="{00000000-0005-0000-0000-000064200000}"/>
    <cellStyle name="千位分隔 5" xfId="8287" xr:uid="{00000000-0005-0000-0000-000065200000}"/>
    <cellStyle name="千位分隔 5 2" xfId="8288" xr:uid="{00000000-0005-0000-0000-000066200000}"/>
    <cellStyle name="千位分隔 5 3" xfId="8289" xr:uid="{00000000-0005-0000-0000-000067200000}"/>
    <cellStyle name="千位分隔 5 4" xfId="8290" xr:uid="{00000000-0005-0000-0000-000068200000}"/>
    <cellStyle name="千位分隔 5 5" xfId="8291" xr:uid="{00000000-0005-0000-0000-000069200000}"/>
    <cellStyle name="千位分隔 6" xfId="8292" xr:uid="{00000000-0005-0000-0000-00006A200000}"/>
    <cellStyle name="千位分隔 6 2" xfId="8293" xr:uid="{00000000-0005-0000-0000-00006B200000}"/>
    <cellStyle name="千位分隔 6 3" xfId="8294" xr:uid="{00000000-0005-0000-0000-00006C200000}"/>
    <cellStyle name="千位分隔 6 4" xfId="8295" xr:uid="{00000000-0005-0000-0000-00006D200000}"/>
    <cellStyle name="千位分隔 6 5" xfId="8296" xr:uid="{00000000-0005-0000-0000-00006E200000}"/>
    <cellStyle name="千位分隔 6 6" xfId="8297" xr:uid="{00000000-0005-0000-0000-00006F200000}"/>
    <cellStyle name="千位分隔 6 7" xfId="8298" xr:uid="{00000000-0005-0000-0000-000070200000}"/>
    <cellStyle name="千位分隔 6 8" xfId="8299" xr:uid="{00000000-0005-0000-0000-000071200000}"/>
    <cellStyle name="千位分隔 7" xfId="8300" xr:uid="{00000000-0005-0000-0000-000072200000}"/>
    <cellStyle name="千位分隔 7 2" xfId="8301" xr:uid="{00000000-0005-0000-0000-000073200000}"/>
    <cellStyle name="千位分隔 7 2 2" xfId="8302" xr:uid="{00000000-0005-0000-0000-000074200000}"/>
    <cellStyle name="千位分隔 7 2 2 2" xfId="8303" xr:uid="{00000000-0005-0000-0000-000075200000}"/>
    <cellStyle name="千位分隔 7 2 2 3" xfId="8304" xr:uid="{00000000-0005-0000-0000-000076200000}"/>
    <cellStyle name="千位分隔 7 2 2 4" xfId="8305" xr:uid="{00000000-0005-0000-0000-000077200000}"/>
    <cellStyle name="千位分隔 7 3" xfId="8306" xr:uid="{00000000-0005-0000-0000-000078200000}"/>
    <cellStyle name="千位分隔 7 4" xfId="8307" xr:uid="{00000000-0005-0000-0000-000079200000}"/>
    <cellStyle name="千位分隔 7 5" xfId="8308" xr:uid="{00000000-0005-0000-0000-00007A200000}"/>
    <cellStyle name="千位分隔 8" xfId="8309" xr:uid="{00000000-0005-0000-0000-00007B200000}"/>
    <cellStyle name="千位分隔 8 2" xfId="8310" xr:uid="{00000000-0005-0000-0000-00007C200000}"/>
    <cellStyle name="千位分隔 8 3" xfId="8311" xr:uid="{00000000-0005-0000-0000-00007D200000}"/>
    <cellStyle name="千位分隔 8 4" xfId="8312" xr:uid="{00000000-0005-0000-0000-00007E200000}"/>
    <cellStyle name="千位分隔 8 5" xfId="8313" xr:uid="{00000000-0005-0000-0000-00007F200000}"/>
    <cellStyle name="千位分隔 8 6" xfId="8314" xr:uid="{00000000-0005-0000-0000-000080200000}"/>
    <cellStyle name="千位分隔 8 7" xfId="8315" xr:uid="{00000000-0005-0000-0000-000081200000}"/>
    <cellStyle name="千位分隔 8 8" xfId="8316" xr:uid="{00000000-0005-0000-0000-000082200000}"/>
    <cellStyle name="千位分隔 9" xfId="8317" xr:uid="{00000000-0005-0000-0000-000083200000}"/>
    <cellStyle name="千位分隔 9 2" xfId="8318" xr:uid="{00000000-0005-0000-0000-000084200000}"/>
    <cellStyle name="千位分隔 9 3" xfId="8319" xr:uid="{00000000-0005-0000-0000-000085200000}"/>
    <cellStyle name="千位分隔 9 4" xfId="8320" xr:uid="{00000000-0005-0000-0000-000086200000}"/>
    <cellStyle name="千位分隔 9 5" xfId="8321" xr:uid="{00000000-0005-0000-0000-000087200000}"/>
    <cellStyle name="千位分隔[0] 2" xfId="8322" xr:uid="{00000000-0005-0000-0000-000088200000}"/>
    <cellStyle name="钎霖_4岿角利" xfId="8323" xr:uid="{00000000-0005-0000-0000-000089200000}"/>
    <cellStyle name="强调文字颜色 1 10" xfId="8324" xr:uid="{00000000-0005-0000-0000-00008A200000}"/>
    <cellStyle name="强调文字颜色 1 11" xfId="8325" xr:uid="{00000000-0005-0000-0000-00008B200000}"/>
    <cellStyle name="强调文字颜色 1 11 2" xfId="8326" xr:uid="{00000000-0005-0000-0000-00008C200000}"/>
    <cellStyle name="强调文字颜色 1 12" xfId="8327" xr:uid="{00000000-0005-0000-0000-00008D200000}"/>
    <cellStyle name="强调文字颜色 1 13" xfId="8328" xr:uid="{00000000-0005-0000-0000-00008E200000}"/>
    <cellStyle name="强调文字颜色 1 2" xfId="8329" xr:uid="{00000000-0005-0000-0000-00008F200000}"/>
    <cellStyle name="强调文字颜色 1 3" xfId="8330" xr:uid="{00000000-0005-0000-0000-000090200000}"/>
    <cellStyle name="强调文字颜色 1 3 2" xfId="8331" xr:uid="{00000000-0005-0000-0000-000091200000}"/>
    <cellStyle name="强调文字颜色 1 3 3" xfId="8332" xr:uid="{00000000-0005-0000-0000-000092200000}"/>
    <cellStyle name="强调文字颜色 1 3 4" xfId="8333" xr:uid="{00000000-0005-0000-0000-000093200000}"/>
    <cellStyle name="强调文字颜色 1 4" xfId="8334" xr:uid="{00000000-0005-0000-0000-000094200000}"/>
    <cellStyle name="强调文字颜色 1 4 2" xfId="8335" xr:uid="{00000000-0005-0000-0000-000095200000}"/>
    <cellStyle name="强调文字颜色 1 4 3" xfId="8336" xr:uid="{00000000-0005-0000-0000-000096200000}"/>
    <cellStyle name="强调文字颜色 1 4 4" xfId="8337" xr:uid="{00000000-0005-0000-0000-000097200000}"/>
    <cellStyle name="强调文字颜色 1 5" xfId="8338" xr:uid="{00000000-0005-0000-0000-000098200000}"/>
    <cellStyle name="强调文字颜色 1 5 2" xfId="8339" xr:uid="{00000000-0005-0000-0000-000099200000}"/>
    <cellStyle name="强调文字颜色 1 5 3" xfId="8340" xr:uid="{00000000-0005-0000-0000-00009A200000}"/>
    <cellStyle name="强调文字颜色 1 5 4" xfId="8341" xr:uid="{00000000-0005-0000-0000-00009B200000}"/>
    <cellStyle name="强调文字颜色 1 6" xfId="8342" xr:uid="{00000000-0005-0000-0000-00009C200000}"/>
    <cellStyle name="强调文字颜色 1 6 2" xfId="8343" xr:uid="{00000000-0005-0000-0000-00009D200000}"/>
    <cellStyle name="强调文字颜色 1 6 3" xfId="8344" xr:uid="{00000000-0005-0000-0000-00009E200000}"/>
    <cellStyle name="强调文字颜色 1 6 4" xfId="8345" xr:uid="{00000000-0005-0000-0000-00009F200000}"/>
    <cellStyle name="强调文字颜色 1 7" xfId="8346" xr:uid="{00000000-0005-0000-0000-0000A0200000}"/>
    <cellStyle name="强调文字颜色 1 7 2" xfId="8347" xr:uid="{00000000-0005-0000-0000-0000A1200000}"/>
    <cellStyle name="强调文字颜色 1 7 3" xfId="8348" xr:uid="{00000000-0005-0000-0000-0000A2200000}"/>
    <cellStyle name="强调文字颜色 1 7 4" xfId="8349" xr:uid="{00000000-0005-0000-0000-0000A3200000}"/>
    <cellStyle name="强调文字颜色 1 8" xfId="8350" xr:uid="{00000000-0005-0000-0000-0000A4200000}"/>
    <cellStyle name="强调文字颜色 1 9" xfId="8351" xr:uid="{00000000-0005-0000-0000-0000A5200000}"/>
    <cellStyle name="强调文字颜色 2 10" xfId="8352" xr:uid="{00000000-0005-0000-0000-0000A6200000}"/>
    <cellStyle name="强调文字颜色 2 11" xfId="8353" xr:uid="{00000000-0005-0000-0000-0000A7200000}"/>
    <cellStyle name="强调文字颜色 2 11 2" xfId="8354" xr:uid="{00000000-0005-0000-0000-0000A8200000}"/>
    <cellStyle name="强调文字颜色 2 12" xfId="8355" xr:uid="{00000000-0005-0000-0000-0000A9200000}"/>
    <cellStyle name="强调文字颜色 2 13" xfId="8356" xr:uid="{00000000-0005-0000-0000-0000AA200000}"/>
    <cellStyle name="强调文字颜色 2 2" xfId="8357" xr:uid="{00000000-0005-0000-0000-0000AB200000}"/>
    <cellStyle name="强调文字颜色 2 3" xfId="8358" xr:uid="{00000000-0005-0000-0000-0000AC200000}"/>
    <cellStyle name="强调文字颜色 2 3 2" xfId="8359" xr:uid="{00000000-0005-0000-0000-0000AD200000}"/>
    <cellStyle name="强调文字颜色 2 3 3" xfId="8360" xr:uid="{00000000-0005-0000-0000-0000AE200000}"/>
    <cellStyle name="强调文字颜色 2 3 4" xfId="8361" xr:uid="{00000000-0005-0000-0000-0000AF200000}"/>
    <cellStyle name="强调文字颜色 2 4" xfId="8362" xr:uid="{00000000-0005-0000-0000-0000B0200000}"/>
    <cellStyle name="强调文字颜色 2 4 2" xfId="8363" xr:uid="{00000000-0005-0000-0000-0000B1200000}"/>
    <cellStyle name="强调文字颜色 2 4 3" xfId="8364" xr:uid="{00000000-0005-0000-0000-0000B2200000}"/>
    <cellStyle name="强调文字颜色 2 4 4" xfId="8365" xr:uid="{00000000-0005-0000-0000-0000B3200000}"/>
    <cellStyle name="强调文字颜色 2 5" xfId="8366" xr:uid="{00000000-0005-0000-0000-0000B4200000}"/>
    <cellStyle name="强调文字颜色 2 5 2" xfId="8367" xr:uid="{00000000-0005-0000-0000-0000B5200000}"/>
    <cellStyle name="强调文字颜色 2 5 3" xfId="8368" xr:uid="{00000000-0005-0000-0000-0000B6200000}"/>
    <cellStyle name="强调文字颜色 2 5 4" xfId="8369" xr:uid="{00000000-0005-0000-0000-0000B7200000}"/>
    <cellStyle name="强调文字颜色 2 6" xfId="8370" xr:uid="{00000000-0005-0000-0000-0000B8200000}"/>
    <cellStyle name="强调文字颜色 2 6 2" xfId="8371" xr:uid="{00000000-0005-0000-0000-0000B9200000}"/>
    <cellStyle name="强调文字颜色 2 6 3" xfId="8372" xr:uid="{00000000-0005-0000-0000-0000BA200000}"/>
    <cellStyle name="强调文字颜色 2 6 4" xfId="8373" xr:uid="{00000000-0005-0000-0000-0000BB200000}"/>
    <cellStyle name="强调文字颜色 2 7" xfId="8374" xr:uid="{00000000-0005-0000-0000-0000BC200000}"/>
    <cellStyle name="强调文字颜色 2 7 2" xfId="8375" xr:uid="{00000000-0005-0000-0000-0000BD200000}"/>
    <cellStyle name="强调文字颜色 2 7 3" xfId="8376" xr:uid="{00000000-0005-0000-0000-0000BE200000}"/>
    <cellStyle name="强调文字颜色 2 7 4" xfId="8377" xr:uid="{00000000-0005-0000-0000-0000BF200000}"/>
    <cellStyle name="强调文字颜色 2 8" xfId="8378" xr:uid="{00000000-0005-0000-0000-0000C0200000}"/>
    <cellStyle name="强调文字颜色 2 9" xfId="8379" xr:uid="{00000000-0005-0000-0000-0000C1200000}"/>
    <cellStyle name="强调文字颜色 3 10" xfId="8380" xr:uid="{00000000-0005-0000-0000-0000C2200000}"/>
    <cellStyle name="强调文字颜色 3 11" xfId="8381" xr:uid="{00000000-0005-0000-0000-0000C3200000}"/>
    <cellStyle name="强调文字颜色 3 11 2" xfId="8382" xr:uid="{00000000-0005-0000-0000-0000C4200000}"/>
    <cellStyle name="强调文字颜色 3 12" xfId="8383" xr:uid="{00000000-0005-0000-0000-0000C5200000}"/>
    <cellStyle name="强调文字颜色 3 13" xfId="8384" xr:uid="{00000000-0005-0000-0000-0000C6200000}"/>
    <cellStyle name="强调文字颜色 3 2" xfId="8385" xr:uid="{00000000-0005-0000-0000-0000C7200000}"/>
    <cellStyle name="强调文字颜色 3 3" xfId="8386" xr:uid="{00000000-0005-0000-0000-0000C8200000}"/>
    <cellStyle name="强调文字颜色 3 3 2" xfId="8387" xr:uid="{00000000-0005-0000-0000-0000C9200000}"/>
    <cellStyle name="强调文字颜色 3 3 3" xfId="8388" xr:uid="{00000000-0005-0000-0000-0000CA200000}"/>
    <cellStyle name="强调文字颜色 3 3 4" xfId="8389" xr:uid="{00000000-0005-0000-0000-0000CB200000}"/>
    <cellStyle name="强调文字颜色 3 4" xfId="8390" xr:uid="{00000000-0005-0000-0000-0000CC200000}"/>
    <cellStyle name="强调文字颜色 3 4 2" xfId="8391" xr:uid="{00000000-0005-0000-0000-0000CD200000}"/>
    <cellStyle name="强调文字颜色 3 4 3" xfId="8392" xr:uid="{00000000-0005-0000-0000-0000CE200000}"/>
    <cellStyle name="强调文字颜色 3 4 4" xfId="8393" xr:uid="{00000000-0005-0000-0000-0000CF200000}"/>
    <cellStyle name="强调文字颜色 3 5" xfId="8394" xr:uid="{00000000-0005-0000-0000-0000D0200000}"/>
    <cellStyle name="强调文字颜色 3 5 2" xfId="8395" xr:uid="{00000000-0005-0000-0000-0000D1200000}"/>
    <cellStyle name="强调文字颜色 3 5 3" xfId="8396" xr:uid="{00000000-0005-0000-0000-0000D2200000}"/>
    <cellStyle name="强调文字颜色 3 5 4" xfId="8397" xr:uid="{00000000-0005-0000-0000-0000D3200000}"/>
    <cellStyle name="强调文字颜色 3 6" xfId="8398" xr:uid="{00000000-0005-0000-0000-0000D4200000}"/>
    <cellStyle name="强调文字颜色 3 6 2" xfId="8399" xr:uid="{00000000-0005-0000-0000-0000D5200000}"/>
    <cellStyle name="强调文字颜色 3 6 3" xfId="8400" xr:uid="{00000000-0005-0000-0000-0000D6200000}"/>
    <cellStyle name="强调文字颜色 3 6 4" xfId="8401" xr:uid="{00000000-0005-0000-0000-0000D7200000}"/>
    <cellStyle name="强调文字颜色 3 7" xfId="8402" xr:uid="{00000000-0005-0000-0000-0000D8200000}"/>
    <cellStyle name="强调文字颜色 3 7 2" xfId="8403" xr:uid="{00000000-0005-0000-0000-0000D9200000}"/>
    <cellStyle name="强调文字颜色 3 7 3" xfId="8404" xr:uid="{00000000-0005-0000-0000-0000DA200000}"/>
    <cellStyle name="强调文字颜色 3 7 4" xfId="8405" xr:uid="{00000000-0005-0000-0000-0000DB200000}"/>
    <cellStyle name="强调文字颜色 3 8" xfId="8406" xr:uid="{00000000-0005-0000-0000-0000DC200000}"/>
    <cellStyle name="强调文字颜色 3 9" xfId="8407" xr:uid="{00000000-0005-0000-0000-0000DD200000}"/>
    <cellStyle name="强调文字颜色 4 10" xfId="8408" xr:uid="{00000000-0005-0000-0000-0000DE200000}"/>
    <cellStyle name="强调文字颜色 4 11" xfId="8409" xr:uid="{00000000-0005-0000-0000-0000DF200000}"/>
    <cellStyle name="强调文字颜色 4 11 2" xfId="8410" xr:uid="{00000000-0005-0000-0000-0000E0200000}"/>
    <cellStyle name="强调文字颜色 4 12" xfId="8411" xr:uid="{00000000-0005-0000-0000-0000E1200000}"/>
    <cellStyle name="强调文字颜色 4 13" xfId="8412" xr:uid="{00000000-0005-0000-0000-0000E2200000}"/>
    <cellStyle name="强调文字颜色 4 2" xfId="8413" xr:uid="{00000000-0005-0000-0000-0000E3200000}"/>
    <cellStyle name="强调文字颜色 4 3" xfId="8414" xr:uid="{00000000-0005-0000-0000-0000E4200000}"/>
    <cellStyle name="强调文字颜色 4 3 2" xfId="8415" xr:uid="{00000000-0005-0000-0000-0000E5200000}"/>
    <cellStyle name="强调文字颜色 4 3 3" xfId="8416" xr:uid="{00000000-0005-0000-0000-0000E6200000}"/>
    <cellStyle name="强调文字颜色 4 3 4" xfId="8417" xr:uid="{00000000-0005-0000-0000-0000E7200000}"/>
    <cellStyle name="强调文字颜色 4 4" xfId="8418" xr:uid="{00000000-0005-0000-0000-0000E8200000}"/>
    <cellStyle name="强调文字颜色 4 4 2" xfId="8419" xr:uid="{00000000-0005-0000-0000-0000E9200000}"/>
    <cellStyle name="强调文字颜色 4 4 3" xfId="8420" xr:uid="{00000000-0005-0000-0000-0000EA200000}"/>
    <cellStyle name="强调文字颜色 4 4 4" xfId="8421" xr:uid="{00000000-0005-0000-0000-0000EB200000}"/>
    <cellStyle name="强调文字颜色 4 5" xfId="8422" xr:uid="{00000000-0005-0000-0000-0000EC200000}"/>
    <cellStyle name="强调文字颜色 4 5 2" xfId="8423" xr:uid="{00000000-0005-0000-0000-0000ED200000}"/>
    <cellStyle name="强调文字颜色 4 5 3" xfId="8424" xr:uid="{00000000-0005-0000-0000-0000EE200000}"/>
    <cellStyle name="强调文字颜色 4 5 4" xfId="8425" xr:uid="{00000000-0005-0000-0000-0000EF200000}"/>
    <cellStyle name="强调文字颜色 4 6" xfId="8426" xr:uid="{00000000-0005-0000-0000-0000F0200000}"/>
    <cellStyle name="强调文字颜色 4 6 2" xfId="8427" xr:uid="{00000000-0005-0000-0000-0000F1200000}"/>
    <cellStyle name="强调文字颜色 4 6 3" xfId="8428" xr:uid="{00000000-0005-0000-0000-0000F2200000}"/>
    <cellStyle name="强调文字颜色 4 6 4" xfId="8429" xr:uid="{00000000-0005-0000-0000-0000F3200000}"/>
    <cellStyle name="强调文字颜色 4 7" xfId="8430" xr:uid="{00000000-0005-0000-0000-0000F4200000}"/>
    <cellStyle name="强调文字颜色 4 7 2" xfId="8431" xr:uid="{00000000-0005-0000-0000-0000F5200000}"/>
    <cellStyle name="强调文字颜色 4 7 3" xfId="8432" xr:uid="{00000000-0005-0000-0000-0000F6200000}"/>
    <cellStyle name="强调文字颜色 4 7 4" xfId="8433" xr:uid="{00000000-0005-0000-0000-0000F7200000}"/>
    <cellStyle name="强调文字颜色 4 8" xfId="8434" xr:uid="{00000000-0005-0000-0000-0000F8200000}"/>
    <cellStyle name="强调文字颜色 4 9" xfId="8435" xr:uid="{00000000-0005-0000-0000-0000F9200000}"/>
    <cellStyle name="强调文字颜色 5 10" xfId="8436" xr:uid="{00000000-0005-0000-0000-0000FA200000}"/>
    <cellStyle name="强调文字颜色 5 11" xfId="8437" xr:uid="{00000000-0005-0000-0000-0000FB200000}"/>
    <cellStyle name="强调文字颜色 5 11 2" xfId="8438" xr:uid="{00000000-0005-0000-0000-0000FC200000}"/>
    <cellStyle name="强调文字颜色 5 12" xfId="8439" xr:uid="{00000000-0005-0000-0000-0000FD200000}"/>
    <cellStyle name="强调文字颜色 5 13" xfId="8440" xr:uid="{00000000-0005-0000-0000-0000FE200000}"/>
    <cellStyle name="强调文字颜色 5 2" xfId="8441" xr:uid="{00000000-0005-0000-0000-0000FF200000}"/>
    <cellStyle name="强调文字颜色 5 3" xfId="8442" xr:uid="{00000000-0005-0000-0000-000000210000}"/>
    <cellStyle name="强调文字颜色 5 3 2" xfId="8443" xr:uid="{00000000-0005-0000-0000-000001210000}"/>
    <cellStyle name="强调文字颜色 5 3 3" xfId="8444" xr:uid="{00000000-0005-0000-0000-000002210000}"/>
    <cellStyle name="强调文字颜色 5 3 4" xfId="8445" xr:uid="{00000000-0005-0000-0000-000003210000}"/>
    <cellStyle name="强调文字颜色 5 4" xfId="8446" xr:uid="{00000000-0005-0000-0000-000004210000}"/>
    <cellStyle name="强调文字颜色 5 4 2" xfId="8447" xr:uid="{00000000-0005-0000-0000-000005210000}"/>
    <cellStyle name="强调文字颜色 5 4 3" xfId="8448" xr:uid="{00000000-0005-0000-0000-000006210000}"/>
    <cellStyle name="强调文字颜色 5 4 4" xfId="8449" xr:uid="{00000000-0005-0000-0000-000007210000}"/>
    <cellStyle name="强调文字颜色 5 5" xfId="8450" xr:uid="{00000000-0005-0000-0000-000008210000}"/>
    <cellStyle name="强调文字颜色 5 5 2" xfId="8451" xr:uid="{00000000-0005-0000-0000-000009210000}"/>
    <cellStyle name="强调文字颜色 5 5 3" xfId="8452" xr:uid="{00000000-0005-0000-0000-00000A210000}"/>
    <cellStyle name="强调文字颜色 5 5 4" xfId="8453" xr:uid="{00000000-0005-0000-0000-00000B210000}"/>
    <cellStyle name="强调文字颜色 5 6" xfId="8454" xr:uid="{00000000-0005-0000-0000-00000C210000}"/>
    <cellStyle name="强调文字颜色 5 6 2" xfId="8455" xr:uid="{00000000-0005-0000-0000-00000D210000}"/>
    <cellStyle name="强调文字颜色 5 6 3" xfId="8456" xr:uid="{00000000-0005-0000-0000-00000E210000}"/>
    <cellStyle name="强调文字颜色 5 6 4" xfId="8457" xr:uid="{00000000-0005-0000-0000-00000F210000}"/>
    <cellStyle name="强调文字颜色 5 7" xfId="8458" xr:uid="{00000000-0005-0000-0000-000010210000}"/>
    <cellStyle name="强调文字颜色 5 7 2" xfId="8459" xr:uid="{00000000-0005-0000-0000-000011210000}"/>
    <cellStyle name="强调文字颜色 5 7 3" xfId="8460" xr:uid="{00000000-0005-0000-0000-000012210000}"/>
    <cellStyle name="强调文字颜色 5 7 4" xfId="8461" xr:uid="{00000000-0005-0000-0000-000013210000}"/>
    <cellStyle name="强调文字颜色 5 8" xfId="8462" xr:uid="{00000000-0005-0000-0000-000014210000}"/>
    <cellStyle name="强调文字颜色 5 9" xfId="8463" xr:uid="{00000000-0005-0000-0000-000015210000}"/>
    <cellStyle name="强调文字颜色 6 10" xfId="8464" xr:uid="{00000000-0005-0000-0000-000016210000}"/>
    <cellStyle name="强调文字颜色 6 11" xfId="8465" xr:uid="{00000000-0005-0000-0000-000017210000}"/>
    <cellStyle name="强调文字颜色 6 11 2" xfId="8466" xr:uid="{00000000-0005-0000-0000-000018210000}"/>
    <cellStyle name="强调文字颜色 6 12" xfId="8467" xr:uid="{00000000-0005-0000-0000-000019210000}"/>
    <cellStyle name="强调文字颜色 6 13" xfId="8468" xr:uid="{00000000-0005-0000-0000-00001A210000}"/>
    <cellStyle name="强调文字颜色 6 2" xfId="8469" xr:uid="{00000000-0005-0000-0000-00001B210000}"/>
    <cellStyle name="强调文字颜色 6 3" xfId="8470" xr:uid="{00000000-0005-0000-0000-00001C210000}"/>
    <cellStyle name="强调文字颜色 6 3 2" xfId="8471" xr:uid="{00000000-0005-0000-0000-00001D210000}"/>
    <cellStyle name="强调文字颜色 6 3 3" xfId="8472" xr:uid="{00000000-0005-0000-0000-00001E210000}"/>
    <cellStyle name="强调文字颜色 6 3 4" xfId="8473" xr:uid="{00000000-0005-0000-0000-00001F210000}"/>
    <cellStyle name="强调文字颜色 6 4" xfId="8474" xr:uid="{00000000-0005-0000-0000-000020210000}"/>
    <cellStyle name="强调文字颜色 6 4 2" xfId="8475" xr:uid="{00000000-0005-0000-0000-000021210000}"/>
    <cellStyle name="强调文字颜色 6 4 3" xfId="8476" xr:uid="{00000000-0005-0000-0000-000022210000}"/>
    <cellStyle name="强调文字颜色 6 4 4" xfId="8477" xr:uid="{00000000-0005-0000-0000-000023210000}"/>
    <cellStyle name="强调文字颜色 6 5" xfId="8478" xr:uid="{00000000-0005-0000-0000-000024210000}"/>
    <cellStyle name="强调文字颜色 6 5 2" xfId="8479" xr:uid="{00000000-0005-0000-0000-000025210000}"/>
    <cellStyle name="强调文字颜色 6 5 3" xfId="8480" xr:uid="{00000000-0005-0000-0000-000026210000}"/>
    <cellStyle name="强调文字颜色 6 5 4" xfId="8481" xr:uid="{00000000-0005-0000-0000-000027210000}"/>
    <cellStyle name="强调文字颜色 6 6" xfId="8482" xr:uid="{00000000-0005-0000-0000-000028210000}"/>
    <cellStyle name="强调文字颜色 6 6 2" xfId="8483" xr:uid="{00000000-0005-0000-0000-000029210000}"/>
    <cellStyle name="强调文字颜色 6 6 3" xfId="8484" xr:uid="{00000000-0005-0000-0000-00002A210000}"/>
    <cellStyle name="强调文字颜色 6 6 4" xfId="8485" xr:uid="{00000000-0005-0000-0000-00002B210000}"/>
    <cellStyle name="强调文字颜色 6 7" xfId="8486" xr:uid="{00000000-0005-0000-0000-00002C210000}"/>
    <cellStyle name="强调文字颜色 6 7 2" xfId="8487" xr:uid="{00000000-0005-0000-0000-00002D210000}"/>
    <cellStyle name="强调文字颜色 6 7 3" xfId="8488" xr:uid="{00000000-0005-0000-0000-00002E210000}"/>
    <cellStyle name="强调文字颜色 6 7 4" xfId="8489" xr:uid="{00000000-0005-0000-0000-00002F210000}"/>
    <cellStyle name="强调文字颜色 6 8" xfId="8490" xr:uid="{00000000-0005-0000-0000-000030210000}"/>
    <cellStyle name="强调文字颜色 6 9" xfId="8491" xr:uid="{00000000-0005-0000-0000-000031210000}"/>
    <cellStyle name="适中 10" xfId="8492" xr:uid="{00000000-0005-0000-0000-000032210000}"/>
    <cellStyle name="适中 11" xfId="8493" xr:uid="{00000000-0005-0000-0000-000033210000}"/>
    <cellStyle name="适中 11 2" xfId="8494" xr:uid="{00000000-0005-0000-0000-000034210000}"/>
    <cellStyle name="适中 12" xfId="8495" xr:uid="{00000000-0005-0000-0000-000035210000}"/>
    <cellStyle name="适中 13" xfId="8496" xr:uid="{00000000-0005-0000-0000-000036210000}"/>
    <cellStyle name="适中 2" xfId="8497" xr:uid="{00000000-0005-0000-0000-000037210000}"/>
    <cellStyle name="适中 3" xfId="8498" xr:uid="{00000000-0005-0000-0000-000038210000}"/>
    <cellStyle name="适中 3 2" xfId="8499" xr:uid="{00000000-0005-0000-0000-000039210000}"/>
    <cellStyle name="适中 3 3" xfId="8500" xr:uid="{00000000-0005-0000-0000-00003A210000}"/>
    <cellStyle name="适中 3 4" xfId="8501" xr:uid="{00000000-0005-0000-0000-00003B210000}"/>
    <cellStyle name="适中 4" xfId="8502" xr:uid="{00000000-0005-0000-0000-00003C210000}"/>
    <cellStyle name="适中 4 2" xfId="8503" xr:uid="{00000000-0005-0000-0000-00003D210000}"/>
    <cellStyle name="适中 4 3" xfId="8504" xr:uid="{00000000-0005-0000-0000-00003E210000}"/>
    <cellStyle name="适中 4 4" xfId="8505" xr:uid="{00000000-0005-0000-0000-00003F210000}"/>
    <cellStyle name="适中 5" xfId="8506" xr:uid="{00000000-0005-0000-0000-000040210000}"/>
    <cellStyle name="适中 5 2" xfId="8507" xr:uid="{00000000-0005-0000-0000-000041210000}"/>
    <cellStyle name="适中 5 3" xfId="8508" xr:uid="{00000000-0005-0000-0000-000042210000}"/>
    <cellStyle name="适中 5 4" xfId="8509" xr:uid="{00000000-0005-0000-0000-000043210000}"/>
    <cellStyle name="适中 6" xfId="8510" xr:uid="{00000000-0005-0000-0000-000044210000}"/>
    <cellStyle name="适中 6 2" xfId="8511" xr:uid="{00000000-0005-0000-0000-000045210000}"/>
    <cellStyle name="适中 6 3" xfId="8512" xr:uid="{00000000-0005-0000-0000-000046210000}"/>
    <cellStyle name="适中 6 4" xfId="8513" xr:uid="{00000000-0005-0000-0000-000047210000}"/>
    <cellStyle name="适中 7" xfId="8514" xr:uid="{00000000-0005-0000-0000-000048210000}"/>
    <cellStyle name="适中 7 2" xfId="8515" xr:uid="{00000000-0005-0000-0000-000049210000}"/>
    <cellStyle name="适中 7 3" xfId="8516" xr:uid="{00000000-0005-0000-0000-00004A210000}"/>
    <cellStyle name="适中 7 4" xfId="8517" xr:uid="{00000000-0005-0000-0000-00004B210000}"/>
    <cellStyle name="适中 8" xfId="8518" xr:uid="{00000000-0005-0000-0000-00004C210000}"/>
    <cellStyle name="适中 9" xfId="8519" xr:uid="{00000000-0005-0000-0000-00004D210000}"/>
    <cellStyle name="输出 10" xfId="8520" xr:uid="{00000000-0005-0000-0000-00004E210000}"/>
    <cellStyle name="输出 10 2" xfId="8521" xr:uid="{00000000-0005-0000-0000-00004F210000}"/>
    <cellStyle name="输出 10 2 2" xfId="8522" xr:uid="{00000000-0005-0000-0000-000050210000}"/>
    <cellStyle name="输出 10 2 2 2" xfId="8523" xr:uid="{00000000-0005-0000-0000-000051210000}"/>
    <cellStyle name="输出 10 2 3" xfId="8524" xr:uid="{00000000-0005-0000-0000-000052210000}"/>
    <cellStyle name="输出 10 3" xfId="8525" xr:uid="{00000000-0005-0000-0000-000053210000}"/>
    <cellStyle name="输出 10 3 2" xfId="8526" xr:uid="{00000000-0005-0000-0000-000054210000}"/>
    <cellStyle name="输出 10 3 2 2" xfId="8527" xr:uid="{00000000-0005-0000-0000-000055210000}"/>
    <cellStyle name="输出 10 3 3" xfId="8528" xr:uid="{00000000-0005-0000-0000-000056210000}"/>
    <cellStyle name="输出 10 4" xfId="8529" xr:uid="{00000000-0005-0000-0000-000057210000}"/>
    <cellStyle name="输出 10 4 2" xfId="8530" xr:uid="{00000000-0005-0000-0000-000058210000}"/>
    <cellStyle name="输出 10 4 2 2" xfId="8531" xr:uid="{00000000-0005-0000-0000-000059210000}"/>
    <cellStyle name="输出 10 4 3" xfId="8532" xr:uid="{00000000-0005-0000-0000-00005A210000}"/>
    <cellStyle name="输出 10 5" xfId="8533" xr:uid="{00000000-0005-0000-0000-00005B210000}"/>
    <cellStyle name="输出 10 5 2" xfId="8534" xr:uid="{00000000-0005-0000-0000-00005C210000}"/>
    <cellStyle name="输出 10 5 2 2" xfId="8535" xr:uid="{00000000-0005-0000-0000-00005D210000}"/>
    <cellStyle name="输出 10 5 3" xfId="8536" xr:uid="{00000000-0005-0000-0000-00005E210000}"/>
    <cellStyle name="输出 10 6" xfId="8537" xr:uid="{00000000-0005-0000-0000-00005F210000}"/>
    <cellStyle name="输出 10 6 2" xfId="8538" xr:uid="{00000000-0005-0000-0000-000060210000}"/>
    <cellStyle name="输出 10 6 2 2" xfId="8539" xr:uid="{00000000-0005-0000-0000-000061210000}"/>
    <cellStyle name="输出 10 6 3" xfId="8540" xr:uid="{00000000-0005-0000-0000-000062210000}"/>
    <cellStyle name="输出 10 7" xfId="8541" xr:uid="{00000000-0005-0000-0000-000063210000}"/>
    <cellStyle name="输出 10 7 2" xfId="8542" xr:uid="{00000000-0005-0000-0000-000064210000}"/>
    <cellStyle name="输出 10 7 2 2" xfId="8543" xr:uid="{00000000-0005-0000-0000-000065210000}"/>
    <cellStyle name="输出 10 7 3" xfId="8544" xr:uid="{00000000-0005-0000-0000-000066210000}"/>
    <cellStyle name="输出 10 8" xfId="8545" xr:uid="{00000000-0005-0000-0000-000067210000}"/>
    <cellStyle name="输出 10 8 2" xfId="8546" xr:uid="{00000000-0005-0000-0000-000068210000}"/>
    <cellStyle name="输出 10 8 2 2" xfId="8547" xr:uid="{00000000-0005-0000-0000-000069210000}"/>
    <cellStyle name="输出 10 8 3" xfId="8548" xr:uid="{00000000-0005-0000-0000-00006A210000}"/>
    <cellStyle name="输出 10 9" xfId="8549" xr:uid="{00000000-0005-0000-0000-00006B210000}"/>
    <cellStyle name="输出 11" xfId="8550" xr:uid="{00000000-0005-0000-0000-00006C210000}"/>
    <cellStyle name="输出 11 2" xfId="8551" xr:uid="{00000000-0005-0000-0000-00006D210000}"/>
    <cellStyle name="输出 11 2 2" xfId="8552" xr:uid="{00000000-0005-0000-0000-00006E210000}"/>
    <cellStyle name="输出 11 2 2 2" xfId="8553" xr:uid="{00000000-0005-0000-0000-00006F210000}"/>
    <cellStyle name="输出 11 2 3" xfId="8554" xr:uid="{00000000-0005-0000-0000-000070210000}"/>
    <cellStyle name="输出 11 3" xfId="8555" xr:uid="{00000000-0005-0000-0000-000071210000}"/>
    <cellStyle name="输出 12" xfId="8556" xr:uid="{00000000-0005-0000-0000-000072210000}"/>
    <cellStyle name="输出 12 2" xfId="8557" xr:uid="{00000000-0005-0000-0000-000073210000}"/>
    <cellStyle name="输出 13" xfId="8558" xr:uid="{00000000-0005-0000-0000-000074210000}"/>
    <cellStyle name="输出 2" xfId="8559" xr:uid="{00000000-0005-0000-0000-000075210000}"/>
    <cellStyle name="输出 2 2" xfId="8560" xr:uid="{00000000-0005-0000-0000-000076210000}"/>
    <cellStyle name="输出 2 2 2" xfId="8561" xr:uid="{00000000-0005-0000-0000-000077210000}"/>
    <cellStyle name="输出 2 2 2 2" xfId="8562" xr:uid="{00000000-0005-0000-0000-000078210000}"/>
    <cellStyle name="输出 2 2 3" xfId="8563" xr:uid="{00000000-0005-0000-0000-000079210000}"/>
    <cellStyle name="输出 2 3" xfId="8564" xr:uid="{00000000-0005-0000-0000-00007A210000}"/>
    <cellStyle name="输出 2 3 2" xfId="8565" xr:uid="{00000000-0005-0000-0000-00007B210000}"/>
    <cellStyle name="输出 2 3 2 2" xfId="8566" xr:uid="{00000000-0005-0000-0000-00007C210000}"/>
    <cellStyle name="输出 2 3 3" xfId="8567" xr:uid="{00000000-0005-0000-0000-00007D210000}"/>
    <cellStyle name="输出 2 4" xfId="8568" xr:uid="{00000000-0005-0000-0000-00007E210000}"/>
    <cellStyle name="输出 2 4 2" xfId="8569" xr:uid="{00000000-0005-0000-0000-00007F210000}"/>
    <cellStyle name="输出 2 4 2 2" xfId="8570" xr:uid="{00000000-0005-0000-0000-000080210000}"/>
    <cellStyle name="输出 2 4 3" xfId="8571" xr:uid="{00000000-0005-0000-0000-000081210000}"/>
    <cellStyle name="输出 2 5" xfId="8572" xr:uid="{00000000-0005-0000-0000-000082210000}"/>
    <cellStyle name="输出 2 5 2" xfId="8573" xr:uid="{00000000-0005-0000-0000-000083210000}"/>
    <cellStyle name="输出 2 5 2 2" xfId="8574" xr:uid="{00000000-0005-0000-0000-000084210000}"/>
    <cellStyle name="输出 2 5 3" xfId="8575" xr:uid="{00000000-0005-0000-0000-000085210000}"/>
    <cellStyle name="输出 2 6" xfId="8576" xr:uid="{00000000-0005-0000-0000-000086210000}"/>
    <cellStyle name="输出 2 6 2" xfId="8577" xr:uid="{00000000-0005-0000-0000-000087210000}"/>
    <cellStyle name="输出 2 6 2 2" xfId="8578" xr:uid="{00000000-0005-0000-0000-000088210000}"/>
    <cellStyle name="输出 2 6 3" xfId="8579" xr:uid="{00000000-0005-0000-0000-000089210000}"/>
    <cellStyle name="输出 2 7" xfId="8580" xr:uid="{00000000-0005-0000-0000-00008A210000}"/>
    <cellStyle name="输出 2 7 2" xfId="8581" xr:uid="{00000000-0005-0000-0000-00008B210000}"/>
    <cellStyle name="输出 2 7 2 2" xfId="8582" xr:uid="{00000000-0005-0000-0000-00008C210000}"/>
    <cellStyle name="输出 2 7 3" xfId="8583" xr:uid="{00000000-0005-0000-0000-00008D210000}"/>
    <cellStyle name="输出 2 8" xfId="8584" xr:uid="{00000000-0005-0000-0000-00008E210000}"/>
    <cellStyle name="输出 2 8 2" xfId="8585" xr:uid="{00000000-0005-0000-0000-00008F210000}"/>
    <cellStyle name="输出 2 8 2 2" xfId="8586" xr:uid="{00000000-0005-0000-0000-000090210000}"/>
    <cellStyle name="输出 2 8 3" xfId="8587" xr:uid="{00000000-0005-0000-0000-000091210000}"/>
    <cellStyle name="输出 2 9" xfId="8588" xr:uid="{00000000-0005-0000-0000-000092210000}"/>
    <cellStyle name="输出 3" xfId="8589" xr:uid="{00000000-0005-0000-0000-000093210000}"/>
    <cellStyle name="输出 3 10" xfId="8590" xr:uid="{00000000-0005-0000-0000-000094210000}"/>
    <cellStyle name="输出 3 10 2" xfId="8591" xr:uid="{00000000-0005-0000-0000-000095210000}"/>
    <cellStyle name="输出 3 10 2 2" xfId="8592" xr:uid="{00000000-0005-0000-0000-000096210000}"/>
    <cellStyle name="输出 3 10 3" xfId="8593" xr:uid="{00000000-0005-0000-0000-000097210000}"/>
    <cellStyle name="输出 3 11" xfId="8594" xr:uid="{00000000-0005-0000-0000-000098210000}"/>
    <cellStyle name="输出 3 11 2" xfId="8595" xr:uid="{00000000-0005-0000-0000-000099210000}"/>
    <cellStyle name="输出 3 11 2 2" xfId="8596" xr:uid="{00000000-0005-0000-0000-00009A210000}"/>
    <cellStyle name="输出 3 11 3" xfId="8597" xr:uid="{00000000-0005-0000-0000-00009B210000}"/>
    <cellStyle name="输出 3 12" xfId="8598" xr:uid="{00000000-0005-0000-0000-00009C210000}"/>
    <cellStyle name="输出 3 2" xfId="8599" xr:uid="{00000000-0005-0000-0000-00009D210000}"/>
    <cellStyle name="输出 3 2 2" xfId="8600" xr:uid="{00000000-0005-0000-0000-00009E210000}"/>
    <cellStyle name="输出 3 2 2 2" xfId="8601" xr:uid="{00000000-0005-0000-0000-00009F210000}"/>
    <cellStyle name="输出 3 2 2 2 2" xfId="8602" xr:uid="{00000000-0005-0000-0000-0000A0210000}"/>
    <cellStyle name="输出 3 2 2 3" xfId="8603" xr:uid="{00000000-0005-0000-0000-0000A1210000}"/>
    <cellStyle name="输出 3 2 3" xfId="8604" xr:uid="{00000000-0005-0000-0000-0000A2210000}"/>
    <cellStyle name="输出 3 2 3 2" xfId="8605" xr:uid="{00000000-0005-0000-0000-0000A3210000}"/>
    <cellStyle name="输出 3 2 3 2 2" xfId="8606" xr:uid="{00000000-0005-0000-0000-0000A4210000}"/>
    <cellStyle name="输出 3 2 3 3" xfId="8607" xr:uid="{00000000-0005-0000-0000-0000A5210000}"/>
    <cellStyle name="输出 3 2 4" xfId="8608" xr:uid="{00000000-0005-0000-0000-0000A6210000}"/>
    <cellStyle name="输出 3 2 4 2" xfId="8609" xr:uid="{00000000-0005-0000-0000-0000A7210000}"/>
    <cellStyle name="输出 3 2 4 2 2" xfId="8610" xr:uid="{00000000-0005-0000-0000-0000A8210000}"/>
    <cellStyle name="输出 3 2 4 3" xfId="8611" xr:uid="{00000000-0005-0000-0000-0000A9210000}"/>
    <cellStyle name="输出 3 2 5" xfId="8612" xr:uid="{00000000-0005-0000-0000-0000AA210000}"/>
    <cellStyle name="输出 3 2 5 2" xfId="8613" xr:uid="{00000000-0005-0000-0000-0000AB210000}"/>
    <cellStyle name="输出 3 2 5 2 2" xfId="8614" xr:uid="{00000000-0005-0000-0000-0000AC210000}"/>
    <cellStyle name="输出 3 2 5 3" xfId="8615" xr:uid="{00000000-0005-0000-0000-0000AD210000}"/>
    <cellStyle name="输出 3 2 6" xfId="8616" xr:uid="{00000000-0005-0000-0000-0000AE210000}"/>
    <cellStyle name="输出 3 2 6 2" xfId="8617" xr:uid="{00000000-0005-0000-0000-0000AF210000}"/>
    <cellStyle name="输出 3 2 6 2 2" xfId="8618" xr:uid="{00000000-0005-0000-0000-0000B0210000}"/>
    <cellStyle name="输出 3 2 6 3" xfId="8619" xr:uid="{00000000-0005-0000-0000-0000B1210000}"/>
    <cellStyle name="输出 3 2 7" xfId="8620" xr:uid="{00000000-0005-0000-0000-0000B2210000}"/>
    <cellStyle name="输出 3 2 7 2" xfId="8621" xr:uid="{00000000-0005-0000-0000-0000B3210000}"/>
    <cellStyle name="输出 3 2 7 2 2" xfId="8622" xr:uid="{00000000-0005-0000-0000-0000B4210000}"/>
    <cellStyle name="输出 3 2 7 3" xfId="8623" xr:uid="{00000000-0005-0000-0000-0000B5210000}"/>
    <cellStyle name="输出 3 2 8" xfId="8624" xr:uid="{00000000-0005-0000-0000-0000B6210000}"/>
    <cellStyle name="输出 3 2 8 2" xfId="8625" xr:uid="{00000000-0005-0000-0000-0000B7210000}"/>
    <cellStyle name="输出 3 2 8 2 2" xfId="8626" xr:uid="{00000000-0005-0000-0000-0000B8210000}"/>
    <cellStyle name="输出 3 2 8 3" xfId="8627" xr:uid="{00000000-0005-0000-0000-0000B9210000}"/>
    <cellStyle name="输出 3 2 9" xfId="8628" xr:uid="{00000000-0005-0000-0000-0000BA210000}"/>
    <cellStyle name="输出 3 3" xfId="8629" xr:uid="{00000000-0005-0000-0000-0000BB210000}"/>
    <cellStyle name="输出 3 3 2" xfId="8630" xr:uid="{00000000-0005-0000-0000-0000BC210000}"/>
    <cellStyle name="输出 3 3 2 2" xfId="8631" xr:uid="{00000000-0005-0000-0000-0000BD210000}"/>
    <cellStyle name="输出 3 3 2 2 2" xfId="8632" xr:uid="{00000000-0005-0000-0000-0000BE210000}"/>
    <cellStyle name="输出 3 3 2 3" xfId="8633" xr:uid="{00000000-0005-0000-0000-0000BF210000}"/>
    <cellStyle name="输出 3 3 3" xfId="8634" xr:uid="{00000000-0005-0000-0000-0000C0210000}"/>
    <cellStyle name="输出 3 3 3 2" xfId="8635" xr:uid="{00000000-0005-0000-0000-0000C1210000}"/>
    <cellStyle name="输出 3 3 3 2 2" xfId="8636" xr:uid="{00000000-0005-0000-0000-0000C2210000}"/>
    <cellStyle name="输出 3 3 3 3" xfId="8637" xr:uid="{00000000-0005-0000-0000-0000C3210000}"/>
    <cellStyle name="输出 3 3 4" xfId="8638" xr:uid="{00000000-0005-0000-0000-0000C4210000}"/>
    <cellStyle name="输出 3 3 4 2" xfId="8639" xr:uid="{00000000-0005-0000-0000-0000C5210000}"/>
    <cellStyle name="输出 3 3 4 2 2" xfId="8640" xr:uid="{00000000-0005-0000-0000-0000C6210000}"/>
    <cellStyle name="输出 3 3 4 3" xfId="8641" xr:uid="{00000000-0005-0000-0000-0000C7210000}"/>
    <cellStyle name="输出 3 3 5" xfId="8642" xr:uid="{00000000-0005-0000-0000-0000C8210000}"/>
    <cellStyle name="输出 3 3 5 2" xfId="8643" xr:uid="{00000000-0005-0000-0000-0000C9210000}"/>
    <cellStyle name="输出 3 3 5 2 2" xfId="8644" xr:uid="{00000000-0005-0000-0000-0000CA210000}"/>
    <cellStyle name="输出 3 3 5 3" xfId="8645" xr:uid="{00000000-0005-0000-0000-0000CB210000}"/>
    <cellStyle name="输出 3 3 6" xfId="8646" xr:uid="{00000000-0005-0000-0000-0000CC210000}"/>
    <cellStyle name="输出 3 3 6 2" xfId="8647" xr:uid="{00000000-0005-0000-0000-0000CD210000}"/>
    <cellStyle name="输出 3 3 6 2 2" xfId="8648" xr:uid="{00000000-0005-0000-0000-0000CE210000}"/>
    <cellStyle name="输出 3 3 6 3" xfId="8649" xr:uid="{00000000-0005-0000-0000-0000CF210000}"/>
    <cellStyle name="输出 3 3 7" xfId="8650" xr:uid="{00000000-0005-0000-0000-0000D0210000}"/>
    <cellStyle name="输出 3 3 7 2" xfId="8651" xr:uid="{00000000-0005-0000-0000-0000D1210000}"/>
    <cellStyle name="输出 3 3 7 2 2" xfId="8652" xr:uid="{00000000-0005-0000-0000-0000D2210000}"/>
    <cellStyle name="输出 3 3 7 3" xfId="8653" xr:uid="{00000000-0005-0000-0000-0000D3210000}"/>
    <cellStyle name="输出 3 3 8" xfId="8654" xr:uid="{00000000-0005-0000-0000-0000D4210000}"/>
    <cellStyle name="输出 3 3 8 2" xfId="8655" xr:uid="{00000000-0005-0000-0000-0000D5210000}"/>
    <cellStyle name="输出 3 3 8 2 2" xfId="8656" xr:uid="{00000000-0005-0000-0000-0000D6210000}"/>
    <cellStyle name="输出 3 3 8 3" xfId="8657" xr:uid="{00000000-0005-0000-0000-0000D7210000}"/>
    <cellStyle name="输出 3 3 9" xfId="8658" xr:uid="{00000000-0005-0000-0000-0000D8210000}"/>
    <cellStyle name="输出 3 4" xfId="8659" xr:uid="{00000000-0005-0000-0000-0000D9210000}"/>
    <cellStyle name="输出 3 4 2" xfId="8660" xr:uid="{00000000-0005-0000-0000-0000DA210000}"/>
    <cellStyle name="输出 3 4 2 2" xfId="8661" xr:uid="{00000000-0005-0000-0000-0000DB210000}"/>
    <cellStyle name="输出 3 4 2 2 2" xfId="8662" xr:uid="{00000000-0005-0000-0000-0000DC210000}"/>
    <cellStyle name="输出 3 4 2 3" xfId="8663" xr:uid="{00000000-0005-0000-0000-0000DD210000}"/>
    <cellStyle name="输出 3 4 3" xfId="8664" xr:uid="{00000000-0005-0000-0000-0000DE210000}"/>
    <cellStyle name="输出 3 4 3 2" xfId="8665" xr:uid="{00000000-0005-0000-0000-0000DF210000}"/>
    <cellStyle name="输出 3 4 3 2 2" xfId="8666" xr:uid="{00000000-0005-0000-0000-0000E0210000}"/>
    <cellStyle name="输出 3 4 3 3" xfId="8667" xr:uid="{00000000-0005-0000-0000-0000E1210000}"/>
    <cellStyle name="输出 3 4 4" xfId="8668" xr:uid="{00000000-0005-0000-0000-0000E2210000}"/>
    <cellStyle name="输出 3 4 4 2" xfId="8669" xr:uid="{00000000-0005-0000-0000-0000E3210000}"/>
    <cellStyle name="输出 3 4 4 2 2" xfId="8670" xr:uid="{00000000-0005-0000-0000-0000E4210000}"/>
    <cellStyle name="输出 3 4 4 3" xfId="8671" xr:uid="{00000000-0005-0000-0000-0000E5210000}"/>
    <cellStyle name="输出 3 4 5" xfId="8672" xr:uid="{00000000-0005-0000-0000-0000E6210000}"/>
    <cellStyle name="输出 3 4 5 2" xfId="8673" xr:uid="{00000000-0005-0000-0000-0000E7210000}"/>
    <cellStyle name="输出 3 4 5 2 2" xfId="8674" xr:uid="{00000000-0005-0000-0000-0000E8210000}"/>
    <cellStyle name="输出 3 4 5 3" xfId="8675" xr:uid="{00000000-0005-0000-0000-0000E9210000}"/>
    <cellStyle name="输出 3 4 6" xfId="8676" xr:uid="{00000000-0005-0000-0000-0000EA210000}"/>
    <cellStyle name="输出 3 4 6 2" xfId="8677" xr:uid="{00000000-0005-0000-0000-0000EB210000}"/>
    <cellStyle name="输出 3 4 6 2 2" xfId="8678" xr:uid="{00000000-0005-0000-0000-0000EC210000}"/>
    <cellStyle name="输出 3 4 6 3" xfId="8679" xr:uid="{00000000-0005-0000-0000-0000ED210000}"/>
    <cellStyle name="输出 3 4 7" xfId="8680" xr:uid="{00000000-0005-0000-0000-0000EE210000}"/>
    <cellStyle name="输出 3 4 7 2" xfId="8681" xr:uid="{00000000-0005-0000-0000-0000EF210000}"/>
    <cellStyle name="输出 3 4 7 2 2" xfId="8682" xr:uid="{00000000-0005-0000-0000-0000F0210000}"/>
    <cellStyle name="输出 3 4 7 3" xfId="8683" xr:uid="{00000000-0005-0000-0000-0000F1210000}"/>
    <cellStyle name="输出 3 4 8" xfId="8684" xr:uid="{00000000-0005-0000-0000-0000F2210000}"/>
    <cellStyle name="输出 3 4 8 2" xfId="8685" xr:uid="{00000000-0005-0000-0000-0000F3210000}"/>
    <cellStyle name="输出 3 4 8 2 2" xfId="8686" xr:uid="{00000000-0005-0000-0000-0000F4210000}"/>
    <cellStyle name="输出 3 4 8 3" xfId="8687" xr:uid="{00000000-0005-0000-0000-0000F5210000}"/>
    <cellStyle name="输出 3 4 9" xfId="8688" xr:uid="{00000000-0005-0000-0000-0000F6210000}"/>
    <cellStyle name="输出 3 5" xfId="8689" xr:uid="{00000000-0005-0000-0000-0000F7210000}"/>
    <cellStyle name="输出 3 5 2" xfId="8690" xr:uid="{00000000-0005-0000-0000-0000F8210000}"/>
    <cellStyle name="输出 3 5 2 2" xfId="8691" xr:uid="{00000000-0005-0000-0000-0000F9210000}"/>
    <cellStyle name="输出 3 5 3" xfId="8692" xr:uid="{00000000-0005-0000-0000-0000FA210000}"/>
    <cellStyle name="输出 3 6" xfId="8693" xr:uid="{00000000-0005-0000-0000-0000FB210000}"/>
    <cellStyle name="输出 3 6 2" xfId="8694" xr:uid="{00000000-0005-0000-0000-0000FC210000}"/>
    <cellStyle name="输出 3 6 2 2" xfId="8695" xr:uid="{00000000-0005-0000-0000-0000FD210000}"/>
    <cellStyle name="输出 3 6 3" xfId="8696" xr:uid="{00000000-0005-0000-0000-0000FE210000}"/>
    <cellStyle name="输出 3 7" xfId="8697" xr:uid="{00000000-0005-0000-0000-0000FF210000}"/>
    <cellStyle name="输出 3 7 2" xfId="8698" xr:uid="{00000000-0005-0000-0000-000000220000}"/>
    <cellStyle name="输出 3 7 2 2" xfId="8699" xr:uid="{00000000-0005-0000-0000-000001220000}"/>
    <cellStyle name="输出 3 7 3" xfId="8700" xr:uid="{00000000-0005-0000-0000-000002220000}"/>
    <cellStyle name="输出 3 8" xfId="8701" xr:uid="{00000000-0005-0000-0000-000003220000}"/>
    <cellStyle name="输出 3 8 2" xfId="8702" xr:uid="{00000000-0005-0000-0000-000004220000}"/>
    <cellStyle name="输出 3 8 2 2" xfId="8703" xr:uid="{00000000-0005-0000-0000-000005220000}"/>
    <cellStyle name="输出 3 8 3" xfId="8704" xr:uid="{00000000-0005-0000-0000-000006220000}"/>
    <cellStyle name="输出 3 9" xfId="8705" xr:uid="{00000000-0005-0000-0000-000007220000}"/>
    <cellStyle name="输出 3 9 2" xfId="8706" xr:uid="{00000000-0005-0000-0000-000008220000}"/>
    <cellStyle name="输出 3 9 2 2" xfId="8707" xr:uid="{00000000-0005-0000-0000-000009220000}"/>
    <cellStyle name="输出 3 9 3" xfId="8708" xr:uid="{00000000-0005-0000-0000-00000A220000}"/>
    <cellStyle name="输出 4" xfId="8709" xr:uid="{00000000-0005-0000-0000-00000B220000}"/>
    <cellStyle name="输出 4 10" xfId="8710" xr:uid="{00000000-0005-0000-0000-00000C220000}"/>
    <cellStyle name="输出 4 10 2" xfId="8711" xr:uid="{00000000-0005-0000-0000-00000D220000}"/>
    <cellStyle name="输出 4 10 2 2" xfId="8712" xr:uid="{00000000-0005-0000-0000-00000E220000}"/>
    <cellStyle name="输出 4 10 3" xfId="8713" xr:uid="{00000000-0005-0000-0000-00000F220000}"/>
    <cellStyle name="输出 4 11" xfId="8714" xr:uid="{00000000-0005-0000-0000-000010220000}"/>
    <cellStyle name="输出 4 11 2" xfId="8715" xr:uid="{00000000-0005-0000-0000-000011220000}"/>
    <cellStyle name="输出 4 11 2 2" xfId="8716" xr:uid="{00000000-0005-0000-0000-000012220000}"/>
    <cellStyle name="输出 4 11 3" xfId="8717" xr:uid="{00000000-0005-0000-0000-000013220000}"/>
    <cellStyle name="输出 4 12" xfId="8718" xr:uid="{00000000-0005-0000-0000-000014220000}"/>
    <cellStyle name="输出 4 2" xfId="8719" xr:uid="{00000000-0005-0000-0000-000015220000}"/>
    <cellStyle name="输出 4 2 2" xfId="8720" xr:uid="{00000000-0005-0000-0000-000016220000}"/>
    <cellStyle name="输出 4 2 2 2" xfId="8721" xr:uid="{00000000-0005-0000-0000-000017220000}"/>
    <cellStyle name="输出 4 2 2 2 2" xfId="8722" xr:uid="{00000000-0005-0000-0000-000018220000}"/>
    <cellStyle name="输出 4 2 2 3" xfId="8723" xr:uid="{00000000-0005-0000-0000-000019220000}"/>
    <cellStyle name="输出 4 2 3" xfId="8724" xr:uid="{00000000-0005-0000-0000-00001A220000}"/>
    <cellStyle name="输出 4 2 3 2" xfId="8725" xr:uid="{00000000-0005-0000-0000-00001B220000}"/>
    <cellStyle name="输出 4 2 3 2 2" xfId="8726" xr:uid="{00000000-0005-0000-0000-00001C220000}"/>
    <cellStyle name="输出 4 2 3 3" xfId="8727" xr:uid="{00000000-0005-0000-0000-00001D220000}"/>
    <cellStyle name="输出 4 2 4" xfId="8728" xr:uid="{00000000-0005-0000-0000-00001E220000}"/>
    <cellStyle name="输出 4 2 4 2" xfId="8729" xr:uid="{00000000-0005-0000-0000-00001F220000}"/>
    <cellStyle name="输出 4 2 4 2 2" xfId="8730" xr:uid="{00000000-0005-0000-0000-000020220000}"/>
    <cellStyle name="输出 4 2 4 3" xfId="8731" xr:uid="{00000000-0005-0000-0000-000021220000}"/>
    <cellStyle name="输出 4 2 5" xfId="8732" xr:uid="{00000000-0005-0000-0000-000022220000}"/>
    <cellStyle name="输出 4 2 5 2" xfId="8733" xr:uid="{00000000-0005-0000-0000-000023220000}"/>
    <cellStyle name="输出 4 2 5 2 2" xfId="8734" xr:uid="{00000000-0005-0000-0000-000024220000}"/>
    <cellStyle name="输出 4 2 5 3" xfId="8735" xr:uid="{00000000-0005-0000-0000-000025220000}"/>
    <cellStyle name="输出 4 2 6" xfId="8736" xr:uid="{00000000-0005-0000-0000-000026220000}"/>
    <cellStyle name="输出 4 2 6 2" xfId="8737" xr:uid="{00000000-0005-0000-0000-000027220000}"/>
    <cellStyle name="输出 4 2 6 2 2" xfId="8738" xr:uid="{00000000-0005-0000-0000-000028220000}"/>
    <cellStyle name="输出 4 2 6 3" xfId="8739" xr:uid="{00000000-0005-0000-0000-000029220000}"/>
    <cellStyle name="输出 4 2 7" xfId="8740" xr:uid="{00000000-0005-0000-0000-00002A220000}"/>
    <cellStyle name="输出 4 2 7 2" xfId="8741" xr:uid="{00000000-0005-0000-0000-00002B220000}"/>
    <cellStyle name="输出 4 2 7 2 2" xfId="8742" xr:uid="{00000000-0005-0000-0000-00002C220000}"/>
    <cellStyle name="输出 4 2 7 3" xfId="8743" xr:uid="{00000000-0005-0000-0000-00002D220000}"/>
    <cellStyle name="输出 4 2 8" xfId="8744" xr:uid="{00000000-0005-0000-0000-00002E220000}"/>
    <cellStyle name="输出 4 2 8 2" xfId="8745" xr:uid="{00000000-0005-0000-0000-00002F220000}"/>
    <cellStyle name="输出 4 2 8 2 2" xfId="8746" xr:uid="{00000000-0005-0000-0000-000030220000}"/>
    <cellStyle name="输出 4 2 8 3" xfId="8747" xr:uid="{00000000-0005-0000-0000-000031220000}"/>
    <cellStyle name="输出 4 2 9" xfId="8748" xr:uid="{00000000-0005-0000-0000-000032220000}"/>
    <cellStyle name="输出 4 3" xfId="8749" xr:uid="{00000000-0005-0000-0000-000033220000}"/>
    <cellStyle name="输出 4 3 2" xfId="8750" xr:uid="{00000000-0005-0000-0000-000034220000}"/>
    <cellStyle name="输出 4 3 2 2" xfId="8751" xr:uid="{00000000-0005-0000-0000-000035220000}"/>
    <cellStyle name="输出 4 3 2 2 2" xfId="8752" xr:uid="{00000000-0005-0000-0000-000036220000}"/>
    <cellStyle name="输出 4 3 2 3" xfId="8753" xr:uid="{00000000-0005-0000-0000-000037220000}"/>
    <cellStyle name="输出 4 3 3" xfId="8754" xr:uid="{00000000-0005-0000-0000-000038220000}"/>
    <cellStyle name="输出 4 3 3 2" xfId="8755" xr:uid="{00000000-0005-0000-0000-000039220000}"/>
    <cellStyle name="输出 4 3 3 2 2" xfId="8756" xr:uid="{00000000-0005-0000-0000-00003A220000}"/>
    <cellStyle name="输出 4 3 3 3" xfId="8757" xr:uid="{00000000-0005-0000-0000-00003B220000}"/>
    <cellStyle name="输出 4 3 4" xfId="8758" xr:uid="{00000000-0005-0000-0000-00003C220000}"/>
    <cellStyle name="输出 4 3 4 2" xfId="8759" xr:uid="{00000000-0005-0000-0000-00003D220000}"/>
    <cellStyle name="输出 4 3 4 2 2" xfId="8760" xr:uid="{00000000-0005-0000-0000-00003E220000}"/>
    <cellStyle name="输出 4 3 4 3" xfId="8761" xr:uid="{00000000-0005-0000-0000-00003F220000}"/>
    <cellStyle name="输出 4 3 5" xfId="8762" xr:uid="{00000000-0005-0000-0000-000040220000}"/>
    <cellStyle name="输出 4 3 5 2" xfId="8763" xr:uid="{00000000-0005-0000-0000-000041220000}"/>
    <cellStyle name="输出 4 3 5 2 2" xfId="8764" xr:uid="{00000000-0005-0000-0000-000042220000}"/>
    <cellStyle name="输出 4 3 5 3" xfId="8765" xr:uid="{00000000-0005-0000-0000-000043220000}"/>
    <cellStyle name="输出 4 3 6" xfId="8766" xr:uid="{00000000-0005-0000-0000-000044220000}"/>
    <cellStyle name="输出 4 3 6 2" xfId="8767" xr:uid="{00000000-0005-0000-0000-000045220000}"/>
    <cellStyle name="输出 4 3 6 2 2" xfId="8768" xr:uid="{00000000-0005-0000-0000-000046220000}"/>
    <cellStyle name="输出 4 3 6 3" xfId="8769" xr:uid="{00000000-0005-0000-0000-000047220000}"/>
    <cellStyle name="输出 4 3 7" xfId="8770" xr:uid="{00000000-0005-0000-0000-000048220000}"/>
    <cellStyle name="输出 4 3 7 2" xfId="8771" xr:uid="{00000000-0005-0000-0000-000049220000}"/>
    <cellStyle name="输出 4 3 7 2 2" xfId="8772" xr:uid="{00000000-0005-0000-0000-00004A220000}"/>
    <cellStyle name="输出 4 3 7 3" xfId="8773" xr:uid="{00000000-0005-0000-0000-00004B220000}"/>
    <cellStyle name="输出 4 3 8" xfId="8774" xr:uid="{00000000-0005-0000-0000-00004C220000}"/>
    <cellStyle name="输出 4 3 8 2" xfId="8775" xr:uid="{00000000-0005-0000-0000-00004D220000}"/>
    <cellStyle name="输出 4 3 8 2 2" xfId="8776" xr:uid="{00000000-0005-0000-0000-00004E220000}"/>
    <cellStyle name="输出 4 3 8 3" xfId="8777" xr:uid="{00000000-0005-0000-0000-00004F220000}"/>
    <cellStyle name="输出 4 3 9" xfId="8778" xr:uid="{00000000-0005-0000-0000-000050220000}"/>
    <cellStyle name="输出 4 4" xfId="8779" xr:uid="{00000000-0005-0000-0000-000051220000}"/>
    <cellStyle name="输出 4 4 2" xfId="8780" xr:uid="{00000000-0005-0000-0000-000052220000}"/>
    <cellStyle name="输出 4 4 2 2" xfId="8781" xr:uid="{00000000-0005-0000-0000-000053220000}"/>
    <cellStyle name="输出 4 4 2 2 2" xfId="8782" xr:uid="{00000000-0005-0000-0000-000054220000}"/>
    <cellStyle name="输出 4 4 2 3" xfId="8783" xr:uid="{00000000-0005-0000-0000-000055220000}"/>
    <cellStyle name="输出 4 4 3" xfId="8784" xr:uid="{00000000-0005-0000-0000-000056220000}"/>
    <cellStyle name="输出 4 4 3 2" xfId="8785" xr:uid="{00000000-0005-0000-0000-000057220000}"/>
    <cellStyle name="输出 4 4 3 2 2" xfId="8786" xr:uid="{00000000-0005-0000-0000-000058220000}"/>
    <cellStyle name="输出 4 4 3 3" xfId="8787" xr:uid="{00000000-0005-0000-0000-000059220000}"/>
    <cellStyle name="输出 4 4 4" xfId="8788" xr:uid="{00000000-0005-0000-0000-00005A220000}"/>
    <cellStyle name="输出 4 4 4 2" xfId="8789" xr:uid="{00000000-0005-0000-0000-00005B220000}"/>
    <cellStyle name="输出 4 4 4 2 2" xfId="8790" xr:uid="{00000000-0005-0000-0000-00005C220000}"/>
    <cellStyle name="输出 4 4 4 3" xfId="8791" xr:uid="{00000000-0005-0000-0000-00005D220000}"/>
    <cellStyle name="输出 4 4 5" xfId="8792" xr:uid="{00000000-0005-0000-0000-00005E220000}"/>
    <cellStyle name="输出 4 4 5 2" xfId="8793" xr:uid="{00000000-0005-0000-0000-00005F220000}"/>
    <cellStyle name="输出 4 4 5 2 2" xfId="8794" xr:uid="{00000000-0005-0000-0000-000060220000}"/>
    <cellStyle name="输出 4 4 5 3" xfId="8795" xr:uid="{00000000-0005-0000-0000-000061220000}"/>
    <cellStyle name="输出 4 4 6" xfId="8796" xr:uid="{00000000-0005-0000-0000-000062220000}"/>
    <cellStyle name="输出 4 4 6 2" xfId="8797" xr:uid="{00000000-0005-0000-0000-000063220000}"/>
    <cellStyle name="输出 4 4 6 2 2" xfId="8798" xr:uid="{00000000-0005-0000-0000-000064220000}"/>
    <cellStyle name="输出 4 4 6 3" xfId="8799" xr:uid="{00000000-0005-0000-0000-000065220000}"/>
    <cellStyle name="输出 4 4 7" xfId="8800" xr:uid="{00000000-0005-0000-0000-000066220000}"/>
    <cellStyle name="输出 4 4 7 2" xfId="8801" xr:uid="{00000000-0005-0000-0000-000067220000}"/>
    <cellStyle name="输出 4 4 7 2 2" xfId="8802" xr:uid="{00000000-0005-0000-0000-000068220000}"/>
    <cellStyle name="输出 4 4 7 3" xfId="8803" xr:uid="{00000000-0005-0000-0000-000069220000}"/>
    <cellStyle name="输出 4 4 8" xfId="8804" xr:uid="{00000000-0005-0000-0000-00006A220000}"/>
    <cellStyle name="输出 4 4 8 2" xfId="8805" xr:uid="{00000000-0005-0000-0000-00006B220000}"/>
    <cellStyle name="输出 4 4 8 2 2" xfId="8806" xr:uid="{00000000-0005-0000-0000-00006C220000}"/>
    <cellStyle name="输出 4 4 8 3" xfId="8807" xr:uid="{00000000-0005-0000-0000-00006D220000}"/>
    <cellStyle name="输出 4 4 9" xfId="8808" xr:uid="{00000000-0005-0000-0000-00006E220000}"/>
    <cellStyle name="输出 4 5" xfId="8809" xr:uid="{00000000-0005-0000-0000-00006F220000}"/>
    <cellStyle name="输出 4 5 2" xfId="8810" xr:uid="{00000000-0005-0000-0000-000070220000}"/>
    <cellStyle name="输出 4 5 2 2" xfId="8811" xr:uid="{00000000-0005-0000-0000-000071220000}"/>
    <cellStyle name="输出 4 5 3" xfId="8812" xr:uid="{00000000-0005-0000-0000-000072220000}"/>
    <cellStyle name="输出 4 6" xfId="8813" xr:uid="{00000000-0005-0000-0000-000073220000}"/>
    <cellStyle name="输出 4 6 2" xfId="8814" xr:uid="{00000000-0005-0000-0000-000074220000}"/>
    <cellStyle name="输出 4 6 2 2" xfId="8815" xr:uid="{00000000-0005-0000-0000-000075220000}"/>
    <cellStyle name="输出 4 6 3" xfId="8816" xr:uid="{00000000-0005-0000-0000-000076220000}"/>
    <cellStyle name="输出 4 7" xfId="8817" xr:uid="{00000000-0005-0000-0000-000077220000}"/>
    <cellStyle name="输出 4 7 2" xfId="8818" xr:uid="{00000000-0005-0000-0000-000078220000}"/>
    <cellStyle name="输出 4 7 2 2" xfId="8819" xr:uid="{00000000-0005-0000-0000-000079220000}"/>
    <cellStyle name="输出 4 7 3" xfId="8820" xr:uid="{00000000-0005-0000-0000-00007A220000}"/>
    <cellStyle name="输出 4 8" xfId="8821" xr:uid="{00000000-0005-0000-0000-00007B220000}"/>
    <cellStyle name="输出 4 8 2" xfId="8822" xr:uid="{00000000-0005-0000-0000-00007C220000}"/>
    <cellStyle name="输出 4 8 2 2" xfId="8823" xr:uid="{00000000-0005-0000-0000-00007D220000}"/>
    <cellStyle name="输出 4 8 3" xfId="8824" xr:uid="{00000000-0005-0000-0000-00007E220000}"/>
    <cellStyle name="输出 4 9" xfId="8825" xr:uid="{00000000-0005-0000-0000-00007F220000}"/>
    <cellStyle name="输出 4 9 2" xfId="8826" xr:uid="{00000000-0005-0000-0000-000080220000}"/>
    <cellStyle name="输出 4 9 2 2" xfId="8827" xr:uid="{00000000-0005-0000-0000-000081220000}"/>
    <cellStyle name="输出 4 9 3" xfId="8828" xr:uid="{00000000-0005-0000-0000-000082220000}"/>
    <cellStyle name="输出 5" xfId="8829" xr:uid="{00000000-0005-0000-0000-000083220000}"/>
    <cellStyle name="输出 5 10" xfId="8830" xr:uid="{00000000-0005-0000-0000-000084220000}"/>
    <cellStyle name="输出 5 10 2" xfId="8831" xr:uid="{00000000-0005-0000-0000-000085220000}"/>
    <cellStyle name="输出 5 10 2 2" xfId="8832" xr:uid="{00000000-0005-0000-0000-000086220000}"/>
    <cellStyle name="输出 5 10 3" xfId="8833" xr:uid="{00000000-0005-0000-0000-000087220000}"/>
    <cellStyle name="输出 5 11" xfId="8834" xr:uid="{00000000-0005-0000-0000-000088220000}"/>
    <cellStyle name="输出 5 11 2" xfId="8835" xr:uid="{00000000-0005-0000-0000-000089220000}"/>
    <cellStyle name="输出 5 11 2 2" xfId="8836" xr:uid="{00000000-0005-0000-0000-00008A220000}"/>
    <cellStyle name="输出 5 11 3" xfId="8837" xr:uid="{00000000-0005-0000-0000-00008B220000}"/>
    <cellStyle name="输出 5 12" xfId="8838" xr:uid="{00000000-0005-0000-0000-00008C220000}"/>
    <cellStyle name="输出 5 2" xfId="8839" xr:uid="{00000000-0005-0000-0000-00008D220000}"/>
    <cellStyle name="输出 5 2 2" xfId="8840" xr:uid="{00000000-0005-0000-0000-00008E220000}"/>
    <cellStyle name="输出 5 2 2 2" xfId="8841" xr:uid="{00000000-0005-0000-0000-00008F220000}"/>
    <cellStyle name="输出 5 2 2 2 2" xfId="8842" xr:uid="{00000000-0005-0000-0000-000090220000}"/>
    <cellStyle name="输出 5 2 2 3" xfId="8843" xr:uid="{00000000-0005-0000-0000-000091220000}"/>
    <cellStyle name="输出 5 2 3" xfId="8844" xr:uid="{00000000-0005-0000-0000-000092220000}"/>
    <cellStyle name="输出 5 2 3 2" xfId="8845" xr:uid="{00000000-0005-0000-0000-000093220000}"/>
    <cellStyle name="输出 5 2 3 2 2" xfId="8846" xr:uid="{00000000-0005-0000-0000-000094220000}"/>
    <cellStyle name="输出 5 2 3 3" xfId="8847" xr:uid="{00000000-0005-0000-0000-000095220000}"/>
    <cellStyle name="输出 5 2 4" xfId="8848" xr:uid="{00000000-0005-0000-0000-000096220000}"/>
    <cellStyle name="输出 5 2 4 2" xfId="8849" xr:uid="{00000000-0005-0000-0000-000097220000}"/>
    <cellStyle name="输出 5 2 4 2 2" xfId="8850" xr:uid="{00000000-0005-0000-0000-000098220000}"/>
    <cellStyle name="输出 5 2 4 3" xfId="8851" xr:uid="{00000000-0005-0000-0000-000099220000}"/>
    <cellStyle name="输出 5 2 5" xfId="8852" xr:uid="{00000000-0005-0000-0000-00009A220000}"/>
    <cellStyle name="输出 5 2 5 2" xfId="8853" xr:uid="{00000000-0005-0000-0000-00009B220000}"/>
    <cellStyle name="输出 5 2 5 2 2" xfId="8854" xr:uid="{00000000-0005-0000-0000-00009C220000}"/>
    <cellStyle name="输出 5 2 5 3" xfId="8855" xr:uid="{00000000-0005-0000-0000-00009D220000}"/>
    <cellStyle name="输出 5 2 6" xfId="8856" xr:uid="{00000000-0005-0000-0000-00009E220000}"/>
    <cellStyle name="输出 5 2 6 2" xfId="8857" xr:uid="{00000000-0005-0000-0000-00009F220000}"/>
    <cellStyle name="输出 5 2 6 2 2" xfId="8858" xr:uid="{00000000-0005-0000-0000-0000A0220000}"/>
    <cellStyle name="输出 5 2 6 3" xfId="8859" xr:uid="{00000000-0005-0000-0000-0000A1220000}"/>
    <cellStyle name="输出 5 2 7" xfId="8860" xr:uid="{00000000-0005-0000-0000-0000A2220000}"/>
    <cellStyle name="输出 5 2 7 2" xfId="8861" xr:uid="{00000000-0005-0000-0000-0000A3220000}"/>
    <cellStyle name="输出 5 2 7 2 2" xfId="8862" xr:uid="{00000000-0005-0000-0000-0000A4220000}"/>
    <cellStyle name="输出 5 2 7 3" xfId="8863" xr:uid="{00000000-0005-0000-0000-0000A5220000}"/>
    <cellStyle name="输出 5 2 8" xfId="8864" xr:uid="{00000000-0005-0000-0000-0000A6220000}"/>
    <cellStyle name="输出 5 2 8 2" xfId="8865" xr:uid="{00000000-0005-0000-0000-0000A7220000}"/>
    <cellStyle name="输出 5 2 8 2 2" xfId="8866" xr:uid="{00000000-0005-0000-0000-0000A8220000}"/>
    <cellStyle name="输出 5 2 8 3" xfId="8867" xr:uid="{00000000-0005-0000-0000-0000A9220000}"/>
    <cellStyle name="输出 5 2 9" xfId="8868" xr:uid="{00000000-0005-0000-0000-0000AA220000}"/>
    <cellStyle name="输出 5 3" xfId="8869" xr:uid="{00000000-0005-0000-0000-0000AB220000}"/>
    <cellStyle name="输出 5 3 2" xfId="8870" xr:uid="{00000000-0005-0000-0000-0000AC220000}"/>
    <cellStyle name="输出 5 3 2 2" xfId="8871" xr:uid="{00000000-0005-0000-0000-0000AD220000}"/>
    <cellStyle name="输出 5 3 2 2 2" xfId="8872" xr:uid="{00000000-0005-0000-0000-0000AE220000}"/>
    <cellStyle name="输出 5 3 2 3" xfId="8873" xr:uid="{00000000-0005-0000-0000-0000AF220000}"/>
    <cellStyle name="输出 5 3 3" xfId="8874" xr:uid="{00000000-0005-0000-0000-0000B0220000}"/>
    <cellStyle name="输出 5 3 3 2" xfId="8875" xr:uid="{00000000-0005-0000-0000-0000B1220000}"/>
    <cellStyle name="输出 5 3 3 2 2" xfId="8876" xr:uid="{00000000-0005-0000-0000-0000B2220000}"/>
    <cellStyle name="输出 5 3 3 3" xfId="8877" xr:uid="{00000000-0005-0000-0000-0000B3220000}"/>
    <cellStyle name="输出 5 3 4" xfId="8878" xr:uid="{00000000-0005-0000-0000-0000B4220000}"/>
    <cellStyle name="输出 5 3 4 2" xfId="8879" xr:uid="{00000000-0005-0000-0000-0000B5220000}"/>
    <cellStyle name="输出 5 3 4 2 2" xfId="8880" xr:uid="{00000000-0005-0000-0000-0000B6220000}"/>
    <cellStyle name="输出 5 3 4 3" xfId="8881" xr:uid="{00000000-0005-0000-0000-0000B7220000}"/>
    <cellStyle name="输出 5 3 5" xfId="8882" xr:uid="{00000000-0005-0000-0000-0000B8220000}"/>
    <cellStyle name="输出 5 3 5 2" xfId="8883" xr:uid="{00000000-0005-0000-0000-0000B9220000}"/>
    <cellStyle name="输出 5 3 5 2 2" xfId="8884" xr:uid="{00000000-0005-0000-0000-0000BA220000}"/>
    <cellStyle name="输出 5 3 5 3" xfId="8885" xr:uid="{00000000-0005-0000-0000-0000BB220000}"/>
    <cellStyle name="输出 5 3 6" xfId="8886" xr:uid="{00000000-0005-0000-0000-0000BC220000}"/>
    <cellStyle name="输出 5 3 6 2" xfId="8887" xr:uid="{00000000-0005-0000-0000-0000BD220000}"/>
    <cellStyle name="输出 5 3 6 2 2" xfId="8888" xr:uid="{00000000-0005-0000-0000-0000BE220000}"/>
    <cellStyle name="输出 5 3 6 3" xfId="8889" xr:uid="{00000000-0005-0000-0000-0000BF220000}"/>
    <cellStyle name="输出 5 3 7" xfId="8890" xr:uid="{00000000-0005-0000-0000-0000C0220000}"/>
    <cellStyle name="输出 5 3 7 2" xfId="8891" xr:uid="{00000000-0005-0000-0000-0000C1220000}"/>
    <cellStyle name="输出 5 3 7 2 2" xfId="8892" xr:uid="{00000000-0005-0000-0000-0000C2220000}"/>
    <cellStyle name="输出 5 3 7 3" xfId="8893" xr:uid="{00000000-0005-0000-0000-0000C3220000}"/>
    <cellStyle name="输出 5 3 8" xfId="8894" xr:uid="{00000000-0005-0000-0000-0000C4220000}"/>
    <cellStyle name="输出 5 3 8 2" xfId="8895" xr:uid="{00000000-0005-0000-0000-0000C5220000}"/>
    <cellStyle name="输出 5 3 8 2 2" xfId="8896" xr:uid="{00000000-0005-0000-0000-0000C6220000}"/>
    <cellStyle name="输出 5 3 8 3" xfId="8897" xr:uid="{00000000-0005-0000-0000-0000C7220000}"/>
    <cellStyle name="输出 5 3 9" xfId="8898" xr:uid="{00000000-0005-0000-0000-0000C8220000}"/>
    <cellStyle name="输出 5 4" xfId="8899" xr:uid="{00000000-0005-0000-0000-0000C9220000}"/>
    <cellStyle name="输出 5 4 2" xfId="8900" xr:uid="{00000000-0005-0000-0000-0000CA220000}"/>
    <cellStyle name="输出 5 4 2 2" xfId="8901" xr:uid="{00000000-0005-0000-0000-0000CB220000}"/>
    <cellStyle name="输出 5 4 2 2 2" xfId="8902" xr:uid="{00000000-0005-0000-0000-0000CC220000}"/>
    <cellStyle name="输出 5 4 2 3" xfId="8903" xr:uid="{00000000-0005-0000-0000-0000CD220000}"/>
    <cellStyle name="输出 5 4 3" xfId="8904" xr:uid="{00000000-0005-0000-0000-0000CE220000}"/>
    <cellStyle name="输出 5 4 3 2" xfId="8905" xr:uid="{00000000-0005-0000-0000-0000CF220000}"/>
    <cellStyle name="输出 5 4 3 2 2" xfId="8906" xr:uid="{00000000-0005-0000-0000-0000D0220000}"/>
    <cellStyle name="输出 5 4 3 3" xfId="8907" xr:uid="{00000000-0005-0000-0000-0000D1220000}"/>
    <cellStyle name="输出 5 4 4" xfId="8908" xr:uid="{00000000-0005-0000-0000-0000D2220000}"/>
    <cellStyle name="输出 5 4 4 2" xfId="8909" xr:uid="{00000000-0005-0000-0000-0000D3220000}"/>
    <cellStyle name="输出 5 4 4 2 2" xfId="8910" xr:uid="{00000000-0005-0000-0000-0000D4220000}"/>
    <cellStyle name="输出 5 4 4 3" xfId="8911" xr:uid="{00000000-0005-0000-0000-0000D5220000}"/>
    <cellStyle name="输出 5 4 5" xfId="8912" xr:uid="{00000000-0005-0000-0000-0000D6220000}"/>
    <cellStyle name="输出 5 4 5 2" xfId="8913" xr:uid="{00000000-0005-0000-0000-0000D7220000}"/>
    <cellStyle name="输出 5 4 5 2 2" xfId="8914" xr:uid="{00000000-0005-0000-0000-0000D8220000}"/>
    <cellStyle name="输出 5 4 5 3" xfId="8915" xr:uid="{00000000-0005-0000-0000-0000D9220000}"/>
    <cellStyle name="输出 5 4 6" xfId="8916" xr:uid="{00000000-0005-0000-0000-0000DA220000}"/>
    <cellStyle name="输出 5 4 6 2" xfId="8917" xr:uid="{00000000-0005-0000-0000-0000DB220000}"/>
    <cellStyle name="输出 5 4 6 2 2" xfId="8918" xr:uid="{00000000-0005-0000-0000-0000DC220000}"/>
    <cellStyle name="输出 5 4 6 3" xfId="8919" xr:uid="{00000000-0005-0000-0000-0000DD220000}"/>
    <cellStyle name="输出 5 4 7" xfId="8920" xr:uid="{00000000-0005-0000-0000-0000DE220000}"/>
    <cellStyle name="输出 5 4 7 2" xfId="8921" xr:uid="{00000000-0005-0000-0000-0000DF220000}"/>
    <cellStyle name="输出 5 4 7 2 2" xfId="8922" xr:uid="{00000000-0005-0000-0000-0000E0220000}"/>
    <cellStyle name="输出 5 4 7 3" xfId="8923" xr:uid="{00000000-0005-0000-0000-0000E1220000}"/>
    <cellStyle name="输出 5 4 8" xfId="8924" xr:uid="{00000000-0005-0000-0000-0000E2220000}"/>
    <cellStyle name="输出 5 4 8 2" xfId="8925" xr:uid="{00000000-0005-0000-0000-0000E3220000}"/>
    <cellStyle name="输出 5 4 8 2 2" xfId="8926" xr:uid="{00000000-0005-0000-0000-0000E4220000}"/>
    <cellStyle name="输出 5 4 8 3" xfId="8927" xr:uid="{00000000-0005-0000-0000-0000E5220000}"/>
    <cellStyle name="输出 5 4 9" xfId="8928" xr:uid="{00000000-0005-0000-0000-0000E6220000}"/>
    <cellStyle name="输出 5 5" xfId="8929" xr:uid="{00000000-0005-0000-0000-0000E7220000}"/>
    <cellStyle name="输出 5 5 2" xfId="8930" xr:uid="{00000000-0005-0000-0000-0000E8220000}"/>
    <cellStyle name="输出 5 5 2 2" xfId="8931" xr:uid="{00000000-0005-0000-0000-0000E9220000}"/>
    <cellStyle name="输出 5 5 3" xfId="8932" xr:uid="{00000000-0005-0000-0000-0000EA220000}"/>
    <cellStyle name="输出 5 6" xfId="8933" xr:uid="{00000000-0005-0000-0000-0000EB220000}"/>
    <cellStyle name="输出 5 6 2" xfId="8934" xr:uid="{00000000-0005-0000-0000-0000EC220000}"/>
    <cellStyle name="输出 5 6 2 2" xfId="8935" xr:uid="{00000000-0005-0000-0000-0000ED220000}"/>
    <cellStyle name="输出 5 6 3" xfId="8936" xr:uid="{00000000-0005-0000-0000-0000EE220000}"/>
    <cellStyle name="输出 5 7" xfId="8937" xr:uid="{00000000-0005-0000-0000-0000EF220000}"/>
    <cellStyle name="输出 5 7 2" xfId="8938" xr:uid="{00000000-0005-0000-0000-0000F0220000}"/>
    <cellStyle name="输出 5 7 2 2" xfId="8939" xr:uid="{00000000-0005-0000-0000-0000F1220000}"/>
    <cellStyle name="输出 5 7 3" xfId="8940" xr:uid="{00000000-0005-0000-0000-0000F2220000}"/>
    <cellStyle name="输出 5 8" xfId="8941" xr:uid="{00000000-0005-0000-0000-0000F3220000}"/>
    <cellStyle name="输出 5 8 2" xfId="8942" xr:uid="{00000000-0005-0000-0000-0000F4220000}"/>
    <cellStyle name="输出 5 8 2 2" xfId="8943" xr:uid="{00000000-0005-0000-0000-0000F5220000}"/>
    <cellStyle name="输出 5 8 3" xfId="8944" xr:uid="{00000000-0005-0000-0000-0000F6220000}"/>
    <cellStyle name="输出 5 9" xfId="8945" xr:uid="{00000000-0005-0000-0000-0000F7220000}"/>
    <cellStyle name="输出 5 9 2" xfId="8946" xr:uid="{00000000-0005-0000-0000-0000F8220000}"/>
    <cellStyle name="输出 5 9 2 2" xfId="8947" xr:uid="{00000000-0005-0000-0000-0000F9220000}"/>
    <cellStyle name="输出 5 9 3" xfId="8948" xr:uid="{00000000-0005-0000-0000-0000FA220000}"/>
    <cellStyle name="输出 6" xfId="8949" xr:uid="{00000000-0005-0000-0000-0000FB220000}"/>
    <cellStyle name="输出 6 10" xfId="8950" xr:uid="{00000000-0005-0000-0000-0000FC220000}"/>
    <cellStyle name="输出 6 10 2" xfId="8951" xr:uid="{00000000-0005-0000-0000-0000FD220000}"/>
    <cellStyle name="输出 6 10 2 2" xfId="8952" xr:uid="{00000000-0005-0000-0000-0000FE220000}"/>
    <cellStyle name="输出 6 10 3" xfId="8953" xr:uid="{00000000-0005-0000-0000-0000FF220000}"/>
    <cellStyle name="输出 6 11" xfId="8954" xr:uid="{00000000-0005-0000-0000-000000230000}"/>
    <cellStyle name="输出 6 11 2" xfId="8955" xr:uid="{00000000-0005-0000-0000-000001230000}"/>
    <cellStyle name="输出 6 11 2 2" xfId="8956" xr:uid="{00000000-0005-0000-0000-000002230000}"/>
    <cellStyle name="输出 6 11 3" xfId="8957" xr:uid="{00000000-0005-0000-0000-000003230000}"/>
    <cellStyle name="输出 6 12" xfId="8958" xr:uid="{00000000-0005-0000-0000-000004230000}"/>
    <cellStyle name="输出 6 2" xfId="8959" xr:uid="{00000000-0005-0000-0000-000005230000}"/>
    <cellStyle name="输出 6 2 2" xfId="8960" xr:uid="{00000000-0005-0000-0000-000006230000}"/>
    <cellStyle name="输出 6 2 2 2" xfId="8961" xr:uid="{00000000-0005-0000-0000-000007230000}"/>
    <cellStyle name="输出 6 2 2 2 2" xfId="8962" xr:uid="{00000000-0005-0000-0000-000008230000}"/>
    <cellStyle name="输出 6 2 2 3" xfId="8963" xr:uid="{00000000-0005-0000-0000-000009230000}"/>
    <cellStyle name="输出 6 2 3" xfId="8964" xr:uid="{00000000-0005-0000-0000-00000A230000}"/>
    <cellStyle name="输出 6 2 3 2" xfId="8965" xr:uid="{00000000-0005-0000-0000-00000B230000}"/>
    <cellStyle name="输出 6 2 3 2 2" xfId="8966" xr:uid="{00000000-0005-0000-0000-00000C230000}"/>
    <cellStyle name="输出 6 2 3 3" xfId="8967" xr:uid="{00000000-0005-0000-0000-00000D230000}"/>
    <cellStyle name="输出 6 2 4" xfId="8968" xr:uid="{00000000-0005-0000-0000-00000E230000}"/>
    <cellStyle name="输出 6 2 4 2" xfId="8969" xr:uid="{00000000-0005-0000-0000-00000F230000}"/>
    <cellStyle name="输出 6 2 4 2 2" xfId="8970" xr:uid="{00000000-0005-0000-0000-000010230000}"/>
    <cellStyle name="输出 6 2 4 3" xfId="8971" xr:uid="{00000000-0005-0000-0000-000011230000}"/>
    <cellStyle name="输出 6 2 5" xfId="8972" xr:uid="{00000000-0005-0000-0000-000012230000}"/>
    <cellStyle name="输出 6 2 5 2" xfId="8973" xr:uid="{00000000-0005-0000-0000-000013230000}"/>
    <cellStyle name="输出 6 2 5 2 2" xfId="8974" xr:uid="{00000000-0005-0000-0000-000014230000}"/>
    <cellStyle name="输出 6 2 5 3" xfId="8975" xr:uid="{00000000-0005-0000-0000-000015230000}"/>
    <cellStyle name="输出 6 2 6" xfId="8976" xr:uid="{00000000-0005-0000-0000-000016230000}"/>
    <cellStyle name="输出 6 2 6 2" xfId="8977" xr:uid="{00000000-0005-0000-0000-000017230000}"/>
    <cellStyle name="输出 6 2 6 2 2" xfId="8978" xr:uid="{00000000-0005-0000-0000-000018230000}"/>
    <cellStyle name="输出 6 2 6 3" xfId="8979" xr:uid="{00000000-0005-0000-0000-000019230000}"/>
    <cellStyle name="输出 6 2 7" xfId="8980" xr:uid="{00000000-0005-0000-0000-00001A230000}"/>
    <cellStyle name="输出 6 2 7 2" xfId="8981" xr:uid="{00000000-0005-0000-0000-00001B230000}"/>
    <cellStyle name="输出 6 2 7 2 2" xfId="8982" xr:uid="{00000000-0005-0000-0000-00001C230000}"/>
    <cellStyle name="输出 6 2 7 3" xfId="8983" xr:uid="{00000000-0005-0000-0000-00001D230000}"/>
    <cellStyle name="输出 6 2 8" xfId="8984" xr:uid="{00000000-0005-0000-0000-00001E230000}"/>
    <cellStyle name="输出 6 2 8 2" xfId="8985" xr:uid="{00000000-0005-0000-0000-00001F230000}"/>
    <cellStyle name="输出 6 2 8 2 2" xfId="8986" xr:uid="{00000000-0005-0000-0000-000020230000}"/>
    <cellStyle name="输出 6 2 8 3" xfId="8987" xr:uid="{00000000-0005-0000-0000-000021230000}"/>
    <cellStyle name="输出 6 2 9" xfId="8988" xr:uid="{00000000-0005-0000-0000-000022230000}"/>
    <cellStyle name="输出 6 3" xfId="8989" xr:uid="{00000000-0005-0000-0000-000023230000}"/>
    <cellStyle name="输出 6 3 2" xfId="8990" xr:uid="{00000000-0005-0000-0000-000024230000}"/>
    <cellStyle name="输出 6 3 2 2" xfId="8991" xr:uid="{00000000-0005-0000-0000-000025230000}"/>
    <cellStyle name="输出 6 3 2 2 2" xfId="8992" xr:uid="{00000000-0005-0000-0000-000026230000}"/>
    <cellStyle name="输出 6 3 2 3" xfId="8993" xr:uid="{00000000-0005-0000-0000-000027230000}"/>
    <cellStyle name="输出 6 3 3" xfId="8994" xr:uid="{00000000-0005-0000-0000-000028230000}"/>
    <cellStyle name="输出 6 3 3 2" xfId="8995" xr:uid="{00000000-0005-0000-0000-000029230000}"/>
    <cellStyle name="输出 6 3 3 2 2" xfId="8996" xr:uid="{00000000-0005-0000-0000-00002A230000}"/>
    <cellStyle name="输出 6 3 3 3" xfId="8997" xr:uid="{00000000-0005-0000-0000-00002B230000}"/>
    <cellStyle name="输出 6 3 4" xfId="8998" xr:uid="{00000000-0005-0000-0000-00002C230000}"/>
    <cellStyle name="输出 6 3 4 2" xfId="8999" xr:uid="{00000000-0005-0000-0000-00002D230000}"/>
    <cellStyle name="输出 6 3 4 2 2" xfId="9000" xr:uid="{00000000-0005-0000-0000-00002E230000}"/>
    <cellStyle name="输出 6 3 4 3" xfId="9001" xr:uid="{00000000-0005-0000-0000-00002F230000}"/>
    <cellStyle name="输出 6 3 5" xfId="9002" xr:uid="{00000000-0005-0000-0000-000030230000}"/>
    <cellStyle name="输出 6 3 5 2" xfId="9003" xr:uid="{00000000-0005-0000-0000-000031230000}"/>
    <cellStyle name="输出 6 3 5 2 2" xfId="9004" xr:uid="{00000000-0005-0000-0000-000032230000}"/>
    <cellStyle name="输出 6 3 5 3" xfId="9005" xr:uid="{00000000-0005-0000-0000-000033230000}"/>
    <cellStyle name="输出 6 3 6" xfId="9006" xr:uid="{00000000-0005-0000-0000-000034230000}"/>
    <cellStyle name="输出 6 3 6 2" xfId="9007" xr:uid="{00000000-0005-0000-0000-000035230000}"/>
    <cellStyle name="输出 6 3 6 2 2" xfId="9008" xr:uid="{00000000-0005-0000-0000-000036230000}"/>
    <cellStyle name="输出 6 3 6 3" xfId="9009" xr:uid="{00000000-0005-0000-0000-000037230000}"/>
    <cellStyle name="输出 6 3 7" xfId="9010" xr:uid="{00000000-0005-0000-0000-000038230000}"/>
    <cellStyle name="输出 6 3 7 2" xfId="9011" xr:uid="{00000000-0005-0000-0000-000039230000}"/>
    <cellStyle name="输出 6 3 7 2 2" xfId="9012" xr:uid="{00000000-0005-0000-0000-00003A230000}"/>
    <cellStyle name="输出 6 3 7 3" xfId="9013" xr:uid="{00000000-0005-0000-0000-00003B230000}"/>
    <cellStyle name="输出 6 3 8" xfId="9014" xr:uid="{00000000-0005-0000-0000-00003C230000}"/>
    <cellStyle name="输出 6 3 8 2" xfId="9015" xr:uid="{00000000-0005-0000-0000-00003D230000}"/>
    <cellStyle name="输出 6 3 8 2 2" xfId="9016" xr:uid="{00000000-0005-0000-0000-00003E230000}"/>
    <cellStyle name="输出 6 3 8 3" xfId="9017" xr:uid="{00000000-0005-0000-0000-00003F230000}"/>
    <cellStyle name="输出 6 3 9" xfId="9018" xr:uid="{00000000-0005-0000-0000-000040230000}"/>
    <cellStyle name="输出 6 4" xfId="9019" xr:uid="{00000000-0005-0000-0000-000041230000}"/>
    <cellStyle name="输出 6 4 2" xfId="9020" xr:uid="{00000000-0005-0000-0000-000042230000}"/>
    <cellStyle name="输出 6 4 2 2" xfId="9021" xr:uid="{00000000-0005-0000-0000-000043230000}"/>
    <cellStyle name="输出 6 4 2 2 2" xfId="9022" xr:uid="{00000000-0005-0000-0000-000044230000}"/>
    <cellStyle name="输出 6 4 2 3" xfId="9023" xr:uid="{00000000-0005-0000-0000-000045230000}"/>
    <cellStyle name="输出 6 4 3" xfId="9024" xr:uid="{00000000-0005-0000-0000-000046230000}"/>
    <cellStyle name="输出 6 4 3 2" xfId="9025" xr:uid="{00000000-0005-0000-0000-000047230000}"/>
    <cellStyle name="输出 6 4 3 2 2" xfId="9026" xr:uid="{00000000-0005-0000-0000-000048230000}"/>
    <cellStyle name="输出 6 4 3 3" xfId="9027" xr:uid="{00000000-0005-0000-0000-000049230000}"/>
    <cellStyle name="输出 6 4 4" xfId="9028" xr:uid="{00000000-0005-0000-0000-00004A230000}"/>
    <cellStyle name="输出 6 4 4 2" xfId="9029" xr:uid="{00000000-0005-0000-0000-00004B230000}"/>
    <cellStyle name="输出 6 4 4 2 2" xfId="9030" xr:uid="{00000000-0005-0000-0000-00004C230000}"/>
    <cellStyle name="输出 6 4 4 3" xfId="9031" xr:uid="{00000000-0005-0000-0000-00004D230000}"/>
    <cellStyle name="输出 6 4 5" xfId="9032" xr:uid="{00000000-0005-0000-0000-00004E230000}"/>
    <cellStyle name="输出 6 4 5 2" xfId="9033" xr:uid="{00000000-0005-0000-0000-00004F230000}"/>
    <cellStyle name="输出 6 4 5 2 2" xfId="9034" xr:uid="{00000000-0005-0000-0000-000050230000}"/>
    <cellStyle name="输出 6 4 5 3" xfId="9035" xr:uid="{00000000-0005-0000-0000-000051230000}"/>
    <cellStyle name="输出 6 4 6" xfId="9036" xr:uid="{00000000-0005-0000-0000-000052230000}"/>
    <cellStyle name="输出 6 4 6 2" xfId="9037" xr:uid="{00000000-0005-0000-0000-000053230000}"/>
    <cellStyle name="输出 6 4 6 2 2" xfId="9038" xr:uid="{00000000-0005-0000-0000-000054230000}"/>
    <cellStyle name="输出 6 4 6 3" xfId="9039" xr:uid="{00000000-0005-0000-0000-000055230000}"/>
    <cellStyle name="输出 6 4 7" xfId="9040" xr:uid="{00000000-0005-0000-0000-000056230000}"/>
    <cellStyle name="输出 6 4 7 2" xfId="9041" xr:uid="{00000000-0005-0000-0000-000057230000}"/>
    <cellStyle name="输出 6 4 7 2 2" xfId="9042" xr:uid="{00000000-0005-0000-0000-000058230000}"/>
    <cellStyle name="输出 6 4 7 3" xfId="9043" xr:uid="{00000000-0005-0000-0000-000059230000}"/>
    <cellStyle name="输出 6 4 8" xfId="9044" xr:uid="{00000000-0005-0000-0000-00005A230000}"/>
    <cellStyle name="输出 6 4 8 2" xfId="9045" xr:uid="{00000000-0005-0000-0000-00005B230000}"/>
    <cellStyle name="输出 6 4 8 2 2" xfId="9046" xr:uid="{00000000-0005-0000-0000-00005C230000}"/>
    <cellStyle name="输出 6 4 8 3" xfId="9047" xr:uid="{00000000-0005-0000-0000-00005D230000}"/>
    <cellStyle name="输出 6 4 9" xfId="9048" xr:uid="{00000000-0005-0000-0000-00005E230000}"/>
    <cellStyle name="输出 6 5" xfId="9049" xr:uid="{00000000-0005-0000-0000-00005F230000}"/>
    <cellStyle name="输出 6 5 2" xfId="9050" xr:uid="{00000000-0005-0000-0000-000060230000}"/>
    <cellStyle name="输出 6 5 2 2" xfId="9051" xr:uid="{00000000-0005-0000-0000-000061230000}"/>
    <cellStyle name="输出 6 5 3" xfId="9052" xr:uid="{00000000-0005-0000-0000-000062230000}"/>
    <cellStyle name="输出 6 6" xfId="9053" xr:uid="{00000000-0005-0000-0000-000063230000}"/>
    <cellStyle name="输出 6 6 2" xfId="9054" xr:uid="{00000000-0005-0000-0000-000064230000}"/>
    <cellStyle name="输出 6 6 2 2" xfId="9055" xr:uid="{00000000-0005-0000-0000-000065230000}"/>
    <cellStyle name="输出 6 6 3" xfId="9056" xr:uid="{00000000-0005-0000-0000-000066230000}"/>
    <cellStyle name="输出 6 7" xfId="9057" xr:uid="{00000000-0005-0000-0000-000067230000}"/>
    <cellStyle name="输出 6 7 2" xfId="9058" xr:uid="{00000000-0005-0000-0000-000068230000}"/>
    <cellStyle name="输出 6 7 2 2" xfId="9059" xr:uid="{00000000-0005-0000-0000-000069230000}"/>
    <cellStyle name="输出 6 7 3" xfId="9060" xr:uid="{00000000-0005-0000-0000-00006A230000}"/>
    <cellStyle name="输出 6 8" xfId="9061" xr:uid="{00000000-0005-0000-0000-00006B230000}"/>
    <cellStyle name="输出 6 8 2" xfId="9062" xr:uid="{00000000-0005-0000-0000-00006C230000}"/>
    <cellStyle name="输出 6 8 2 2" xfId="9063" xr:uid="{00000000-0005-0000-0000-00006D230000}"/>
    <cellStyle name="输出 6 8 3" xfId="9064" xr:uid="{00000000-0005-0000-0000-00006E230000}"/>
    <cellStyle name="输出 6 9" xfId="9065" xr:uid="{00000000-0005-0000-0000-00006F230000}"/>
    <cellStyle name="输出 6 9 2" xfId="9066" xr:uid="{00000000-0005-0000-0000-000070230000}"/>
    <cellStyle name="输出 6 9 2 2" xfId="9067" xr:uid="{00000000-0005-0000-0000-000071230000}"/>
    <cellStyle name="输出 6 9 3" xfId="9068" xr:uid="{00000000-0005-0000-0000-000072230000}"/>
    <cellStyle name="输出 7" xfId="9069" xr:uid="{00000000-0005-0000-0000-000073230000}"/>
    <cellStyle name="输出 7 10" xfId="9070" xr:uid="{00000000-0005-0000-0000-000074230000}"/>
    <cellStyle name="输出 7 10 2" xfId="9071" xr:uid="{00000000-0005-0000-0000-000075230000}"/>
    <cellStyle name="输出 7 10 2 2" xfId="9072" xr:uid="{00000000-0005-0000-0000-000076230000}"/>
    <cellStyle name="输出 7 10 3" xfId="9073" xr:uid="{00000000-0005-0000-0000-000077230000}"/>
    <cellStyle name="输出 7 11" xfId="9074" xr:uid="{00000000-0005-0000-0000-000078230000}"/>
    <cellStyle name="输出 7 11 2" xfId="9075" xr:uid="{00000000-0005-0000-0000-000079230000}"/>
    <cellStyle name="输出 7 11 2 2" xfId="9076" xr:uid="{00000000-0005-0000-0000-00007A230000}"/>
    <cellStyle name="输出 7 11 3" xfId="9077" xr:uid="{00000000-0005-0000-0000-00007B230000}"/>
    <cellStyle name="输出 7 12" xfId="9078" xr:uid="{00000000-0005-0000-0000-00007C230000}"/>
    <cellStyle name="输出 7 2" xfId="9079" xr:uid="{00000000-0005-0000-0000-00007D230000}"/>
    <cellStyle name="输出 7 2 2" xfId="9080" xr:uid="{00000000-0005-0000-0000-00007E230000}"/>
    <cellStyle name="输出 7 2 2 2" xfId="9081" xr:uid="{00000000-0005-0000-0000-00007F230000}"/>
    <cellStyle name="输出 7 2 2 2 2" xfId="9082" xr:uid="{00000000-0005-0000-0000-000080230000}"/>
    <cellStyle name="输出 7 2 2 3" xfId="9083" xr:uid="{00000000-0005-0000-0000-000081230000}"/>
    <cellStyle name="输出 7 2 3" xfId="9084" xr:uid="{00000000-0005-0000-0000-000082230000}"/>
    <cellStyle name="输出 7 2 3 2" xfId="9085" xr:uid="{00000000-0005-0000-0000-000083230000}"/>
    <cellStyle name="输出 7 2 3 2 2" xfId="9086" xr:uid="{00000000-0005-0000-0000-000084230000}"/>
    <cellStyle name="输出 7 2 3 3" xfId="9087" xr:uid="{00000000-0005-0000-0000-000085230000}"/>
    <cellStyle name="输出 7 2 4" xfId="9088" xr:uid="{00000000-0005-0000-0000-000086230000}"/>
    <cellStyle name="输出 7 2 4 2" xfId="9089" xr:uid="{00000000-0005-0000-0000-000087230000}"/>
    <cellStyle name="输出 7 2 4 2 2" xfId="9090" xr:uid="{00000000-0005-0000-0000-000088230000}"/>
    <cellStyle name="输出 7 2 4 3" xfId="9091" xr:uid="{00000000-0005-0000-0000-000089230000}"/>
    <cellStyle name="输出 7 2 5" xfId="9092" xr:uid="{00000000-0005-0000-0000-00008A230000}"/>
    <cellStyle name="输出 7 2 5 2" xfId="9093" xr:uid="{00000000-0005-0000-0000-00008B230000}"/>
    <cellStyle name="输出 7 2 5 2 2" xfId="9094" xr:uid="{00000000-0005-0000-0000-00008C230000}"/>
    <cellStyle name="输出 7 2 5 3" xfId="9095" xr:uid="{00000000-0005-0000-0000-00008D230000}"/>
    <cellStyle name="输出 7 2 6" xfId="9096" xr:uid="{00000000-0005-0000-0000-00008E230000}"/>
    <cellStyle name="输出 7 2 6 2" xfId="9097" xr:uid="{00000000-0005-0000-0000-00008F230000}"/>
    <cellStyle name="输出 7 2 6 2 2" xfId="9098" xr:uid="{00000000-0005-0000-0000-000090230000}"/>
    <cellStyle name="输出 7 2 6 3" xfId="9099" xr:uid="{00000000-0005-0000-0000-000091230000}"/>
    <cellStyle name="输出 7 2 7" xfId="9100" xr:uid="{00000000-0005-0000-0000-000092230000}"/>
    <cellStyle name="输出 7 2 7 2" xfId="9101" xr:uid="{00000000-0005-0000-0000-000093230000}"/>
    <cellStyle name="输出 7 2 7 2 2" xfId="9102" xr:uid="{00000000-0005-0000-0000-000094230000}"/>
    <cellStyle name="输出 7 2 7 3" xfId="9103" xr:uid="{00000000-0005-0000-0000-000095230000}"/>
    <cellStyle name="输出 7 2 8" xfId="9104" xr:uid="{00000000-0005-0000-0000-000096230000}"/>
    <cellStyle name="输出 7 2 8 2" xfId="9105" xr:uid="{00000000-0005-0000-0000-000097230000}"/>
    <cellStyle name="输出 7 2 8 2 2" xfId="9106" xr:uid="{00000000-0005-0000-0000-000098230000}"/>
    <cellStyle name="输出 7 2 8 3" xfId="9107" xr:uid="{00000000-0005-0000-0000-000099230000}"/>
    <cellStyle name="输出 7 2 9" xfId="9108" xr:uid="{00000000-0005-0000-0000-00009A230000}"/>
    <cellStyle name="输出 7 3" xfId="9109" xr:uid="{00000000-0005-0000-0000-00009B230000}"/>
    <cellStyle name="输出 7 3 2" xfId="9110" xr:uid="{00000000-0005-0000-0000-00009C230000}"/>
    <cellStyle name="输出 7 3 2 2" xfId="9111" xr:uid="{00000000-0005-0000-0000-00009D230000}"/>
    <cellStyle name="输出 7 3 2 2 2" xfId="9112" xr:uid="{00000000-0005-0000-0000-00009E230000}"/>
    <cellStyle name="输出 7 3 2 3" xfId="9113" xr:uid="{00000000-0005-0000-0000-00009F230000}"/>
    <cellStyle name="输出 7 3 3" xfId="9114" xr:uid="{00000000-0005-0000-0000-0000A0230000}"/>
    <cellStyle name="输出 7 3 3 2" xfId="9115" xr:uid="{00000000-0005-0000-0000-0000A1230000}"/>
    <cellStyle name="输出 7 3 3 2 2" xfId="9116" xr:uid="{00000000-0005-0000-0000-0000A2230000}"/>
    <cellStyle name="输出 7 3 3 3" xfId="9117" xr:uid="{00000000-0005-0000-0000-0000A3230000}"/>
    <cellStyle name="输出 7 3 4" xfId="9118" xr:uid="{00000000-0005-0000-0000-0000A4230000}"/>
    <cellStyle name="输出 7 3 4 2" xfId="9119" xr:uid="{00000000-0005-0000-0000-0000A5230000}"/>
    <cellStyle name="输出 7 3 4 2 2" xfId="9120" xr:uid="{00000000-0005-0000-0000-0000A6230000}"/>
    <cellStyle name="输出 7 3 4 3" xfId="9121" xr:uid="{00000000-0005-0000-0000-0000A7230000}"/>
    <cellStyle name="输出 7 3 5" xfId="9122" xr:uid="{00000000-0005-0000-0000-0000A8230000}"/>
    <cellStyle name="输出 7 3 5 2" xfId="9123" xr:uid="{00000000-0005-0000-0000-0000A9230000}"/>
    <cellStyle name="输出 7 3 5 2 2" xfId="9124" xr:uid="{00000000-0005-0000-0000-0000AA230000}"/>
    <cellStyle name="输出 7 3 5 3" xfId="9125" xr:uid="{00000000-0005-0000-0000-0000AB230000}"/>
    <cellStyle name="输出 7 3 6" xfId="9126" xr:uid="{00000000-0005-0000-0000-0000AC230000}"/>
    <cellStyle name="输出 7 3 6 2" xfId="9127" xr:uid="{00000000-0005-0000-0000-0000AD230000}"/>
    <cellStyle name="输出 7 3 6 2 2" xfId="9128" xr:uid="{00000000-0005-0000-0000-0000AE230000}"/>
    <cellStyle name="输出 7 3 6 3" xfId="9129" xr:uid="{00000000-0005-0000-0000-0000AF230000}"/>
    <cellStyle name="输出 7 3 7" xfId="9130" xr:uid="{00000000-0005-0000-0000-0000B0230000}"/>
    <cellStyle name="输出 7 3 7 2" xfId="9131" xr:uid="{00000000-0005-0000-0000-0000B1230000}"/>
    <cellStyle name="输出 7 3 7 2 2" xfId="9132" xr:uid="{00000000-0005-0000-0000-0000B2230000}"/>
    <cellStyle name="输出 7 3 7 3" xfId="9133" xr:uid="{00000000-0005-0000-0000-0000B3230000}"/>
    <cellStyle name="输出 7 3 8" xfId="9134" xr:uid="{00000000-0005-0000-0000-0000B4230000}"/>
    <cellStyle name="输出 7 3 8 2" xfId="9135" xr:uid="{00000000-0005-0000-0000-0000B5230000}"/>
    <cellStyle name="输出 7 3 8 2 2" xfId="9136" xr:uid="{00000000-0005-0000-0000-0000B6230000}"/>
    <cellStyle name="输出 7 3 8 3" xfId="9137" xr:uid="{00000000-0005-0000-0000-0000B7230000}"/>
    <cellStyle name="输出 7 3 9" xfId="9138" xr:uid="{00000000-0005-0000-0000-0000B8230000}"/>
    <cellStyle name="输出 7 4" xfId="9139" xr:uid="{00000000-0005-0000-0000-0000B9230000}"/>
    <cellStyle name="输出 7 4 2" xfId="9140" xr:uid="{00000000-0005-0000-0000-0000BA230000}"/>
    <cellStyle name="输出 7 4 2 2" xfId="9141" xr:uid="{00000000-0005-0000-0000-0000BB230000}"/>
    <cellStyle name="输出 7 4 2 2 2" xfId="9142" xr:uid="{00000000-0005-0000-0000-0000BC230000}"/>
    <cellStyle name="输出 7 4 2 3" xfId="9143" xr:uid="{00000000-0005-0000-0000-0000BD230000}"/>
    <cellStyle name="输出 7 4 3" xfId="9144" xr:uid="{00000000-0005-0000-0000-0000BE230000}"/>
    <cellStyle name="输出 7 4 3 2" xfId="9145" xr:uid="{00000000-0005-0000-0000-0000BF230000}"/>
    <cellStyle name="输出 7 4 3 2 2" xfId="9146" xr:uid="{00000000-0005-0000-0000-0000C0230000}"/>
    <cellStyle name="输出 7 4 3 3" xfId="9147" xr:uid="{00000000-0005-0000-0000-0000C1230000}"/>
    <cellStyle name="输出 7 4 4" xfId="9148" xr:uid="{00000000-0005-0000-0000-0000C2230000}"/>
    <cellStyle name="输出 7 4 4 2" xfId="9149" xr:uid="{00000000-0005-0000-0000-0000C3230000}"/>
    <cellStyle name="输出 7 4 4 2 2" xfId="9150" xr:uid="{00000000-0005-0000-0000-0000C4230000}"/>
    <cellStyle name="输出 7 4 4 3" xfId="9151" xr:uid="{00000000-0005-0000-0000-0000C5230000}"/>
    <cellStyle name="输出 7 4 5" xfId="9152" xr:uid="{00000000-0005-0000-0000-0000C6230000}"/>
    <cellStyle name="输出 7 4 5 2" xfId="9153" xr:uid="{00000000-0005-0000-0000-0000C7230000}"/>
    <cellStyle name="输出 7 4 5 2 2" xfId="9154" xr:uid="{00000000-0005-0000-0000-0000C8230000}"/>
    <cellStyle name="输出 7 4 5 3" xfId="9155" xr:uid="{00000000-0005-0000-0000-0000C9230000}"/>
    <cellStyle name="输出 7 4 6" xfId="9156" xr:uid="{00000000-0005-0000-0000-0000CA230000}"/>
    <cellStyle name="输出 7 4 6 2" xfId="9157" xr:uid="{00000000-0005-0000-0000-0000CB230000}"/>
    <cellStyle name="输出 7 4 6 2 2" xfId="9158" xr:uid="{00000000-0005-0000-0000-0000CC230000}"/>
    <cellStyle name="输出 7 4 6 3" xfId="9159" xr:uid="{00000000-0005-0000-0000-0000CD230000}"/>
    <cellStyle name="输出 7 4 7" xfId="9160" xr:uid="{00000000-0005-0000-0000-0000CE230000}"/>
    <cellStyle name="输出 7 4 7 2" xfId="9161" xr:uid="{00000000-0005-0000-0000-0000CF230000}"/>
    <cellStyle name="输出 7 4 7 2 2" xfId="9162" xr:uid="{00000000-0005-0000-0000-0000D0230000}"/>
    <cellStyle name="输出 7 4 7 3" xfId="9163" xr:uid="{00000000-0005-0000-0000-0000D1230000}"/>
    <cellStyle name="输出 7 4 8" xfId="9164" xr:uid="{00000000-0005-0000-0000-0000D2230000}"/>
    <cellStyle name="输出 7 4 8 2" xfId="9165" xr:uid="{00000000-0005-0000-0000-0000D3230000}"/>
    <cellStyle name="输出 7 4 8 2 2" xfId="9166" xr:uid="{00000000-0005-0000-0000-0000D4230000}"/>
    <cellStyle name="输出 7 4 8 3" xfId="9167" xr:uid="{00000000-0005-0000-0000-0000D5230000}"/>
    <cellStyle name="输出 7 4 9" xfId="9168" xr:uid="{00000000-0005-0000-0000-0000D6230000}"/>
    <cellStyle name="输出 7 5" xfId="9169" xr:uid="{00000000-0005-0000-0000-0000D7230000}"/>
    <cellStyle name="输出 7 5 2" xfId="9170" xr:uid="{00000000-0005-0000-0000-0000D8230000}"/>
    <cellStyle name="输出 7 5 2 2" xfId="9171" xr:uid="{00000000-0005-0000-0000-0000D9230000}"/>
    <cellStyle name="输出 7 5 3" xfId="9172" xr:uid="{00000000-0005-0000-0000-0000DA230000}"/>
    <cellStyle name="输出 7 6" xfId="9173" xr:uid="{00000000-0005-0000-0000-0000DB230000}"/>
    <cellStyle name="输出 7 6 2" xfId="9174" xr:uid="{00000000-0005-0000-0000-0000DC230000}"/>
    <cellStyle name="输出 7 6 2 2" xfId="9175" xr:uid="{00000000-0005-0000-0000-0000DD230000}"/>
    <cellStyle name="输出 7 6 3" xfId="9176" xr:uid="{00000000-0005-0000-0000-0000DE230000}"/>
    <cellStyle name="输出 7 7" xfId="9177" xr:uid="{00000000-0005-0000-0000-0000DF230000}"/>
    <cellStyle name="输出 7 7 2" xfId="9178" xr:uid="{00000000-0005-0000-0000-0000E0230000}"/>
    <cellStyle name="输出 7 7 2 2" xfId="9179" xr:uid="{00000000-0005-0000-0000-0000E1230000}"/>
    <cellStyle name="输出 7 7 3" xfId="9180" xr:uid="{00000000-0005-0000-0000-0000E2230000}"/>
    <cellStyle name="输出 7 8" xfId="9181" xr:uid="{00000000-0005-0000-0000-0000E3230000}"/>
    <cellStyle name="输出 7 8 2" xfId="9182" xr:uid="{00000000-0005-0000-0000-0000E4230000}"/>
    <cellStyle name="输出 7 8 2 2" xfId="9183" xr:uid="{00000000-0005-0000-0000-0000E5230000}"/>
    <cellStyle name="输出 7 8 3" xfId="9184" xr:uid="{00000000-0005-0000-0000-0000E6230000}"/>
    <cellStyle name="输出 7 9" xfId="9185" xr:uid="{00000000-0005-0000-0000-0000E7230000}"/>
    <cellStyle name="输出 7 9 2" xfId="9186" xr:uid="{00000000-0005-0000-0000-0000E8230000}"/>
    <cellStyle name="输出 7 9 2 2" xfId="9187" xr:uid="{00000000-0005-0000-0000-0000E9230000}"/>
    <cellStyle name="输出 7 9 3" xfId="9188" xr:uid="{00000000-0005-0000-0000-0000EA230000}"/>
    <cellStyle name="输出 8" xfId="9189" xr:uid="{00000000-0005-0000-0000-0000EB230000}"/>
    <cellStyle name="输出 8 2" xfId="9190" xr:uid="{00000000-0005-0000-0000-0000EC230000}"/>
    <cellStyle name="输出 8 2 2" xfId="9191" xr:uid="{00000000-0005-0000-0000-0000ED230000}"/>
    <cellStyle name="输出 8 2 2 2" xfId="9192" xr:uid="{00000000-0005-0000-0000-0000EE230000}"/>
    <cellStyle name="输出 8 2 3" xfId="9193" xr:uid="{00000000-0005-0000-0000-0000EF230000}"/>
    <cellStyle name="输出 8 3" xfId="9194" xr:uid="{00000000-0005-0000-0000-0000F0230000}"/>
    <cellStyle name="输出 8 3 2" xfId="9195" xr:uid="{00000000-0005-0000-0000-0000F1230000}"/>
    <cellStyle name="输出 8 3 2 2" xfId="9196" xr:uid="{00000000-0005-0000-0000-0000F2230000}"/>
    <cellStyle name="输出 8 3 3" xfId="9197" xr:uid="{00000000-0005-0000-0000-0000F3230000}"/>
    <cellStyle name="输出 8 4" xfId="9198" xr:uid="{00000000-0005-0000-0000-0000F4230000}"/>
    <cellStyle name="输出 8 4 2" xfId="9199" xr:uid="{00000000-0005-0000-0000-0000F5230000}"/>
    <cellStyle name="输出 8 4 2 2" xfId="9200" xr:uid="{00000000-0005-0000-0000-0000F6230000}"/>
    <cellStyle name="输出 8 4 3" xfId="9201" xr:uid="{00000000-0005-0000-0000-0000F7230000}"/>
    <cellStyle name="输出 8 5" xfId="9202" xr:uid="{00000000-0005-0000-0000-0000F8230000}"/>
    <cellStyle name="输出 8 5 2" xfId="9203" xr:uid="{00000000-0005-0000-0000-0000F9230000}"/>
    <cellStyle name="输出 8 5 2 2" xfId="9204" xr:uid="{00000000-0005-0000-0000-0000FA230000}"/>
    <cellStyle name="输出 8 5 3" xfId="9205" xr:uid="{00000000-0005-0000-0000-0000FB230000}"/>
    <cellStyle name="输出 8 6" xfId="9206" xr:uid="{00000000-0005-0000-0000-0000FC230000}"/>
    <cellStyle name="输出 8 6 2" xfId="9207" xr:uid="{00000000-0005-0000-0000-0000FD230000}"/>
    <cellStyle name="输出 8 6 2 2" xfId="9208" xr:uid="{00000000-0005-0000-0000-0000FE230000}"/>
    <cellStyle name="输出 8 6 3" xfId="9209" xr:uid="{00000000-0005-0000-0000-0000FF230000}"/>
    <cellStyle name="输出 8 7" xfId="9210" xr:uid="{00000000-0005-0000-0000-000000240000}"/>
    <cellStyle name="输出 8 7 2" xfId="9211" xr:uid="{00000000-0005-0000-0000-000001240000}"/>
    <cellStyle name="输出 8 7 2 2" xfId="9212" xr:uid="{00000000-0005-0000-0000-000002240000}"/>
    <cellStyle name="输出 8 7 3" xfId="9213" xr:uid="{00000000-0005-0000-0000-000003240000}"/>
    <cellStyle name="输出 8 8" xfId="9214" xr:uid="{00000000-0005-0000-0000-000004240000}"/>
    <cellStyle name="输出 8 8 2" xfId="9215" xr:uid="{00000000-0005-0000-0000-000005240000}"/>
    <cellStyle name="输出 8 8 2 2" xfId="9216" xr:uid="{00000000-0005-0000-0000-000006240000}"/>
    <cellStyle name="输出 8 8 3" xfId="9217" xr:uid="{00000000-0005-0000-0000-000007240000}"/>
    <cellStyle name="输出 8 9" xfId="9218" xr:uid="{00000000-0005-0000-0000-000008240000}"/>
    <cellStyle name="输出 9" xfId="9219" xr:uid="{00000000-0005-0000-0000-000009240000}"/>
    <cellStyle name="输出 9 2" xfId="9220" xr:uid="{00000000-0005-0000-0000-00000A240000}"/>
    <cellStyle name="输出 9 2 2" xfId="9221" xr:uid="{00000000-0005-0000-0000-00000B240000}"/>
    <cellStyle name="输出 9 2 2 2" xfId="9222" xr:uid="{00000000-0005-0000-0000-00000C240000}"/>
    <cellStyle name="输出 9 2 3" xfId="9223" xr:uid="{00000000-0005-0000-0000-00000D240000}"/>
    <cellStyle name="输出 9 3" xfId="9224" xr:uid="{00000000-0005-0000-0000-00000E240000}"/>
    <cellStyle name="输出 9 3 2" xfId="9225" xr:uid="{00000000-0005-0000-0000-00000F240000}"/>
    <cellStyle name="输出 9 3 2 2" xfId="9226" xr:uid="{00000000-0005-0000-0000-000010240000}"/>
    <cellStyle name="输出 9 3 3" xfId="9227" xr:uid="{00000000-0005-0000-0000-000011240000}"/>
    <cellStyle name="输出 9 4" xfId="9228" xr:uid="{00000000-0005-0000-0000-000012240000}"/>
    <cellStyle name="输出 9 4 2" xfId="9229" xr:uid="{00000000-0005-0000-0000-000013240000}"/>
    <cellStyle name="输出 9 4 2 2" xfId="9230" xr:uid="{00000000-0005-0000-0000-000014240000}"/>
    <cellStyle name="输出 9 4 3" xfId="9231" xr:uid="{00000000-0005-0000-0000-000015240000}"/>
    <cellStyle name="输出 9 5" xfId="9232" xr:uid="{00000000-0005-0000-0000-000016240000}"/>
    <cellStyle name="输出 9 5 2" xfId="9233" xr:uid="{00000000-0005-0000-0000-000017240000}"/>
    <cellStyle name="输出 9 5 2 2" xfId="9234" xr:uid="{00000000-0005-0000-0000-000018240000}"/>
    <cellStyle name="输出 9 5 3" xfId="9235" xr:uid="{00000000-0005-0000-0000-000019240000}"/>
    <cellStyle name="输出 9 6" xfId="9236" xr:uid="{00000000-0005-0000-0000-00001A240000}"/>
    <cellStyle name="输出 9 6 2" xfId="9237" xr:uid="{00000000-0005-0000-0000-00001B240000}"/>
    <cellStyle name="输出 9 6 2 2" xfId="9238" xr:uid="{00000000-0005-0000-0000-00001C240000}"/>
    <cellStyle name="输出 9 6 3" xfId="9239" xr:uid="{00000000-0005-0000-0000-00001D240000}"/>
    <cellStyle name="输出 9 7" xfId="9240" xr:uid="{00000000-0005-0000-0000-00001E240000}"/>
    <cellStyle name="输出 9 7 2" xfId="9241" xr:uid="{00000000-0005-0000-0000-00001F240000}"/>
    <cellStyle name="输出 9 7 2 2" xfId="9242" xr:uid="{00000000-0005-0000-0000-000020240000}"/>
    <cellStyle name="输出 9 7 3" xfId="9243" xr:uid="{00000000-0005-0000-0000-000021240000}"/>
    <cellStyle name="输出 9 8" xfId="9244" xr:uid="{00000000-0005-0000-0000-000022240000}"/>
    <cellStyle name="输出 9 8 2" xfId="9245" xr:uid="{00000000-0005-0000-0000-000023240000}"/>
    <cellStyle name="输出 9 8 2 2" xfId="9246" xr:uid="{00000000-0005-0000-0000-000024240000}"/>
    <cellStyle name="输出 9 8 3" xfId="9247" xr:uid="{00000000-0005-0000-0000-000025240000}"/>
    <cellStyle name="输出 9 9" xfId="9248" xr:uid="{00000000-0005-0000-0000-000026240000}"/>
    <cellStyle name="输入 10" xfId="9249" xr:uid="{00000000-0005-0000-0000-000027240000}"/>
    <cellStyle name="输入 10 2" xfId="9250" xr:uid="{00000000-0005-0000-0000-000028240000}"/>
    <cellStyle name="输入 10 2 2" xfId="9251" xr:uid="{00000000-0005-0000-0000-000029240000}"/>
    <cellStyle name="输入 10 2 2 2" xfId="9252" xr:uid="{00000000-0005-0000-0000-00002A240000}"/>
    <cellStyle name="输入 10 2 3" xfId="9253" xr:uid="{00000000-0005-0000-0000-00002B240000}"/>
    <cellStyle name="输入 10 3" xfId="9254" xr:uid="{00000000-0005-0000-0000-00002C240000}"/>
    <cellStyle name="输入 10 3 2" xfId="9255" xr:uid="{00000000-0005-0000-0000-00002D240000}"/>
    <cellStyle name="输入 10 3 2 2" xfId="9256" xr:uid="{00000000-0005-0000-0000-00002E240000}"/>
    <cellStyle name="输入 10 3 3" xfId="9257" xr:uid="{00000000-0005-0000-0000-00002F240000}"/>
    <cellStyle name="输入 10 4" xfId="9258" xr:uid="{00000000-0005-0000-0000-000030240000}"/>
    <cellStyle name="输入 10 4 2" xfId="9259" xr:uid="{00000000-0005-0000-0000-000031240000}"/>
    <cellStyle name="输入 10 4 2 2" xfId="9260" xr:uid="{00000000-0005-0000-0000-000032240000}"/>
    <cellStyle name="输入 10 4 3" xfId="9261" xr:uid="{00000000-0005-0000-0000-000033240000}"/>
    <cellStyle name="输入 10 5" xfId="9262" xr:uid="{00000000-0005-0000-0000-000034240000}"/>
    <cellStyle name="输入 10 5 2" xfId="9263" xr:uid="{00000000-0005-0000-0000-000035240000}"/>
    <cellStyle name="输入 10 5 2 2" xfId="9264" xr:uid="{00000000-0005-0000-0000-000036240000}"/>
    <cellStyle name="输入 10 5 3" xfId="9265" xr:uid="{00000000-0005-0000-0000-000037240000}"/>
    <cellStyle name="输入 10 6" xfId="9266" xr:uid="{00000000-0005-0000-0000-000038240000}"/>
    <cellStyle name="输入 10 6 2" xfId="9267" xr:uid="{00000000-0005-0000-0000-000039240000}"/>
    <cellStyle name="输入 10 6 2 2" xfId="9268" xr:uid="{00000000-0005-0000-0000-00003A240000}"/>
    <cellStyle name="输入 10 6 3" xfId="9269" xr:uid="{00000000-0005-0000-0000-00003B240000}"/>
    <cellStyle name="输入 10 7" xfId="9270" xr:uid="{00000000-0005-0000-0000-00003C240000}"/>
    <cellStyle name="输入 10 7 2" xfId="9271" xr:uid="{00000000-0005-0000-0000-00003D240000}"/>
    <cellStyle name="输入 10 7 2 2" xfId="9272" xr:uid="{00000000-0005-0000-0000-00003E240000}"/>
    <cellStyle name="输入 10 7 3" xfId="9273" xr:uid="{00000000-0005-0000-0000-00003F240000}"/>
    <cellStyle name="输入 10 8" xfId="9274" xr:uid="{00000000-0005-0000-0000-000040240000}"/>
    <cellStyle name="输入 10 8 2" xfId="9275" xr:uid="{00000000-0005-0000-0000-000041240000}"/>
    <cellStyle name="输入 10 8 2 2" xfId="9276" xr:uid="{00000000-0005-0000-0000-000042240000}"/>
    <cellStyle name="输入 10 8 3" xfId="9277" xr:uid="{00000000-0005-0000-0000-000043240000}"/>
    <cellStyle name="输入 10 9" xfId="9278" xr:uid="{00000000-0005-0000-0000-000044240000}"/>
    <cellStyle name="输入 11" xfId="9279" xr:uid="{00000000-0005-0000-0000-000045240000}"/>
    <cellStyle name="输入 11 2" xfId="9280" xr:uid="{00000000-0005-0000-0000-000046240000}"/>
    <cellStyle name="输入 11 2 2" xfId="9281" xr:uid="{00000000-0005-0000-0000-000047240000}"/>
    <cellStyle name="输入 11 2 2 2" xfId="9282" xr:uid="{00000000-0005-0000-0000-000048240000}"/>
    <cellStyle name="输入 11 2 3" xfId="9283" xr:uid="{00000000-0005-0000-0000-000049240000}"/>
    <cellStyle name="输入 11 3" xfId="9284" xr:uid="{00000000-0005-0000-0000-00004A240000}"/>
    <cellStyle name="输入 12" xfId="9285" xr:uid="{00000000-0005-0000-0000-00004B240000}"/>
    <cellStyle name="输入 12 2" xfId="9286" xr:uid="{00000000-0005-0000-0000-00004C240000}"/>
    <cellStyle name="输入 13" xfId="9287" xr:uid="{00000000-0005-0000-0000-00004D240000}"/>
    <cellStyle name="输入 2" xfId="9288" xr:uid="{00000000-0005-0000-0000-00004E240000}"/>
    <cellStyle name="输入 2 2" xfId="9289" xr:uid="{00000000-0005-0000-0000-00004F240000}"/>
    <cellStyle name="输入 2 2 2" xfId="9290" xr:uid="{00000000-0005-0000-0000-000050240000}"/>
    <cellStyle name="输入 2 2 2 2" xfId="9291" xr:uid="{00000000-0005-0000-0000-000051240000}"/>
    <cellStyle name="输入 2 2 3" xfId="9292" xr:uid="{00000000-0005-0000-0000-000052240000}"/>
    <cellStyle name="输入 2 3" xfId="9293" xr:uid="{00000000-0005-0000-0000-000053240000}"/>
    <cellStyle name="输入 2 3 2" xfId="9294" xr:uid="{00000000-0005-0000-0000-000054240000}"/>
    <cellStyle name="输入 2 3 2 2" xfId="9295" xr:uid="{00000000-0005-0000-0000-000055240000}"/>
    <cellStyle name="输入 2 3 3" xfId="9296" xr:uid="{00000000-0005-0000-0000-000056240000}"/>
    <cellStyle name="输入 2 4" xfId="9297" xr:uid="{00000000-0005-0000-0000-000057240000}"/>
    <cellStyle name="输入 2 4 2" xfId="9298" xr:uid="{00000000-0005-0000-0000-000058240000}"/>
    <cellStyle name="输入 2 4 2 2" xfId="9299" xr:uid="{00000000-0005-0000-0000-000059240000}"/>
    <cellStyle name="输入 2 4 3" xfId="9300" xr:uid="{00000000-0005-0000-0000-00005A240000}"/>
    <cellStyle name="输入 2 5" xfId="9301" xr:uid="{00000000-0005-0000-0000-00005B240000}"/>
    <cellStyle name="输入 2 5 2" xfId="9302" xr:uid="{00000000-0005-0000-0000-00005C240000}"/>
    <cellStyle name="输入 2 5 2 2" xfId="9303" xr:uid="{00000000-0005-0000-0000-00005D240000}"/>
    <cellStyle name="输入 2 5 3" xfId="9304" xr:uid="{00000000-0005-0000-0000-00005E240000}"/>
    <cellStyle name="输入 2 6" xfId="9305" xr:uid="{00000000-0005-0000-0000-00005F240000}"/>
    <cellStyle name="输入 2 6 2" xfId="9306" xr:uid="{00000000-0005-0000-0000-000060240000}"/>
    <cellStyle name="输入 2 6 2 2" xfId="9307" xr:uid="{00000000-0005-0000-0000-000061240000}"/>
    <cellStyle name="输入 2 6 3" xfId="9308" xr:uid="{00000000-0005-0000-0000-000062240000}"/>
    <cellStyle name="输入 2 7" xfId="9309" xr:uid="{00000000-0005-0000-0000-000063240000}"/>
    <cellStyle name="输入 2 7 2" xfId="9310" xr:uid="{00000000-0005-0000-0000-000064240000}"/>
    <cellStyle name="输入 2 7 2 2" xfId="9311" xr:uid="{00000000-0005-0000-0000-000065240000}"/>
    <cellStyle name="输入 2 7 3" xfId="9312" xr:uid="{00000000-0005-0000-0000-000066240000}"/>
    <cellStyle name="输入 2 8" xfId="9313" xr:uid="{00000000-0005-0000-0000-000067240000}"/>
    <cellStyle name="输入 2 8 2" xfId="9314" xr:uid="{00000000-0005-0000-0000-000068240000}"/>
    <cellStyle name="输入 2 8 2 2" xfId="9315" xr:uid="{00000000-0005-0000-0000-000069240000}"/>
    <cellStyle name="输入 2 8 3" xfId="9316" xr:uid="{00000000-0005-0000-0000-00006A240000}"/>
    <cellStyle name="输入 2 9" xfId="9317" xr:uid="{00000000-0005-0000-0000-00006B240000}"/>
    <cellStyle name="输入 3" xfId="9318" xr:uid="{00000000-0005-0000-0000-00006C240000}"/>
    <cellStyle name="输入 3 10" xfId="9319" xr:uid="{00000000-0005-0000-0000-00006D240000}"/>
    <cellStyle name="输入 3 10 2" xfId="9320" xr:uid="{00000000-0005-0000-0000-00006E240000}"/>
    <cellStyle name="输入 3 10 2 2" xfId="9321" xr:uid="{00000000-0005-0000-0000-00006F240000}"/>
    <cellStyle name="输入 3 10 3" xfId="9322" xr:uid="{00000000-0005-0000-0000-000070240000}"/>
    <cellStyle name="输入 3 11" xfId="9323" xr:uid="{00000000-0005-0000-0000-000071240000}"/>
    <cellStyle name="输入 3 11 2" xfId="9324" xr:uid="{00000000-0005-0000-0000-000072240000}"/>
    <cellStyle name="输入 3 11 2 2" xfId="9325" xr:uid="{00000000-0005-0000-0000-000073240000}"/>
    <cellStyle name="输入 3 11 3" xfId="9326" xr:uid="{00000000-0005-0000-0000-000074240000}"/>
    <cellStyle name="输入 3 12" xfId="9327" xr:uid="{00000000-0005-0000-0000-000075240000}"/>
    <cellStyle name="输入 3 2" xfId="9328" xr:uid="{00000000-0005-0000-0000-000076240000}"/>
    <cellStyle name="输入 3 2 2" xfId="9329" xr:uid="{00000000-0005-0000-0000-000077240000}"/>
    <cellStyle name="输入 3 2 2 2" xfId="9330" xr:uid="{00000000-0005-0000-0000-000078240000}"/>
    <cellStyle name="输入 3 2 2 2 2" xfId="9331" xr:uid="{00000000-0005-0000-0000-000079240000}"/>
    <cellStyle name="输入 3 2 2 3" xfId="9332" xr:uid="{00000000-0005-0000-0000-00007A240000}"/>
    <cellStyle name="输入 3 2 3" xfId="9333" xr:uid="{00000000-0005-0000-0000-00007B240000}"/>
    <cellStyle name="输入 3 2 3 2" xfId="9334" xr:uid="{00000000-0005-0000-0000-00007C240000}"/>
    <cellStyle name="输入 3 2 3 2 2" xfId="9335" xr:uid="{00000000-0005-0000-0000-00007D240000}"/>
    <cellStyle name="输入 3 2 3 3" xfId="9336" xr:uid="{00000000-0005-0000-0000-00007E240000}"/>
    <cellStyle name="输入 3 2 4" xfId="9337" xr:uid="{00000000-0005-0000-0000-00007F240000}"/>
    <cellStyle name="输入 3 2 4 2" xfId="9338" xr:uid="{00000000-0005-0000-0000-000080240000}"/>
    <cellStyle name="输入 3 2 4 2 2" xfId="9339" xr:uid="{00000000-0005-0000-0000-000081240000}"/>
    <cellStyle name="输入 3 2 4 3" xfId="9340" xr:uid="{00000000-0005-0000-0000-000082240000}"/>
    <cellStyle name="输入 3 2 5" xfId="9341" xr:uid="{00000000-0005-0000-0000-000083240000}"/>
    <cellStyle name="输入 3 2 5 2" xfId="9342" xr:uid="{00000000-0005-0000-0000-000084240000}"/>
    <cellStyle name="输入 3 2 5 2 2" xfId="9343" xr:uid="{00000000-0005-0000-0000-000085240000}"/>
    <cellStyle name="输入 3 2 5 3" xfId="9344" xr:uid="{00000000-0005-0000-0000-000086240000}"/>
    <cellStyle name="输入 3 2 6" xfId="9345" xr:uid="{00000000-0005-0000-0000-000087240000}"/>
    <cellStyle name="输入 3 2 6 2" xfId="9346" xr:uid="{00000000-0005-0000-0000-000088240000}"/>
    <cellStyle name="输入 3 2 6 2 2" xfId="9347" xr:uid="{00000000-0005-0000-0000-000089240000}"/>
    <cellStyle name="输入 3 2 6 3" xfId="9348" xr:uid="{00000000-0005-0000-0000-00008A240000}"/>
    <cellStyle name="输入 3 2 7" xfId="9349" xr:uid="{00000000-0005-0000-0000-00008B240000}"/>
    <cellStyle name="输入 3 2 7 2" xfId="9350" xr:uid="{00000000-0005-0000-0000-00008C240000}"/>
    <cellStyle name="输入 3 2 7 2 2" xfId="9351" xr:uid="{00000000-0005-0000-0000-00008D240000}"/>
    <cellStyle name="输入 3 2 7 3" xfId="9352" xr:uid="{00000000-0005-0000-0000-00008E240000}"/>
    <cellStyle name="输入 3 2 8" xfId="9353" xr:uid="{00000000-0005-0000-0000-00008F240000}"/>
    <cellStyle name="输入 3 2 8 2" xfId="9354" xr:uid="{00000000-0005-0000-0000-000090240000}"/>
    <cellStyle name="输入 3 2 8 2 2" xfId="9355" xr:uid="{00000000-0005-0000-0000-000091240000}"/>
    <cellStyle name="输入 3 2 8 3" xfId="9356" xr:uid="{00000000-0005-0000-0000-000092240000}"/>
    <cellStyle name="输入 3 2 9" xfId="9357" xr:uid="{00000000-0005-0000-0000-000093240000}"/>
    <cellStyle name="输入 3 3" xfId="9358" xr:uid="{00000000-0005-0000-0000-000094240000}"/>
    <cellStyle name="输入 3 3 2" xfId="9359" xr:uid="{00000000-0005-0000-0000-000095240000}"/>
    <cellStyle name="输入 3 3 2 2" xfId="9360" xr:uid="{00000000-0005-0000-0000-000096240000}"/>
    <cellStyle name="输入 3 3 2 2 2" xfId="9361" xr:uid="{00000000-0005-0000-0000-000097240000}"/>
    <cellStyle name="输入 3 3 2 3" xfId="9362" xr:uid="{00000000-0005-0000-0000-000098240000}"/>
    <cellStyle name="输入 3 3 3" xfId="9363" xr:uid="{00000000-0005-0000-0000-000099240000}"/>
    <cellStyle name="输入 3 3 3 2" xfId="9364" xr:uid="{00000000-0005-0000-0000-00009A240000}"/>
    <cellStyle name="输入 3 3 3 2 2" xfId="9365" xr:uid="{00000000-0005-0000-0000-00009B240000}"/>
    <cellStyle name="输入 3 3 3 3" xfId="9366" xr:uid="{00000000-0005-0000-0000-00009C240000}"/>
    <cellStyle name="输入 3 3 4" xfId="9367" xr:uid="{00000000-0005-0000-0000-00009D240000}"/>
    <cellStyle name="输入 3 3 4 2" xfId="9368" xr:uid="{00000000-0005-0000-0000-00009E240000}"/>
    <cellStyle name="输入 3 3 4 2 2" xfId="9369" xr:uid="{00000000-0005-0000-0000-00009F240000}"/>
    <cellStyle name="输入 3 3 4 3" xfId="9370" xr:uid="{00000000-0005-0000-0000-0000A0240000}"/>
    <cellStyle name="输入 3 3 5" xfId="9371" xr:uid="{00000000-0005-0000-0000-0000A1240000}"/>
    <cellStyle name="输入 3 3 5 2" xfId="9372" xr:uid="{00000000-0005-0000-0000-0000A2240000}"/>
    <cellStyle name="输入 3 3 5 2 2" xfId="9373" xr:uid="{00000000-0005-0000-0000-0000A3240000}"/>
    <cellStyle name="输入 3 3 5 3" xfId="9374" xr:uid="{00000000-0005-0000-0000-0000A4240000}"/>
    <cellStyle name="输入 3 3 6" xfId="9375" xr:uid="{00000000-0005-0000-0000-0000A5240000}"/>
    <cellStyle name="输入 3 3 6 2" xfId="9376" xr:uid="{00000000-0005-0000-0000-0000A6240000}"/>
    <cellStyle name="输入 3 3 6 2 2" xfId="9377" xr:uid="{00000000-0005-0000-0000-0000A7240000}"/>
    <cellStyle name="输入 3 3 6 3" xfId="9378" xr:uid="{00000000-0005-0000-0000-0000A8240000}"/>
    <cellStyle name="输入 3 3 7" xfId="9379" xr:uid="{00000000-0005-0000-0000-0000A9240000}"/>
    <cellStyle name="输入 3 3 7 2" xfId="9380" xr:uid="{00000000-0005-0000-0000-0000AA240000}"/>
    <cellStyle name="输入 3 3 7 2 2" xfId="9381" xr:uid="{00000000-0005-0000-0000-0000AB240000}"/>
    <cellStyle name="输入 3 3 7 3" xfId="9382" xr:uid="{00000000-0005-0000-0000-0000AC240000}"/>
    <cellStyle name="输入 3 3 8" xfId="9383" xr:uid="{00000000-0005-0000-0000-0000AD240000}"/>
    <cellStyle name="输入 3 3 8 2" xfId="9384" xr:uid="{00000000-0005-0000-0000-0000AE240000}"/>
    <cellStyle name="输入 3 3 8 2 2" xfId="9385" xr:uid="{00000000-0005-0000-0000-0000AF240000}"/>
    <cellStyle name="输入 3 3 8 3" xfId="9386" xr:uid="{00000000-0005-0000-0000-0000B0240000}"/>
    <cellStyle name="输入 3 3 9" xfId="9387" xr:uid="{00000000-0005-0000-0000-0000B1240000}"/>
    <cellStyle name="输入 3 4" xfId="9388" xr:uid="{00000000-0005-0000-0000-0000B2240000}"/>
    <cellStyle name="输入 3 4 2" xfId="9389" xr:uid="{00000000-0005-0000-0000-0000B3240000}"/>
    <cellStyle name="输入 3 4 2 2" xfId="9390" xr:uid="{00000000-0005-0000-0000-0000B4240000}"/>
    <cellStyle name="输入 3 4 2 2 2" xfId="9391" xr:uid="{00000000-0005-0000-0000-0000B5240000}"/>
    <cellStyle name="输入 3 4 2 3" xfId="9392" xr:uid="{00000000-0005-0000-0000-0000B6240000}"/>
    <cellStyle name="输入 3 4 3" xfId="9393" xr:uid="{00000000-0005-0000-0000-0000B7240000}"/>
    <cellStyle name="输入 3 4 3 2" xfId="9394" xr:uid="{00000000-0005-0000-0000-0000B8240000}"/>
    <cellStyle name="输入 3 4 3 2 2" xfId="9395" xr:uid="{00000000-0005-0000-0000-0000B9240000}"/>
    <cellStyle name="输入 3 4 3 3" xfId="9396" xr:uid="{00000000-0005-0000-0000-0000BA240000}"/>
    <cellStyle name="输入 3 4 4" xfId="9397" xr:uid="{00000000-0005-0000-0000-0000BB240000}"/>
    <cellStyle name="输入 3 4 4 2" xfId="9398" xr:uid="{00000000-0005-0000-0000-0000BC240000}"/>
    <cellStyle name="输入 3 4 4 2 2" xfId="9399" xr:uid="{00000000-0005-0000-0000-0000BD240000}"/>
    <cellStyle name="输入 3 4 4 3" xfId="9400" xr:uid="{00000000-0005-0000-0000-0000BE240000}"/>
    <cellStyle name="输入 3 4 5" xfId="9401" xr:uid="{00000000-0005-0000-0000-0000BF240000}"/>
    <cellStyle name="输入 3 4 5 2" xfId="9402" xr:uid="{00000000-0005-0000-0000-0000C0240000}"/>
    <cellStyle name="输入 3 4 5 2 2" xfId="9403" xr:uid="{00000000-0005-0000-0000-0000C1240000}"/>
    <cellStyle name="输入 3 4 5 3" xfId="9404" xr:uid="{00000000-0005-0000-0000-0000C2240000}"/>
    <cellStyle name="输入 3 4 6" xfId="9405" xr:uid="{00000000-0005-0000-0000-0000C3240000}"/>
    <cellStyle name="输入 3 4 6 2" xfId="9406" xr:uid="{00000000-0005-0000-0000-0000C4240000}"/>
    <cellStyle name="输入 3 4 6 2 2" xfId="9407" xr:uid="{00000000-0005-0000-0000-0000C5240000}"/>
    <cellStyle name="输入 3 4 6 3" xfId="9408" xr:uid="{00000000-0005-0000-0000-0000C6240000}"/>
    <cellStyle name="输入 3 4 7" xfId="9409" xr:uid="{00000000-0005-0000-0000-0000C7240000}"/>
    <cellStyle name="输入 3 4 7 2" xfId="9410" xr:uid="{00000000-0005-0000-0000-0000C8240000}"/>
    <cellStyle name="输入 3 4 7 2 2" xfId="9411" xr:uid="{00000000-0005-0000-0000-0000C9240000}"/>
    <cellStyle name="输入 3 4 7 3" xfId="9412" xr:uid="{00000000-0005-0000-0000-0000CA240000}"/>
    <cellStyle name="输入 3 4 8" xfId="9413" xr:uid="{00000000-0005-0000-0000-0000CB240000}"/>
    <cellStyle name="输入 3 4 8 2" xfId="9414" xr:uid="{00000000-0005-0000-0000-0000CC240000}"/>
    <cellStyle name="输入 3 4 8 2 2" xfId="9415" xr:uid="{00000000-0005-0000-0000-0000CD240000}"/>
    <cellStyle name="输入 3 4 8 3" xfId="9416" xr:uid="{00000000-0005-0000-0000-0000CE240000}"/>
    <cellStyle name="输入 3 4 9" xfId="9417" xr:uid="{00000000-0005-0000-0000-0000CF240000}"/>
    <cellStyle name="输入 3 5" xfId="9418" xr:uid="{00000000-0005-0000-0000-0000D0240000}"/>
    <cellStyle name="输入 3 5 2" xfId="9419" xr:uid="{00000000-0005-0000-0000-0000D1240000}"/>
    <cellStyle name="输入 3 5 2 2" xfId="9420" xr:uid="{00000000-0005-0000-0000-0000D2240000}"/>
    <cellStyle name="输入 3 5 3" xfId="9421" xr:uid="{00000000-0005-0000-0000-0000D3240000}"/>
    <cellStyle name="输入 3 6" xfId="9422" xr:uid="{00000000-0005-0000-0000-0000D4240000}"/>
    <cellStyle name="输入 3 6 2" xfId="9423" xr:uid="{00000000-0005-0000-0000-0000D5240000}"/>
    <cellStyle name="输入 3 6 2 2" xfId="9424" xr:uid="{00000000-0005-0000-0000-0000D6240000}"/>
    <cellStyle name="输入 3 6 3" xfId="9425" xr:uid="{00000000-0005-0000-0000-0000D7240000}"/>
    <cellStyle name="输入 3 7" xfId="9426" xr:uid="{00000000-0005-0000-0000-0000D8240000}"/>
    <cellStyle name="输入 3 7 2" xfId="9427" xr:uid="{00000000-0005-0000-0000-0000D9240000}"/>
    <cellStyle name="输入 3 7 2 2" xfId="9428" xr:uid="{00000000-0005-0000-0000-0000DA240000}"/>
    <cellStyle name="输入 3 7 3" xfId="9429" xr:uid="{00000000-0005-0000-0000-0000DB240000}"/>
    <cellStyle name="输入 3 8" xfId="9430" xr:uid="{00000000-0005-0000-0000-0000DC240000}"/>
    <cellStyle name="输入 3 8 2" xfId="9431" xr:uid="{00000000-0005-0000-0000-0000DD240000}"/>
    <cellStyle name="输入 3 8 2 2" xfId="9432" xr:uid="{00000000-0005-0000-0000-0000DE240000}"/>
    <cellStyle name="输入 3 8 3" xfId="9433" xr:uid="{00000000-0005-0000-0000-0000DF240000}"/>
    <cellStyle name="输入 3 9" xfId="9434" xr:uid="{00000000-0005-0000-0000-0000E0240000}"/>
    <cellStyle name="输入 3 9 2" xfId="9435" xr:uid="{00000000-0005-0000-0000-0000E1240000}"/>
    <cellStyle name="输入 3 9 2 2" xfId="9436" xr:uid="{00000000-0005-0000-0000-0000E2240000}"/>
    <cellStyle name="输入 3 9 3" xfId="9437" xr:uid="{00000000-0005-0000-0000-0000E3240000}"/>
    <cellStyle name="输入 4" xfId="9438" xr:uid="{00000000-0005-0000-0000-0000E4240000}"/>
    <cellStyle name="输入 4 10" xfId="9439" xr:uid="{00000000-0005-0000-0000-0000E5240000}"/>
    <cellStyle name="输入 4 10 2" xfId="9440" xr:uid="{00000000-0005-0000-0000-0000E6240000}"/>
    <cellStyle name="输入 4 10 2 2" xfId="9441" xr:uid="{00000000-0005-0000-0000-0000E7240000}"/>
    <cellStyle name="输入 4 10 3" xfId="9442" xr:uid="{00000000-0005-0000-0000-0000E8240000}"/>
    <cellStyle name="输入 4 11" xfId="9443" xr:uid="{00000000-0005-0000-0000-0000E9240000}"/>
    <cellStyle name="输入 4 11 2" xfId="9444" xr:uid="{00000000-0005-0000-0000-0000EA240000}"/>
    <cellStyle name="输入 4 11 2 2" xfId="9445" xr:uid="{00000000-0005-0000-0000-0000EB240000}"/>
    <cellStyle name="输入 4 11 3" xfId="9446" xr:uid="{00000000-0005-0000-0000-0000EC240000}"/>
    <cellStyle name="输入 4 12" xfId="9447" xr:uid="{00000000-0005-0000-0000-0000ED240000}"/>
    <cellStyle name="输入 4 2" xfId="9448" xr:uid="{00000000-0005-0000-0000-0000EE240000}"/>
    <cellStyle name="输入 4 2 2" xfId="9449" xr:uid="{00000000-0005-0000-0000-0000EF240000}"/>
    <cellStyle name="输入 4 2 2 2" xfId="9450" xr:uid="{00000000-0005-0000-0000-0000F0240000}"/>
    <cellStyle name="输入 4 2 2 2 2" xfId="9451" xr:uid="{00000000-0005-0000-0000-0000F1240000}"/>
    <cellStyle name="输入 4 2 2 3" xfId="9452" xr:uid="{00000000-0005-0000-0000-0000F2240000}"/>
    <cellStyle name="输入 4 2 3" xfId="9453" xr:uid="{00000000-0005-0000-0000-0000F3240000}"/>
    <cellStyle name="输入 4 2 3 2" xfId="9454" xr:uid="{00000000-0005-0000-0000-0000F4240000}"/>
    <cellStyle name="输入 4 2 3 2 2" xfId="9455" xr:uid="{00000000-0005-0000-0000-0000F5240000}"/>
    <cellStyle name="输入 4 2 3 3" xfId="9456" xr:uid="{00000000-0005-0000-0000-0000F6240000}"/>
    <cellStyle name="输入 4 2 4" xfId="9457" xr:uid="{00000000-0005-0000-0000-0000F7240000}"/>
    <cellStyle name="输入 4 2 4 2" xfId="9458" xr:uid="{00000000-0005-0000-0000-0000F8240000}"/>
    <cellStyle name="输入 4 2 4 2 2" xfId="9459" xr:uid="{00000000-0005-0000-0000-0000F9240000}"/>
    <cellStyle name="输入 4 2 4 3" xfId="9460" xr:uid="{00000000-0005-0000-0000-0000FA240000}"/>
    <cellStyle name="输入 4 2 5" xfId="9461" xr:uid="{00000000-0005-0000-0000-0000FB240000}"/>
    <cellStyle name="输入 4 2 5 2" xfId="9462" xr:uid="{00000000-0005-0000-0000-0000FC240000}"/>
    <cellStyle name="输入 4 2 5 2 2" xfId="9463" xr:uid="{00000000-0005-0000-0000-0000FD240000}"/>
    <cellStyle name="输入 4 2 5 3" xfId="9464" xr:uid="{00000000-0005-0000-0000-0000FE240000}"/>
    <cellStyle name="输入 4 2 6" xfId="9465" xr:uid="{00000000-0005-0000-0000-0000FF240000}"/>
    <cellStyle name="输入 4 2 6 2" xfId="9466" xr:uid="{00000000-0005-0000-0000-000000250000}"/>
    <cellStyle name="输入 4 2 6 2 2" xfId="9467" xr:uid="{00000000-0005-0000-0000-000001250000}"/>
    <cellStyle name="输入 4 2 6 3" xfId="9468" xr:uid="{00000000-0005-0000-0000-000002250000}"/>
    <cellStyle name="输入 4 2 7" xfId="9469" xr:uid="{00000000-0005-0000-0000-000003250000}"/>
    <cellStyle name="输入 4 2 7 2" xfId="9470" xr:uid="{00000000-0005-0000-0000-000004250000}"/>
    <cellStyle name="输入 4 2 7 2 2" xfId="9471" xr:uid="{00000000-0005-0000-0000-000005250000}"/>
    <cellStyle name="输入 4 2 7 3" xfId="9472" xr:uid="{00000000-0005-0000-0000-000006250000}"/>
    <cellStyle name="输入 4 2 8" xfId="9473" xr:uid="{00000000-0005-0000-0000-000007250000}"/>
    <cellStyle name="输入 4 2 8 2" xfId="9474" xr:uid="{00000000-0005-0000-0000-000008250000}"/>
    <cellStyle name="输入 4 2 8 2 2" xfId="9475" xr:uid="{00000000-0005-0000-0000-000009250000}"/>
    <cellStyle name="输入 4 2 8 3" xfId="9476" xr:uid="{00000000-0005-0000-0000-00000A250000}"/>
    <cellStyle name="输入 4 2 9" xfId="9477" xr:uid="{00000000-0005-0000-0000-00000B250000}"/>
    <cellStyle name="输入 4 3" xfId="9478" xr:uid="{00000000-0005-0000-0000-00000C250000}"/>
    <cellStyle name="输入 4 3 2" xfId="9479" xr:uid="{00000000-0005-0000-0000-00000D250000}"/>
    <cellStyle name="输入 4 3 2 2" xfId="9480" xr:uid="{00000000-0005-0000-0000-00000E250000}"/>
    <cellStyle name="输入 4 3 2 2 2" xfId="9481" xr:uid="{00000000-0005-0000-0000-00000F250000}"/>
    <cellStyle name="输入 4 3 2 3" xfId="9482" xr:uid="{00000000-0005-0000-0000-000010250000}"/>
    <cellStyle name="输入 4 3 3" xfId="9483" xr:uid="{00000000-0005-0000-0000-000011250000}"/>
    <cellStyle name="输入 4 3 3 2" xfId="9484" xr:uid="{00000000-0005-0000-0000-000012250000}"/>
    <cellStyle name="输入 4 3 3 2 2" xfId="9485" xr:uid="{00000000-0005-0000-0000-000013250000}"/>
    <cellStyle name="输入 4 3 3 3" xfId="9486" xr:uid="{00000000-0005-0000-0000-000014250000}"/>
    <cellStyle name="输入 4 3 4" xfId="9487" xr:uid="{00000000-0005-0000-0000-000015250000}"/>
    <cellStyle name="输入 4 3 4 2" xfId="9488" xr:uid="{00000000-0005-0000-0000-000016250000}"/>
    <cellStyle name="输入 4 3 4 2 2" xfId="9489" xr:uid="{00000000-0005-0000-0000-000017250000}"/>
    <cellStyle name="输入 4 3 4 3" xfId="9490" xr:uid="{00000000-0005-0000-0000-000018250000}"/>
    <cellStyle name="输入 4 3 5" xfId="9491" xr:uid="{00000000-0005-0000-0000-000019250000}"/>
    <cellStyle name="输入 4 3 5 2" xfId="9492" xr:uid="{00000000-0005-0000-0000-00001A250000}"/>
    <cellStyle name="输入 4 3 5 2 2" xfId="9493" xr:uid="{00000000-0005-0000-0000-00001B250000}"/>
    <cellStyle name="输入 4 3 5 3" xfId="9494" xr:uid="{00000000-0005-0000-0000-00001C250000}"/>
    <cellStyle name="输入 4 3 6" xfId="9495" xr:uid="{00000000-0005-0000-0000-00001D250000}"/>
    <cellStyle name="输入 4 3 6 2" xfId="9496" xr:uid="{00000000-0005-0000-0000-00001E250000}"/>
    <cellStyle name="输入 4 3 6 2 2" xfId="9497" xr:uid="{00000000-0005-0000-0000-00001F250000}"/>
    <cellStyle name="输入 4 3 6 3" xfId="9498" xr:uid="{00000000-0005-0000-0000-000020250000}"/>
    <cellStyle name="输入 4 3 7" xfId="9499" xr:uid="{00000000-0005-0000-0000-000021250000}"/>
    <cellStyle name="输入 4 3 7 2" xfId="9500" xr:uid="{00000000-0005-0000-0000-000022250000}"/>
    <cellStyle name="输入 4 3 7 2 2" xfId="9501" xr:uid="{00000000-0005-0000-0000-000023250000}"/>
    <cellStyle name="输入 4 3 7 3" xfId="9502" xr:uid="{00000000-0005-0000-0000-000024250000}"/>
    <cellStyle name="输入 4 3 8" xfId="9503" xr:uid="{00000000-0005-0000-0000-000025250000}"/>
    <cellStyle name="输入 4 3 8 2" xfId="9504" xr:uid="{00000000-0005-0000-0000-000026250000}"/>
    <cellStyle name="输入 4 3 8 2 2" xfId="9505" xr:uid="{00000000-0005-0000-0000-000027250000}"/>
    <cellStyle name="输入 4 3 8 3" xfId="9506" xr:uid="{00000000-0005-0000-0000-000028250000}"/>
    <cellStyle name="输入 4 3 9" xfId="9507" xr:uid="{00000000-0005-0000-0000-000029250000}"/>
    <cellStyle name="输入 4 4" xfId="9508" xr:uid="{00000000-0005-0000-0000-00002A250000}"/>
    <cellStyle name="输入 4 4 2" xfId="9509" xr:uid="{00000000-0005-0000-0000-00002B250000}"/>
    <cellStyle name="输入 4 4 2 2" xfId="9510" xr:uid="{00000000-0005-0000-0000-00002C250000}"/>
    <cellStyle name="输入 4 4 2 2 2" xfId="9511" xr:uid="{00000000-0005-0000-0000-00002D250000}"/>
    <cellStyle name="输入 4 4 2 3" xfId="9512" xr:uid="{00000000-0005-0000-0000-00002E250000}"/>
    <cellStyle name="输入 4 4 3" xfId="9513" xr:uid="{00000000-0005-0000-0000-00002F250000}"/>
    <cellStyle name="输入 4 4 3 2" xfId="9514" xr:uid="{00000000-0005-0000-0000-000030250000}"/>
    <cellStyle name="输入 4 4 3 2 2" xfId="9515" xr:uid="{00000000-0005-0000-0000-000031250000}"/>
    <cellStyle name="输入 4 4 3 3" xfId="9516" xr:uid="{00000000-0005-0000-0000-000032250000}"/>
    <cellStyle name="输入 4 4 4" xfId="9517" xr:uid="{00000000-0005-0000-0000-000033250000}"/>
    <cellStyle name="输入 4 4 4 2" xfId="9518" xr:uid="{00000000-0005-0000-0000-000034250000}"/>
    <cellStyle name="输入 4 4 4 2 2" xfId="9519" xr:uid="{00000000-0005-0000-0000-000035250000}"/>
    <cellStyle name="输入 4 4 4 3" xfId="9520" xr:uid="{00000000-0005-0000-0000-000036250000}"/>
    <cellStyle name="输入 4 4 5" xfId="9521" xr:uid="{00000000-0005-0000-0000-000037250000}"/>
    <cellStyle name="输入 4 4 5 2" xfId="9522" xr:uid="{00000000-0005-0000-0000-000038250000}"/>
    <cellStyle name="输入 4 4 5 2 2" xfId="9523" xr:uid="{00000000-0005-0000-0000-000039250000}"/>
    <cellStyle name="输入 4 4 5 3" xfId="9524" xr:uid="{00000000-0005-0000-0000-00003A250000}"/>
    <cellStyle name="输入 4 4 6" xfId="9525" xr:uid="{00000000-0005-0000-0000-00003B250000}"/>
    <cellStyle name="输入 4 4 6 2" xfId="9526" xr:uid="{00000000-0005-0000-0000-00003C250000}"/>
    <cellStyle name="输入 4 4 6 2 2" xfId="9527" xr:uid="{00000000-0005-0000-0000-00003D250000}"/>
    <cellStyle name="输入 4 4 6 3" xfId="9528" xr:uid="{00000000-0005-0000-0000-00003E250000}"/>
    <cellStyle name="输入 4 4 7" xfId="9529" xr:uid="{00000000-0005-0000-0000-00003F250000}"/>
    <cellStyle name="输入 4 4 7 2" xfId="9530" xr:uid="{00000000-0005-0000-0000-000040250000}"/>
    <cellStyle name="输入 4 4 7 2 2" xfId="9531" xr:uid="{00000000-0005-0000-0000-000041250000}"/>
    <cellStyle name="输入 4 4 7 3" xfId="9532" xr:uid="{00000000-0005-0000-0000-000042250000}"/>
    <cellStyle name="输入 4 4 8" xfId="9533" xr:uid="{00000000-0005-0000-0000-000043250000}"/>
    <cellStyle name="输入 4 4 8 2" xfId="9534" xr:uid="{00000000-0005-0000-0000-000044250000}"/>
    <cellStyle name="输入 4 4 8 2 2" xfId="9535" xr:uid="{00000000-0005-0000-0000-000045250000}"/>
    <cellStyle name="输入 4 4 8 3" xfId="9536" xr:uid="{00000000-0005-0000-0000-000046250000}"/>
    <cellStyle name="输入 4 4 9" xfId="9537" xr:uid="{00000000-0005-0000-0000-000047250000}"/>
    <cellStyle name="输入 4 5" xfId="9538" xr:uid="{00000000-0005-0000-0000-000048250000}"/>
    <cellStyle name="输入 4 5 2" xfId="9539" xr:uid="{00000000-0005-0000-0000-000049250000}"/>
    <cellStyle name="输入 4 5 2 2" xfId="9540" xr:uid="{00000000-0005-0000-0000-00004A250000}"/>
    <cellStyle name="输入 4 5 3" xfId="9541" xr:uid="{00000000-0005-0000-0000-00004B250000}"/>
    <cellStyle name="输入 4 6" xfId="9542" xr:uid="{00000000-0005-0000-0000-00004C250000}"/>
    <cellStyle name="输入 4 6 2" xfId="9543" xr:uid="{00000000-0005-0000-0000-00004D250000}"/>
    <cellStyle name="输入 4 6 2 2" xfId="9544" xr:uid="{00000000-0005-0000-0000-00004E250000}"/>
    <cellStyle name="输入 4 6 3" xfId="9545" xr:uid="{00000000-0005-0000-0000-00004F250000}"/>
    <cellStyle name="输入 4 7" xfId="9546" xr:uid="{00000000-0005-0000-0000-000050250000}"/>
    <cellStyle name="输入 4 7 2" xfId="9547" xr:uid="{00000000-0005-0000-0000-000051250000}"/>
    <cellStyle name="输入 4 7 2 2" xfId="9548" xr:uid="{00000000-0005-0000-0000-000052250000}"/>
    <cellStyle name="输入 4 7 3" xfId="9549" xr:uid="{00000000-0005-0000-0000-000053250000}"/>
    <cellStyle name="输入 4 8" xfId="9550" xr:uid="{00000000-0005-0000-0000-000054250000}"/>
    <cellStyle name="输入 4 8 2" xfId="9551" xr:uid="{00000000-0005-0000-0000-000055250000}"/>
    <cellStyle name="输入 4 8 2 2" xfId="9552" xr:uid="{00000000-0005-0000-0000-000056250000}"/>
    <cellStyle name="输入 4 8 3" xfId="9553" xr:uid="{00000000-0005-0000-0000-000057250000}"/>
    <cellStyle name="输入 4 9" xfId="9554" xr:uid="{00000000-0005-0000-0000-000058250000}"/>
    <cellStyle name="输入 4 9 2" xfId="9555" xr:uid="{00000000-0005-0000-0000-000059250000}"/>
    <cellStyle name="输入 4 9 2 2" xfId="9556" xr:uid="{00000000-0005-0000-0000-00005A250000}"/>
    <cellStyle name="输入 4 9 3" xfId="9557" xr:uid="{00000000-0005-0000-0000-00005B250000}"/>
    <cellStyle name="输入 5" xfId="9558" xr:uid="{00000000-0005-0000-0000-00005C250000}"/>
    <cellStyle name="输入 5 10" xfId="9559" xr:uid="{00000000-0005-0000-0000-00005D250000}"/>
    <cellStyle name="输入 5 10 2" xfId="9560" xr:uid="{00000000-0005-0000-0000-00005E250000}"/>
    <cellStyle name="输入 5 10 2 2" xfId="9561" xr:uid="{00000000-0005-0000-0000-00005F250000}"/>
    <cellStyle name="输入 5 10 3" xfId="9562" xr:uid="{00000000-0005-0000-0000-000060250000}"/>
    <cellStyle name="输入 5 11" xfId="9563" xr:uid="{00000000-0005-0000-0000-000061250000}"/>
    <cellStyle name="输入 5 11 2" xfId="9564" xr:uid="{00000000-0005-0000-0000-000062250000}"/>
    <cellStyle name="输入 5 11 2 2" xfId="9565" xr:uid="{00000000-0005-0000-0000-000063250000}"/>
    <cellStyle name="输入 5 11 3" xfId="9566" xr:uid="{00000000-0005-0000-0000-000064250000}"/>
    <cellStyle name="输入 5 12" xfId="9567" xr:uid="{00000000-0005-0000-0000-000065250000}"/>
    <cellStyle name="输入 5 2" xfId="9568" xr:uid="{00000000-0005-0000-0000-000066250000}"/>
    <cellStyle name="输入 5 2 2" xfId="9569" xr:uid="{00000000-0005-0000-0000-000067250000}"/>
    <cellStyle name="输入 5 2 2 2" xfId="9570" xr:uid="{00000000-0005-0000-0000-000068250000}"/>
    <cellStyle name="输入 5 2 2 2 2" xfId="9571" xr:uid="{00000000-0005-0000-0000-000069250000}"/>
    <cellStyle name="输入 5 2 2 3" xfId="9572" xr:uid="{00000000-0005-0000-0000-00006A250000}"/>
    <cellStyle name="输入 5 2 3" xfId="9573" xr:uid="{00000000-0005-0000-0000-00006B250000}"/>
    <cellStyle name="输入 5 2 3 2" xfId="9574" xr:uid="{00000000-0005-0000-0000-00006C250000}"/>
    <cellStyle name="输入 5 2 3 2 2" xfId="9575" xr:uid="{00000000-0005-0000-0000-00006D250000}"/>
    <cellStyle name="输入 5 2 3 3" xfId="9576" xr:uid="{00000000-0005-0000-0000-00006E250000}"/>
    <cellStyle name="输入 5 2 4" xfId="9577" xr:uid="{00000000-0005-0000-0000-00006F250000}"/>
    <cellStyle name="输入 5 2 4 2" xfId="9578" xr:uid="{00000000-0005-0000-0000-000070250000}"/>
    <cellStyle name="输入 5 2 4 2 2" xfId="9579" xr:uid="{00000000-0005-0000-0000-000071250000}"/>
    <cellStyle name="输入 5 2 4 3" xfId="9580" xr:uid="{00000000-0005-0000-0000-000072250000}"/>
    <cellStyle name="输入 5 2 5" xfId="9581" xr:uid="{00000000-0005-0000-0000-000073250000}"/>
    <cellStyle name="输入 5 2 5 2" xfId="9582" xr:uid="{00000000-0005-0000-0000-000074250000}"/>
    <cellStyle name="输入 5 2 5 2 2" xfId="9583" xr:uid="{00000000-0005-0000-0000-000075250000}"/>
    <cellStyle name="输入 5 2 5 3" xfId="9584" xr:uid="{00000000-0005-0000-0000-000076250000}"/>
    <cellStyle name="输入 5 2 6" xfId="9585" xr:uid="{00000000-0005-0000-0000-000077250000}"/>
    <cellStyle name="输入 5 2 6 2" xfId="9586" xr:uid="{00000000-0005-0000-0000-000078250000}"/>
    <cellStyle name="输入 5 2 6 2 2" xfId="9587" xr:uid="{00000000-0005-0000-0000-000079250000}"/>
    <cellStyle name="输入 5 2 6 3" xfId="9588" xr:uid="{00000000-0005-0000-0000-00007A250000}"/>
    <cellStyle name="输入 5 2 7" xfId="9589" xr:uid="{00000000-0005-0000-0000-00007B250000}"/>
    <cellStyle name="输入 5 2 7 2" xfId="9590" xr:uid="{00000000-0005-0000-0000-00007C250000}"/>
    <cellStyle name="输入 5 2 7 2 2" xfId="9591" xr:uid="{00000000-0005-0000-0000-00007D250000}"/>
    <cellStyle name="输入 5 2 7 3" xfId="9592" xr:uid="{00000000-0005-0000-0000-00007E250000}"/>
    <cellStyle name="输入 5 2 8" xfId="9593" xr:uid="{00000000-0005-0000-0000-00007F250000}"/>
    <cellStyle name="输入 5 2 8 2" xfId="9594" xr:uid="{00000000-0005-0000-0000-000080250000}"/>
    <cellStyle name="输入 5 2 8 2 2" xfId="9595" xr:uid="{00000000-0005-0000-0000-000081250000}"/>
    <cellStyle name="输入 5 2 8 3" xfId="9596" xr:uid="{00000000-0005-0000-0000-000082250000}"/>
    <cellStyle name="输入 5 2 9" xfId="9597" xr:uid="{00000000-0005-0000-0000-000083250000}"/>
    <cellStyle name="输入 5 3" xfId="9598" xr:uid="{00000000-0005-0000-0000-000084250000}"/>
    <cellStyle name="输入 5 3 2" xfId="9599" xr:uid="{00000000-0005-0000-0000-000085250000}"/>
    <cellStyle name="输入 5 3 2 2" xfId="9600" xr:uid="{00000000-0005-0000-0000-000086250000}"/>
    <cellStyle name="输入 5 3 2 2 2" xfId="9601" xr:uid="{00000000-0005-0000-0000-000087250000}"/>
    <cellStyle name="输入 5 3 2 3" xfId="9602" xr:uid="{00000000-0005-0000-0000-000088250000}"/>
    <cellStyle name="输入 5 3 3" xfId="9603" xr:uid="{00000000-0005-0000-0000-000089250000}"/>
    <cellStyle name="输入 5 3 3 2" xfId="9604" xr:uid="{00000000-0005-0000-0000-00008A250000}"/>
    <cellStyle name="输入 5 3 3 2 2" xfId="9605" xr:uid="{00000000-0005-0000-0000-00008B250000}"/>
    <cellStyle name="输入 5 3 3 3" xfId="9606" xr:uid="{00000000-0005-0000-0000-00008C250000}"/>
    <cellStyle name="输入 5 3 4" xfId="9607" xr:uid="{00000000-0005-0000-0000-00008D250000}"/>
    <cellStyle name="输入 5 3 4 2" xfId="9608" xr:uid="{00000000-0005-0000-0000-00008E250000}"/>
    <cellStyle name="输入 5 3 4 2 2" xfId="9609" xr:uid="{00000000-0005-0000-0000-00008F250000}"/>
    <cellStyle name="输入 5 3 4 3" xfId="9610" xr:uid="{00000000-0005-0000-0000-000090250000}"/>
    <cellStyle name="输入 5 3 5" xfId="9611" xr:uid="{00000000-0005-0000-0000-000091250000}"/>
    <cellStyle name="输入 5 3 5 2" xfId="9612" xr:uid="{00000000-0005-0000-0000-000092250000}"/>
    <cellStyle name="输入 5 3 5 2 2" xfId="9613" xr:uid="{00000000-0005-0000-0000-000093250000}"/>
    <cellStyle name="输入 5 3 5 3" xfId="9614" xr:uid="{00000000-0005-0000-0000-000094250000}"/>
    <cellStyle name="输入 5 3 6" xfId="9615" xr:uid="{00000000-0005-0000-0000-000095250000}"/>
    <cellStyle name="输入 5 3 6 2" xfId="9616" xr:uid="{00000000-0005-0000-0000-000096250000}"/>
    <cellStyle name="输入 5 3 6 2 2" xfId="9617" xr:uid="{00000000-0005-0000-0000-000097250000}"/>
    <cellStyle name="输入 5 3 6 3" xfId="9618" xr:uid="{00000000-0005-0000-0000-000098250000}"/>
    <cellStyle name="输入 5 3 7" xfId="9619" xr:uid="{00000000-0005-0000-0000-000099250000}"/>
    <cellStyle name="输入 5 3 7 2" xfId="9620" xr:uid="{00000000-0005-0000-0000-00009A250000}"/>
    <cellStyle name="输入 5 3 7 2 2" xfId="9621" xr:uid="{00000000-0005-0000-0000-00009B250000}"/>
    <cellStyle name="输入 5 3 7 3" xfId="9622" xr:uid="{00000000-0005-0000-0000-00009C250000}"/>
    <cellStyle name="输入 5 3 8" xfId="9623" xr:uid="{00000000-0005-0000-0000-00009D250000}"/>
    <cellStyle name="输入 5 3 8 2" xfId="9624" xr:uid="{00000000-0005-0000-0000-00009E250000}"/>
    <cellStyle name="输入 5 3 8 2 2" xfId="9625" xr:uid="{00000000-0005-0000-0000-00009F250000}"/>
    <cellStyle name="输入 5 3 8 3" xfId="9626" xr:uid="{00000000-0005-0000-0000-0000A0250000}"/>
    <cellStyle name="输入 5 3 9" xfId="9627" xr:uid="{00000000-0005-0000-0000-0000A1250000}"/>
    <cellStyle name="输入 5 4" xfId="9628" xr:uid="{00000000-0005-0000-0000-0000A2250000}"/>
    <cellStyle name="输入 5 4 2" xfId="9629" xr:uid="{00000000-0005-0000-0000-0000A3250000}"/>
    <cellStyle name="输入 5 4 2 2" xfId="9630" xr:uid="{00000000-0005-0000-0000-0000A4250000}"/>
    <cellStyle name="输入 5 4 2 2 2" xfId="9631" xr:uid="{00000000-0005-0000-0000-0000A5250000}"/>
    <cellStyle name="输入 5 4 2 3" xfId="9632" xr:uid="{00000000-0005-0000-0000-0000A6250000}"/>
    <cellStyle name="输入 5 4 3" xfId="9633" xr:uid="{00000000-0005-0000-0000-0000A7250000}"/>
    <cellStyle name="输入 5 4 3 2" xfId="9634" xr:uid="{00000000-0005-0000-0000-0000A8250000}"/>
    <cellStyle name="输入 5 4 3 2 2" xfId="9635" xr:uid="{00000000-0005-0000-0000-0000A9250000}"/>
    <cellStyle name="输入 5 4 3 3" xfId="9636" xr:uid="{00000000-0005-0000-0000-0000AA250000}"/>
    <cellStyle name="输入 5 4 4" xfId="9637" xr:uid="{00000000-0005-0000-0000-0000AB250000}"/>
    <cellStyle name="输入 5 4 4 2" xfId="9638" xr:uid="{00000000-0005-0000-0000-0000AC250000}"/>
    <cellStyle name="输入 5 4 4 2 2" xfId="9639" xr:uid="{00000000-0005-0000-0000-0000AD250000}"/>
    <cellStyle name="输入 5 4 4 3" xfId="9640" xr:uid="{00000000-0005-0000-0000-0000AE250000}"/>
    <cellStyle name="输入 5 4 5" xfId="9641" xr:uid="{00000000-0005-0000-0000-0000AF250000}"/>
    <cellStyle name="输入 5 4 5 2" xfId="9642" xr:uid="{00000000-0005-0000-0000-0000B0250000}"/>
    <cellStyle name="输入 5 4 5 2 2" xfId="9643" xr:uid="{00000000-0005-0000-0000-0000B1250000}"/>
    <cellStyle name="输入 5 4 5 3" xfId="9644" xr:uid="{00000000-0005-0000-0000-0000B2250000}"/>
    <cellStyle name="输入 5 4 6" xfId="9645" xr:uid="{00000000-0005-0000-0000-0000B3250000}"/>
    <cellStyle name="输入 5 4 6 2" xfId="9646" xr:uid="{00000000-0005-0000-0000-0000B4250000}"/>
    <cellStyle name="输入 5 4 6 2 2" xfId="9647" xr:uid="{00000000-0005-0000-0000-0000B5250000}"/>
    <cellStyle name="输入 5 4 6 3" xfId="9648" xr:uid="{00000000-0005-0000-0000-0000B6250000}"/>
    <cellStyle name="输入 5 4 7" xfId="9649" xr:uid="{00000000-0005-0000-0000-0000B7250000}"/>
    <cellStyle name="输入 5 4 7 2" xfId="9650" xr:uid="{00000000-0005-0000-0000-0000B8250000}"/>
    <cellStyle name="输入 5 4 7 2 2" xfId="9651" xr:uid="{00000000-0005-0000-0000-0000B9250000}"/>
    <cellStyle name="输入 5 4 7 3" xfId="9652" xr:uid="{00000000-0005-0000-0000-0000BA250000}"/>
    <cellStyle name="输入 5 4 8" xfId="9653" xr:uid="{00000000-0005-0000-0000-0000BB250000}"/>
    <cellStyle name="输入 5 4 8 2" xfId="9654" xr:uid="{00000000-0005-0000-0000-0000BC250000}"/>
    <cellStyle name="输入 5 4 8 2 2" xfId="9655" xr:uid="{00000000-0005-0000-0000-0000BD250000}"/>
    <cellStyle name="输入 5 4 8 3" xfId="9656" xr:uid="{00000000-0005-0000-0000-0000BE250000}"/>
    <cellStyle name="输入 5 4 9" xfId="9657" xr:uid="{00000000-0005-0000-0000-0000BF250000}"/>
    <cellStyle name="输入 5 5" xfId="9658" xr:uid="{00000000-0005-0000-0000-0000C0250000}"/>
    <cellStyle name="输入 5 5 2" xfId="9659" xr:uid="{00000000-0005-0000-0000-0000C1250000}"/>
    <cellStyle name="输入 5 5 2 2" xfId="9660" xr:uid="{00000000-0005-0000-0000-0000C2250000}"/>
    <cellStyle name="输入 5 5 3" xfId="9661" xr:uid="{00000000-0005-0000-0000-0000C3250000}"/>
    <cellStyle name="输入 5 6" xfId="9662" xr:uid="{00000000-0005-0000-0000-0000C4250000}"/>
    <cellStyle name="输入 5 6 2" xfId="9663" xr:uid="{00000000-0005-0000-0000-0000C5250000}"/>
    <cellStyle name="输入 5 6 2 2" xfId="9664" xr:uid="{00000000-0005-0000-0000-0000C6250000}"/>
    <cellStyle name="输入 5 6 3" xfId="9665" xr:uid="{00000000-0005-0000-0000-0000C7250000}"/>
    <cellStyle name="输入 5 7" xfId="9666" xr:uid="{00000000-0005-0000-0000-0000C8250000}"/>
    <cellStyle name="输入 5 7 2" xfId="9667" xr:uid="{00000000-0005-0000-0000-0000C9250000}"/>
    <cellStyle name="输入 5 7 2 2" xfId="9668" xr:uid="{00000000-0005-0000-0000-0000CA250000}"/>
    <cellStyle name="输入 5 7 3" xfId="9669" xr:uid="{00000000-0005-0000-0000-0000CB250000}"/>
    <cellStyle name="输入 5 8" xfId="9670" xr:uid="{00000000-0005-0000-0000-0000CC250000}"/>
    <cellStyle name="输入 5 8 2" xfId="9671" xr:uid="{00000000-0005-0000-0000-0000CD250000}"/>
    <cellStyle name="输入 5 8 2 2" xfId="9672" xr:uid="{00000000-0005-0000-0000-0000CE250000}"/>
    <cellStyle name="输入 5 8 3" xfId="9673" xr:uid="{00000000-0005-0000-0000-0000CF250000}"/>
    <cellStyle name="输入 5 9" xfId="9674" xr:uid="{00000000-0005-0000-0000-0000D0250000}"/>
    <cellStyle name="输入 5 9 2" xfId="9675" xr:uid="{00000000-0005-0000-0000-0000D1250000}"/>
    <cellStyle name="输入 5 9 2 2" xfId="9676" xr:uid="{00000000-0005-0000-0000-0000D2250000}"/>
    <cellStyle name="输入 5 9 3" xfId="9677" xr:uid="{00000000-0005-0000-0000-0000D3250000}"/>
    <cellStyle name="输入 6" xfId="9678" xr:uid="{00000000-0005-0000-0000-0000D4250000}"/>
    <cellStyle name="输入 6 10" xfId="9679" xr:uid="{00000000-0005-0000-0000-0000D5250000}"/>
    <cellStyle name="输入 6 10 2" xfId="9680" xr:uid="{00000000-0005-0000-0000-0000D6250000}"/>
    <cellStyle name="输入 6 10 2 2" xfId="9681" xr:uid="{00000000-0005-0000-0000-0000D7250000}"/>
    <cellStyle name="输入 6 10 3" xfId="9682" xr:uid="{00000000-0005-0000-0000-0000D8250000}"/>
    <cellStyle name="输入 6 11" xfId="9683" xr:uid="{00000000-0005-0000-0000-0000D9250000}"/>
    <cellStyle name="输入 6 11 2" xfId="9684" xr:uid="{00000000-0005-0000-0000-0000DA250000}"/>
    <cellStyle name="输入 6 11 2 2" xfId="9685" xr:uid="{00000000-0005-0000-0000-0000DB250000}"/>
    <cellStyle name="输入 6 11 3" xfId="9686" xr:uid="{00000000-0005-0000-0000-0000DC250000}"/>
    <cellStyle name="输入 6 12" xfId="9687" xr:uid="{00000000-0005-0000-0000-0000DD250000}"/>
    <cellStyle name="输入 6 2" xfId="9688" xr:uid="{00000000-0005-0000-0000-0000DE250000}"/>
    <cellStyle name="输入 6 2 2" xfId="9689" xr:uid="{00000000-0005-0000-0000-0000DF250000}"/>
    <cellStyle name="输入 6 2 2 2" xfId="9690" xr:uid="{00000000-0005-0000-0000-0000E0250000}"/>
    <cellStyle name="输入 6 2 2 2 2" xfId="9691" xr:uid="{00000000-0005-0000-0000-0000E1250000}"/>
    <cellStyle name="输入 6 2 2 3" xfId="9692" xr:uid="{00000000-0005-0000-0000-0000E2250000}"/>
    <cellStyle name="输入 6 2 3" xfId="9693" xr:uid="{00000000-0005-0000-0000-0000E3250000}"/>
    <cellStyle name="输入 6 2 3 2" xfId="9694" xr:uid="{00000000-0005-0000-0000-0000E4250000}"/>
    <cellStyle name="输入 6 2 3 2 2" xfId="9695" xr:uid="{00000000-0005-0000-0000-0000E5250000}"/>
    <cellStyle name="输入 6 2 3 3" xfId="9696" xr:uid="{00000000-0005-0000-0000-0000E6250000}"/>
    <cellStyle name="输入 6 2 4" xfId="9697" xr:uid="{00000000-0005-0000-0000-0000E7250000}"/>
    <cellStyle name="输入 6 2 4 2" xfId="9698" xr:uid="{00000000-0005-0000-0000-0000E8250000}"/>
    <cellStyle name="输入 6 2 4 2 2" xfId="9699" xr:uid="{00000000-0005-0000-0000-0000E9250000}"/>
    <cellStyle name="输入 6 2 4 3" xfId="9700" xr:uid="{00000000-0005-0000-0000-0000EA250000}"/>
    <cellStyle name="输入 6 2 5" xfId="9701" xr:uid="{00000000-0005-0000-0000-0000EB250000}"/>
    <cellStyle name="输入 6 2 5 2" xfId="9702" xr:uid="{00000000-0005-0000-0000-0000EC250000}"/>
    <cellStyle name="输入 6 2 5 2 2" xfId="9703" xr:uid="{00000000-0005-0000-0000-0000ED250000}"/>
    <cellStyle name="输入 6 2 5 3" xfId="9704" xr:uid="{00000000-0005-0000-0000-0000EE250000}"/>
    <cellStyle name="输入 6 2 6" xfId="9705" xr:uid="{00000000-0005-0000-0000-0000EF250000}"/>
    <cellStyle name="输入 6 2 6 2" xfId="9706" xr:uid="{00000000-0005-0000-0000-0000F0250000}"/>
    <cellStyle name="输入 6 2 6 2 2" xfId="9707" xr:uid="{00000000-0005-0000-0000-0000F1250000}"/>
    <cellStyle name="输入 6 2 6 3" xfId="9708" xr:uid="{00000000-0005-0000-0000-0000F2250000}"/>
    <cellStyle name="输入 6 2 7" xfId="9709" xr:uid="{00000000-0005-0000-0000-0000F3250000}"/>
    <cellStyle name="输入 6 2 7 2" xfId="9710" xr:uid="{00000000-0005-0000-0000-0000F4250000}"/>
    <cellStyle name="输入 6 2 7 2 2" xfId="9711" xr:uid="{00000000-0005-0000-0000-0000F5250000}"/>
    <cellStyle name="输入 6 2 7 3" xfId="9712" xr:uid="{00000000-0005-0000-0000-0000F6250000}"/>
    <cellStyle name="输入 6 2 8" xfId="9713" xr:uid="{00000000-0005-0000-0000-0000F7250000}"/>
    <cellStyle name="输入 6 2 8 2" xfId="9714" xr:uid="{00000000-0005-0000-0000-0000F8250000}"/>
    <cellStyle name="输入 6 2 8 2 2" xfId="9715" xr:uid="{00000000-0005-0000-0000-0000F9250000}"/>
    <cellStyle name="输入 6 2 8 3" xfId="9716" xr:uid="{00000000-0005-0000-0000-0000FA250000}"/>
    <cellStyle name="输入 6 2 9" xfId="9717" xr:uid="{00000000-0005-0000-0000-0000FB250000}"/>
    <cellStyle name="输入 6 3" xfId="9718" xr:uid="{00000000-0005-0000-0000-0000FC250000}"/>
    <cellStyle name="输入 6 3 2" xfId="9719" xr:uid="{00000000-0005-0000-0000-0000FD250000}"/>
    <cellStyle name="输入 6 3 2 2" xfId="9720" xr:uid="{00000000-0005-0000-0000-0000FE250000}"/>
    <cellStyle name="输入 6 3 2 2 2" xfId="9721" xr:uid="{00000000-0005-0000-0000-0000FF250000}"/>
    <cellStyle name="输入 6 3 2 3" xfId="9722" xr:uid="{00000000-0005-0000-0000-000000260000}"/>
    <cellStyle name="输入 6 3 3" xfId="9723" xr:uid="{00000000-0005-0000-0000-000001260000}"/>
    <cellStyle name="输入 6 3 3 2" xfId="9724" xr:uid="{00000000-0005-0000-0000-000002260000}"/>
    <cellStyle name="输入 6 3 3 2 2" xfId="9725" xr:uid="{00000000-0005-0000-0000-000003260000}"/>
    <cellStyle name="输入 6 3 3 3" xfId="9726" xr:uid="{00000000-0005-0000-0000-000004260000}"/>
    <cellStyle name="输入 6 3 4" xfId="9727" xr:uid="{00000000-0005-0000-0000-000005260000}"/>
    <cellStyle name="输入 6 3 4 2" xfId="9728" xr:uid="{00000000-0005-0000-0000-000006260000}"/>
    <cellStyle name="输入 6 3 4 2 2" xfId="9729" xr:uid="{00000000-0005-0000-0000-000007260000}"/>
    <cellStyle name="输入 6 3 4 3" xfId="9730" xr:uid="{00000000-0005-0000-0000-000008260000}"/>
    <cellStyle name="输入 6 3 5" xfId="9731" xr:uid="{00000000-0005-0000-0000-000009260000}"/>
    <cellStyle name="输入 6 3 5 2" xfId="9732" xr:uid="{00000000-0005-0000-0000-00000A260000}"/>
    <cellStyle name="输入 6 3 5 2 2" xfId="9733" xr:uid="{00000000-0005-0000-0000-00000B260000}"/>
    <cellStyle name="输入 6 3 5 3" xfId="9734" xr:uid="{00000000-0005-0000-0000-00000C260000}"/>
    <cellStyle name="输入 6 3 6" xfId="9735" xr:uid="{00000000-0005-0000-0000-00000D260000}"/>
    <cellStyle name="输入 6 3 6 2" xfId="9736" xr:uid="{00000000-0005-0000-0000-00000E260000}"/>
    <cellStyle name="输入 6 3 6 2 2" xfId="9737" xr:uid="{00000000-0005-0000-0000-00000F260000}"/>
    <cellStyle name="输入 6 3 6 3" xfId="9738" xr:uid="{00000000-0005-0000-0000-000010260000}"/>
    <cellStyle name="输入 6 3 7" xfId="9739" xr:uid="{00000000-0005-0000-0000-000011260000}"/>
    <cellStyle name="输入 6 3 7 2" xfId="9740" xr:uid="{00000000-0005-0000-0000-000012260000}"/>
    <cellStyle name="输入 6 3 7 2 2" xfId="9741" xr:uid="{00000000-0005-0000-0000-000013260000}"/>
    <cellStyle name="输入 6 3 7 3" xfId="9742" xr:uid="{00000000-0005-0000-0000-000014260000}"/>
    <cellStyle name="输入 6 3 8" xfId="9743" xr:uid="{00000000-0005-0000-0000-000015260000}"/>
    <cellStyle name="输入 6 3 8 2" xfId="9744" xr:uid="{00000000-0005-0000-0000-000016260000}"/>
    <cellStyle name="输入 6 3 8 2 2" xfId="9745" xr:uid="{00000000-0005-0000-0000-000017260000}"/>
    <cellStyle name="输入 6 3 8 3" xfId="9746" xr:uid="{00000000-0005-0000-0000-000018260000}"/>
    <cellStyle name="输入 6 3 9" xfId="9747" xr:uid="{00000000-0005-0000-0000-000019260000}"/>
    <cellStyle name="输入 6 4" xfId="9748" xr:uid="{00000000-0005-0000-0000-00001A260000}"/>
    <cellStyle name="输入 6 4 2" xfId="9749" xr:uid="{00000000-0005-0000-0000-00001B260000}"/>
    <cellStyle name="输入 6 4 2 2" xfId="9750" xr:uid="{00000000-0005-0000-0000-00001C260000}"/>
    <cellStyle name="输入 6 4 2 2 2" xfId="9751" xr:uid="{00000000-0005-0000-0000-00001D260000}"/>
    <cellStyle name="输入 6 4 2 3" xfId="9752" xr:uid="{00000000-0005-0000-0000-00001E260000}"/>
    <cellStyle name="输入 6 4 3" xfId="9753" xr:uid="{00000000-0005-0000-0000-00001F260000}"/>
    <cellStyle name="输入 6 4 3 2" xfId="9754" xr:uid="{00000000-0005-0000-0000-000020260000}"/>
    <cellStyle name="输入 6 4 3 2 2" xfId="9755" xr:uid="{00000000-0005-0000-0000-000021260000}"/>
    <cellStyle name="输入 6 4 3 3" xfId="9756" xr:uid="{00000000-0005-0000-0000-000022260000}"/>
    <cellStyle name="输入 6 4 4" xfId="9757" xr:uid="{00000000-0005-0000-0000-000023260000}"/>
    <cellStyle name="输入 6 4 4 2" xfId="9758" xr:uid="{00000000-0005-0000-0000-000024260000}"/>
    <cellStyle name="输入 6 4 4 2 2" xfId="9759" xr:uid="{00000000-0005-0000-0000-000025260000}"/>
    <cellStyle name="输入 6 4 4 3" xfId="9760" xr:uid="{00000000-0005-0000-0000-000026260000}"/>
    <cellStyle name="输入 6 4 5" xfId="9761" xr:uid="{00000000-0005-0000-0000-000027260000}"/>
    <cellStyle name="输入 6 4 5 2" xfId="9762" xr:uid="{00000000-0005-0000-0000-000028260000}"/>
    <cellStyle name="输入 6 4 5 2 2" xfId="9763" xr:uid="{00000000-0005-0000-0000-000029260000}"/>
    <cellStyle name="输入 6 4 5 3" xfId="9764" xr:uid="{00000000-0005-0000-0000-00002A260000}"/>
    <cellStyle name="输入 6 4 6" xfId="9765" xr:uid="{00000000-0005-0000-0000-00002B260000}"/>
    <cellStyle name="输入 6 4 6 2" xfId="9766" xr:uid="{00000000-0005-0000-0000-00002C260000}"/>
    <cellStyle name="输入 6 4 6 2 2" xfId="9767" xr:uid="{00000000-0005-0000-0000-00002D260000}"/>
    <cellStyle name="输入 6 4 6 3" xfId="9768" xr:uid="{00000000-0005-0000-0000-00002E260000}"/>
    <cellStyle name="输入 6 4 7" xfId="9769" xr:uid="{00000000-0005-0000-0000-00002F260000}"/>
    <cellStyle name="输入 6 4 7 2" xfId="9770" xr:uid="{00000000-0005-0000-0000-000030260000}"/>
    <cellStyle name="输入 6 4 7 2 2" xfId="9771" xr:uid="{00000000-0005-0000-0000-000031260000}"/>
    <cellStyle name="输入 6 4 7 3" xfId="9772" xr:uid="{00000000-0005-0000-0000-000032260000}"/>
    <cellStyle name="输入 6 4 8" xfId="9773" xr:uid="{00000000-0005-0000-0000-000033260000}"/>
    <cellStyle name="输入 6 4 8 2" xfId="9774" xr:uid="{00000000-0005-0000-0000-000034260000}"/>
    <cellStyle name="输入 6 4 8 2 2" xfId="9775" xr:uid="{00000000-0005-0000-0000-000035260000}"/>
    <cellStyle name="输入 6 4 8 3" xfId="9776" xr:uid="{00000000-0005-0000-0000-000036260000}"/>
    <cellStyle name="输入 6 4 9" xfId="9777" xr:uid="{00000000-0005-0000-0000-000037260000}"/>
    <cellStyle name="输入 6 5" xfId="9778" xr:uid="{00000000-0005-0000-0000-000038260000}"/>
    <cellStyle name="输入 6 5 2" xfId="9779" xr:uid="{00000000-0005-0000-0000-000039260000}"/>
    <cellStyle name="输入 6 5 2 2" xfId="9780" xr:uid="{00000000-0005-0000-0000-00003A260000}"/>
    <cellStyle name="输入 6 5 3" xfId="9781" xr:uid="{00000000-0005-0000-0000-00003B260000}"/>
    <cellStyle name="输入 6 6" xfId="9782" xr:uid="{00000000-0005-0000-0000-00003C260000}"/>
    <cellStyle name="输入 6 6 2" xfId="9783" xr:uid="{00000000-0005-0000-0000-00003D260000}"/>
    <cellStyle name="输入 6 6 2 2" xfId="9784" xr:uid="{00000000-0005-0000-0000-00003E260000}"/>
    <cellStyle name="输入 6 6 3" xfId="9785" xr:uid="{00000000-0005-0000-0000-00003F260000}"/>
    <cellStyle name="输入 6 7" xfId="9786" xr:uid="{00000000-0005-0000-0000-000040260000}"/>
    <cellStyle name="输入 6 7 2" xfId="9787" xr:uid="{00000000-0005-0000-0000-000041260000}"/>
    <cellStyle name="输入 6 7 2 2" xfId="9788" xr:uid="{00000000-0005-0000-0000-000042260000}"/>
    <cellStyle name="输入 6 7 3" xfId="9789" xr:uid="{00000000-0005-0000-0000-000043260000}"/>
    <cellStyle name="输入 6 8" xfId="9790" xr:uid="{00000000-0005-0000-0000-000044260000}"/>
    <cellStyle name="输入 6 8 2" xfId="9791" xr:uid="{00000000-0005-0000-0000-000045260000}"/>
    <cellStyle name="输入 6 8 2 2" xfId="9792" xr:uid="{00000000-0005-0000-0000-000046260000}"/>
    <cellStyle name="输入 6 8 3" xfId="9793" xr:uid="{00000000-0005-0000-0000-000047260000}"/>
    <cellStyle name="输入 6 9" xfId="9794" xr:uid="{00000000-0005-0000-0000-000048260000}"/>
    <cellStyle name="输入 6 9 2" xfId="9795" xr:uid="{00000000-0005-0000-0000-000049260000}"/>
    <cellStyle name="输入 6 9 2 2" xfId="9796" xr:uid="{00000000-0005-0000-0000-00004A260000}"/>
    <cellStyle name="输入 6 9 3" xfId="9797" xr:uid="{00000000-0005-0000-0000-00004B260000}"/>
    <cellStyle name="输入 7" xfId="9798" xr:uid="{00000000-0005-0000-0000-00004C260000}"/>
    <cellStyle name="输入 7 10" xfId="9799" xr:uid="{00000000-0005-0000-0000-00004D260000}"/>
    <cellStyle name="输入 7 10 2" xfId="9800" xr:uid="{00000000-0005-0000-0000-00004E260000}"/>
    <cellStyle name="输入 7 10 2 2" xfId="9801" xr:uid="{00000000-0005-0000-0000-00004F260000}"/>
    <cellStyle name="输入 7 10 3" xfId="9802" xr:uid="{00000000-0005-0000-0000-000050260000}"/>
    <cellStyle name="输入 7 11" xfId="9803" xr:uid="{00000000-0005-0000-0000-000051260000}"/>
    <cellStyle name="输入 7 11 2" xfId="9804" xr:uid="{00000000-0005-0000-0000-000052260000}"/>
    <cellStyle name="输入 7 11 2 2" xfId="9805" xr:uid="{00000000-0005-0000-0000-000053260000}"/>
    <cellStyle name="输入 7 11 3" xfId="9806" xr:uid="{00000000-0005-0000-0000-000054260000}"/>
    <cellStyle name="输入 7 12" xfId="9807" xr:uid="{00000000-0005-0000-0000-000055260000}"/>
    <cellStyle name="输入 7 2" xfId="9808" xr:uid="{00000000-0005-0000-0000-000056260000}"/>
    <cellStyle name="输入 7 2 2" xfId="9809" xr:uid="{00000000-0005-0000-0000-000057260000}"/>
    <cellStyle name="输入 7 2 2 2" xfId="9810" xr:uid="{00000000-0005-0000-0000-000058260000}"/>
    <cellStyle name="输入 7 2 2 2 2" xfId="9811" xr:uid="{00000000-0005-0000-0000-000059260000}"/>
    <cellStyle name="输入 7 2 2 3" xfId="9812" xr:uid="{00000000-0005-0000-0000-00005A260000}"/>
    <cellStyle name="输入 7 2 3" xfId="9813" xr:uid="{00000000-0005-0000-0000-00005B260000}"/>
    <cellStyle name="输入 7 2 3 2" xfId="9814" xr:uid="{00000000-0005-0000-0000-00005C260000}"/>
    <cellStyle name="输入 7 2 3 2 2" xfId="9815" xr:uid="{00000000-0005-0000-0000-00005D260000}"/>
    <cellStyle name="输入 7 2 3 3" xfId="9816" xr:uid="{00000000-0005-0000-0000-00005E260000}"/>
    <cellStyle name="输入 7 2 4" xfId="9817" xr:uid="{00000000-0005-0000-0000-00005F260000}"/>
    <cellStyle name="输入 7 2 4 2" xfId="9818" xr:uid="{00000000-0005-0000-0000-000060260000}"/>
    <cellStyle name="输入 7 2 4 2 2" xfId="9819" xr:uid="{00000000-0005-0000-0000-000061260000}"/>
    <cellStyle name="输入 7 2 4 3" xfId="9820" xr:uid="{00000000-0005-0000-0000-000062260000}"/>
    <cellStyle name="输入 7 2 5" xfId="9821" xr:uid="{00000000-0005-0000-0000-000063260000}"/>
    <cellStyle name="输入 7 2 5 2" xfId="9822" xr:uid="{00000000-0005-0000-0000-000064260000}"/>
    <cellStyle name="输入 7 2 5 2 2" xfId="9823" xr:uid="{00000000-0005-0000-0000-000065260000}"/>
    <cellStyle name="输入 7 2 5 3" xfId="9824" xr:uid="{00000000-0005-0000-0000-000066260000}"/>
    <cellStyle name="输入 7 2 6" xfId="9825" xr:uid="{00000000-0005-0000-0000-000067260000}"/>
    <cellStyle name="输入 7 2 6 2" xfId="9826" xr:uid="{00000000-0005-0000-0000-000068260000}"/>
    <cellStyle name="输入 7 2 6 2 2" xfId="9827" xr:uid="{00000000-0005-0000-0000-000069260000}"/>
    <cellStyle name="输入 7 2 6 3" xfId="9828" xr:uid="{00000000-0005-0000-0000-00006A260000}"/>
    <cellStyle name="输入 7 2 7" xfId="9829" xr:uid="{00000000-0005-0000-0000-00006B260000}"/>
    <cellStyle name="输入 7 2 7 2" xfId="9830" xr:uid="{00000000-0005-0000-0000-00006C260000}"/>
    <cellStyle name="输入 7 2 7 2 2" xfId="9831" xr:uid="{00000000-0005-0000-0000-00006D260000}"/>
    <cellStyle name="输入 7 2 7 3" xfId="9832" xr:uid="{00000000-0005-0000-0000-00006E260000}"/>
    <cellStyle name="输入 7 2 8" xfId="9833" xr:uid="{00000000-0005-0000-0000-00006F260000}"/>
    <cellStyle name="输入 7 2 8 2" xfId="9834" xr:uid="{00000000-0005-0000-0000-000070260000}"/>
    <cellStyle name="输入 7 2 8 2 2" xfId="9835" xr:uid="{00000000-0005-0000-0000-000071260000}"/>
    <cellStyle name="输入 7 2 8 3" xfId="9836" xr:uid="{00000000-0005-0000-0000-000072260000}"/>
    <cellStyle name="输入 7 2 9" xfId="9837" xr:uid="{00000000-0005-0000-0000-000073260000}"/>
    <cellStyle name="输入 7 3" xfId="9838" xr:uid="{00000000-0005-0000-0000-000074260000}"/>
    <cellStyle name="输入 7 3 2" xfId="9839" xr:uid="{00000000-0005-0000-0000-000075260000}"/>
    <cellStyle name="输入 7 3 2 2" xfId="9840" xr:uid="{00000000-0005-0000-0000-000076260000}"/>
    <cellStyle name="输入 7 3 2 2 2" xfId="9841" xr:uid="{00000000-0005-0000-0000-000077260000}"/>
    <cellStyle name="输入 7 3 2 3" xfId="9842" xr:uid="{00000000-0005-0000-0000-000078260000}"/>
    <cellStyle name="输入 7 3 3" xfId="9843" xr:uid="{00000000-0005-0000-0000-000079260000}"/>
    <cellStyle name="输入 7 3 3 2" xfId="9844" xr:uid="{00000000-0005-0000-0000-00007A260000}"/>
    <cellStyle name="输入 7 3 3 2 2" xfId="9845" xr:uid="{00000000-0005-0000-0000-00007B260000}"/>
    <cellStyle name="输入 7 3 3 3" xfId="9846" xr:uid="{00000000-0005-0000-0000-00007C260000}"/>
    <cellStyle name="输入 7 3 4" xfId="9847" xr:uid="{00000000-0005-0000-0000-00007D260000}"/>
    <cellStyle name="输入 7 3 4 2" xfId="9848" xr:uid="{00000000-0005-0000-0000-00007E260000}"/>
    <cellStyle name="输入 7 3 4 2 2" xfId="9849" xr:uid="{00000000-0005-0000-0000-00007F260000}"/>
    <cellStyle name="输入 7 3 4 3" xfId="9850" xr:uid="{00000000-0005-0000-0000-000080260000}"/>
    <cellStyle name="输入 7 3 5" xfId="9851" xr:uid="{00000000-0005-0000-0000-000081260000}"/>
    <cellStyle name="输入 7 3 5 2" xfId="9852" xr:uid="{00000000-0005-0000-0000-000082260000}"/>
    <cellStyle name="输入 7 3 5 2 2" xfId="9853" xr:uid="{00000000-0005-0000-0000-000083260000}"/>
    <cellStyle name="输入 7 3 5 3" xfId="9854" xr:uid="{00000000-0005-0000-0000-000084260000}"/>
    <cellStyle name="输入 7 3 6" xfId="9855" xr:uid="{00000000-0005-0000-0000-000085260000}"/>
    <cellStyle name="输入 7 3 6 2" xfId="9856" xr:uid="{00000000-0005-0000-0000-000086260000}"/>
    <cellStyle name="输入 7 3 6 2 2" xfId="9857" xr:uid="{00000000-0005-0000-0000-000087260000}"/>
    <cellStyle name="输入 7 3 6 3" xfId="9858" xr:uid="{00000000-0005-0000-0000-000088260000}"/>
    <cellStyle name="输入 7 3 7" xfId="9859" xr:uid="{00000000-0005-0000-0000-000089260000}"/>
    <cellStyle name="输入 7 3 7 2" xfId="9860" xr:uid="{00000000-0005-0000-0000-00008A260000}"/>
    <cellStyle name="输入 7 3 7 2 2" xfId="9861" xr:uid="{00000000-0005-0000-0000-00008B260000}"/>
    <cellStyle name="输入 7 3 7 3" xfId="9862" xr:uid="{00000000-0005-0000-0000-00008C260000}"/>
    <cellStyle name="输入 7 3 8" xfId="9863" xr:uid="{00000000-0005-0000-0000-00008D260000}"/>
    <cellStyle name="输入 7 3 8 2" xfId="9864" xr:uid="{00000000-0005-0000-0000-00008E260000}"/>
    <cellStyle name="输入 7 3 8 2 2" xfId="9865" xr:uid="{00000000-0005-0000-0000-00008F260000}"/>
    <cellStyle name="输入 7 3 8 3" xfId="9866" xr:uid="{00000000-0005-0000-0000-000090260000}"/>
    <cellStyle name="输入 7 3 9" xfId="9867" xr:uid="{00000000-0005-0000-0000-000091260000}"/>
    <cellStyle name="输入 7 4" xfId="9868" xr:uid="{00000000-0005-0000-0000-000092260000}"/>
    <cellStyle name="输入 7 4 2" xfId="9869" xr:uid="{00000000-0005-0000-0000-000093260000}"/>
    <cellStyle name="输入 7 4 2 2" xfId="9870" xr:uid="{00000000-0005-0000-0000-000094260000}"/>
    <cellStyle name="输入 7 4 2 2 2" xfId="9871" xr:uid="{00000000-0005-0000-0000-000095260000}"/>
    <cellStyle name="输入 7 4 2 3" xfId="9872" xr:uid="{00000000-0005-0000-0000-000096260000}"/>
    <cellStyle name="输入 7 4 3" xfId="9873" xr:uid="{00000000-0005-0000-0000-000097260000}"/>
    <cellStyle name="输入 7 4 3 2" xfId="9874" xr:uid="{00000000-0005-0000-0000-000098260000}"/>
    <cellStyle name="输入 7 4 3 2 2" xfId="9875" xr:uid="{00000000-0005-0000-0000-000099260000}"/>
    <cellStyle name="输入 7 4 3 3" xfId="9876" xr:uid="{00000000-0005-0000-0000-00009A260000}"/>
    <cellStyle name="输入 7 4 4" xfId="9877" xr:uid="{00000000-0005-0000-0000-00009B260000}"/>
    <cellStyle name="输入 7 4 4 2" xfId="9878" xr:uid="{00000000-0005-0000-0000-00009C260000}"/>
    <cellStyle name="输入 7 4 4 2 2" xfId="9879" xr:uid="{00000000-0005-0000-0000-00009D260000}"/>
    <cellStyle name="输入 7 4 4 3" xfId="9880" xr:uid="{00000000-0005-0000-0000-00009E260000}"/>
    <cellStyle name="输入 7 4 5" xfId="9881" xr:uid="{00000000-0005-0000-0000-00009F260000}"/>
    <cellStyle name="输入 7 4 5 2" xfId="9882" xr:uid="{00000000-0005-0000-0000-0000A0260000}"/>
    <cellStyle name="输入 7 4 5 2 2" xfId="9883" xr:uid="{00000000-0005-0000-0000-0000A1260000}"/>
    <cellStyle name="输入 7 4 5 3" xfId="9884" xr:uid="{00000000-0005-0000-0000-0000A2260000}"/>
    <cellStyle name="输入 7 4 6" xfId="9885" xr:uid="{00000000-0005-0000-0000-0000A3260000}"/>
    <cellStyle name="输入 7 4 6 2" xfId="9886" xr:uid="{00000000-0005-0000-0000-0000A4260000}"/>
    <cellStyle name="输入 7 4 6 2 2" xfId="9887" xr:uid="{00000000-0005-0000-0000-0000A5260000}"/>
    <cellStyle name="输入 7 4 6 3" xfId="9888" xr:uid="{00000000-0005-0000-0000-0000A6260000}"/>
    <cellStyle name="输入 7 4 7" xfId="9889" xr:uid="{00000000-0005-0000-0000-0000A7260000}"/>
    <cellStyle name="输入 7 4 7 2" xfId="9890" xr:uid="{00000000-0005-0000-0000-0000A8260000}"/>
    <cellStyle name="输入 7 4 7 2 2" xfId="9891" xr:uid="{00000000-0005-0000-0000-0000A9260000}"/>
    <cellStyle name="输入 7 4 7 3" xfId="9892" xr:uid="{00000000-0005-0000-0000-0000AA260000}"/>
    <cellStyle name="输入 7 4 8" xfId="9893" xr:uid="{00000000-0005-0000-0000-0000AB260000}"/>
    <cellStyle name="输入 7 4 8 2" xfId="9894" xr:uid="{00000000-0005-0000-0000-0000AC260000}"/>
    <cellStyle name="输入 7 4 8 2 2" xfId="9895" xr:uid="{00000000-0005-0000-0000-0000AD260000}"/>
    <cellStyle name="输入 7 4 8 3" xfId="9896" xr:uid="{00000000-0005-0000-0000-0000AE260000}"/>
    <cellStyle name="输入 7 4 9" xfId="9897" xr:uid="{00000000-0005-0000-0000-0000AF260000}"/>
    <cellStyle name="输入 7 5" xfId="9898" xr:uid="{00000000-0005-0000-0000-0000B0260000}"/>
    <cellStyle name="输入 7 5 2" xfId="9899" xr:uid="{00000000-0005-0000-0000-0000B1260000}"/>
    <cellStyle name="输入 7 5 2 2" xfId="9900" xr:uid="{00000000-0005-0000-0000-0000B2260000}"/>
    <cellStyle name="输入 7 5 3" xfId="9901" xr:uid="{00000000-0005-0000-0000-0000B3260000}"/>
    <cellStyle name="输入 7 6" xfId="9902" xr:uid="{00000000-0005-0000-0000-0000B4260000}"/>
    <cellStyle name="输入 7 6 2" xfId="9903" xr:uid="{00000000-0005-0000-0000-0000B5260000}"/>
    <cellStyle name="输入 7 6 2 2" xfId="9904" xr:uid="{00000000-0005-0000-0000-0000B6260000}"/>
    <cellStyle name="输入 7 6 3" xfId="9905" xr:uid="{00000000-0005-0000-0000-0000B7260000}"/>
    <cellStyle name="输入 7 7" xfId="9906" xr:uid="{00000000-0005-0000-0000-0000B8260000}"/>
    <cellStyle name="输入 7 7 2" xfId="9907" xr:uid="{00000000-0005-0000-0000-0000B9260000}"/>
    <cellStyle name="输入 7 7 2 2" xfId="9908" xr:uid="{00000000-0005-0000-0000-0000BA260000}"/>
    <cellStyle name="输入 7 7 3" xfId="9909" xr:uid="{00000000-0005-0000-0000-0000BB260000}"/>
    <cellStyle name="输入 7 8" xfId="9910" xr:uid="{00000000-0005-0000-0000-0000BC260000}"/>
    <cellStyle name="输入 7 8 2" xfId="9911" xr:uid="{00000000-0005-0000-0000-0000BD260000}"/>
    <cellStyle name="输入 7 8 2 2" xfId="9912" xr:uid="{00000000-0005-0000-0000-0000BE260000}"/>
    <cellStyle name="输入 7 8 3" xfId="9913" xr:uid="{00000000-0005-0000-0000-0000BF260000}"/>
    <cellStyle name="输入 7 9" xfId="9914" xr:uid="{00000000-0005-0000-0000-0000C0260000}"/>
    <cellStyle name="输入 7 9 2" xfId="9915" xr:uid="{00000000-0005-0000-0000-0000C1260000}"/>
    <cellStyle name="输入 7 9 2 2" xfId="9916" xr:uid="{00000000-0005-0000-0000-0000C2260000}"/>
    <cellStyle name="输入 7 9 3" xfId="9917" xr:uid="{00000000-0005-0000-0000-0000C3260000}"/>
    <cellStyle name="输入 8" xfId="9918" xr:uid="{00000000-0005-0000-0000-0000C4260000}"/>
    <cellStyle name="输入 8 2" xfId="9919" xr:uid="{00000000-0005-0000-0000-0000C5260000}"/>
    <cellStyle name="输入 8 2 2" xfId="9920" xr:uid="{00000000-0005-0000-0000-0000C6260000}"/>
    <cellStyle name="输入 8 2 2 2" xfId="9921" xr:uid="{00000000-0005-0000-0000-0000C7260000}"/>
    <cellStyle name="输入 8 2 3" xfId="9922" xr:uid="{00000000-0005-0000-0000-0000C8260000}"/>
    <cellStyle name="输入 8 3" xfId="9923" xr:uid="{00000000-0005-0000-0000-0000C9260000}"/>
    <cellStyle name="输入 8 3 2" xfId="9924" xr:uid="{00000000-0005-0000-0000-0000CA260000}"/>
    <cellStyle name="输入 8 3 2 2" xfId="9925" xr:uid="{00000000-0005-0000-0000-0000CB260000}"/>
    <cellStyle name="输入 8 3 3" xfId="9926" xr:uid="{00000000-0005-0000-0000-0000CC260000}"/>
    <cellStyle name="输入 8 4" xfId="9927" xr:uid="{00000000-0005-0000-0000-0000CD260000}"/>
    <cellStyle name="输入 8 4 2" xfId="9928" xr:uid="{00000000-0005-0000-0000-0000CE260000}"/>
    <cellStyle name="输入 8 4 2 2" xfId="9929" xr:uid="{00000000-0005-0000-0000-0000CF260000}"/>
    <cellStyle name="输入 8 4 3" xfId="9930" xr:uid="{00000000-0005-0000-0000-0000D0260000}"/>
    <cellStyle name="输入 8 5" xfId="9931" xr:uid="{00000000-0005-0000-0000-0000D1260000}"/>
    <cellStyle name="输入 8 5 2" xfId="9932" xr:uid="{00000000-0005-0000-0000-0000D2260000}"/>
    <cellStyle name="输入 8 5 2 2" xfId="9933" xr:uid="{00000000-0005-0000-0000-0000D3260000}"/>
    <cellStyle name="输入 8 5 3" xfId="9934" xr:uid="{00000000-0005-0000-0000-0000D4260000}"/>
    <cellStyle name="输入 8 6" xfId="9935" xr:uid="{00000000-0005-0000-0000-0000D5260000}"/>
    <cellStyle name="输入 8 6 2" xfId="9936" xr:uid="{00000000-0005-0000-0000-0000D6260000}"/>
    <cellStyle name="输入 8 6 2 2" xfId="9937" xr:uid="{00000000-0005-0000-0000-0000D7260000}"/>
    <cellStyle name="输入 8 6 3" xfId="9938" xr:uid="{00000000-0005-0000-0000-0000D8260000}"/>
    <cellStyle name="输入 8 7" xfId="9939" xr:uid="{00000000-0005-0000-0000-0000D9260000}"/>
    <cellStyle name="输入 8 7 2" xfId="9940" xr:uid="{00000000-0005-0000-0000-0000DA260000}"/>
    <cellStyle name="输入 8 7 2 2" xfId="9941" xr:uid="{00000000-0005-0000-0000-0000DB260000}"/>
    <cellStyle name="输入 8 7 3" xfId="9942" xr:uid="{00000000-0005-0000-0000-0000DC260000}"/>
    <cellStyle name="输入 8 8" xfId="9943" xr:uid="{00000000-0005-0000-0000-0000DD260000}"/>
    <cellStyle name="输入 8 8 2" xfId="9944" xr:uid="{00000000-0005-0000-0000-0000DE260000}"/>
    <cellStyle name="输入 8 8 2 2" xfId="9945" xr:uid="{00000000-0005-0000-0000-0000DF260000}"/>
    <cellStyle name="输入 8 8 3" xfId="9946" xr:uid="{00000000-0005-0000-0000-0000E0260000}"/>
    <cellStyle name="输入 8 9" xfId="9947" xr:uid="{00000000-0005-0000-0000-0000E1260000}"/>
    <cellStyle name="输入 9" xfId="9948" xr:uid="{00000000-0005-0000-0000-0000E2260000}"/>
    <cellStyle name="输入 9 2" xfId="9949" xr:uid="{00000000-0005-0000-0000-0000E3260000}"/>
    <cellStyle name="输入 9 2 2" xfId="9950" xr:uid="{00000000-0005-0000-0000-0000E4260000}"/>
    <cellStyle name="输入 9 2 2 2" xfId="9951" xr:uid="{00000000-0005-0000-0000-0000E5260000}"/>
    <cellStyle name="输入 9 2 3" xfId="9952" xr:uid="{00000000-0005-0000-0000-0000E6260000}"/>
    <cellStyle name="输入 9 3" xfId="9953" xr:uid="{00000000-0005-0000-0000-0000E7260000}"/>
    <cellStyle name="输入 9 3 2" xfId="9954" xr:uid="{00000000-0005-0000-0000-0000E8260000}"/>
    <cellStyle name="输入 9 3 2 2" xfId="9955" xr:uid="{00000000-0005-0000-0000-0000E9260000}"/>
    <cellStyle name="输入 9 3 3" xfId="9956" xr:uid="{00000000-0005-0000-0000-0000EA260000}"/>
    <cellStyle name="输入 9 4" xfId="9957" xr:uid="{00000000-0005-0000-0000-0000EB260000}"/>
    <cellStyle name="输入 9 4 2" xfId="9958" xr:uid="{00000000-0005-0000-0000-0000EC260000}"/>
    <cellStyle name="输入 9 4 2 2" xfId="9959" xr:uid="{00000000-0005-0000-0000-0000ED260000}"/>
    <cellStyle name="输入 9 4 3" xfId="9960" xr:uid="{00000000-0005-0000-0000-0000EE260000}"/>
    <cellStyle name="输入 9 5" xfId="9961" xr:uid="{00000000-0005-0000-0000-0000EF260000}"/>
    <cellStyle name="输入 9 5 2" xfId="9962" xr:uid="{00000000-0005-0000-0000-0000F0260000}"/>
    <cellStyle name="输入 9 5 2 2" xfId="9963" xr:uid="{00000000-0005-0000-0000-0000F1260000}"/>
    <cellStyle name="输入 9 5 3" xfId="9964" xr:uid="{00000000-0005-0000-0000-0000F2260000}"/>
    <cellStyle name="输入 9 6" xfId="9965" xr:uid="{00000000-0005-0000-0000-0000F3260000}"/>
    <cellStyle name="输入 9 6 2" xfId="9966" xr:uid="{00000000-0005-0000-0000-0000F4260000}"/>
    <cellStyle name="输入 9 6 2 2" xfId="9967" xr:uid="{00000000-0005-0000-0000-0000F5260000}"/>
    <cellStyle name="输入 9 6 3" xfId="9968" xr:uid="{00000000-0005-0000-0000-0000F6260000}"/>
    <cellStyle name="输入 9 7" xfId="9969" xr:uid="{00000000-0005-0000-0000-0000F7260000}"/>
    <cellStyle name="输入 9 7 2" xfId="9970" xr:uid="{00000000-0005-0000-0000-0000F8260000}"/>
    <cellStyle name="输入 9 7 2 2" xfId="9971" xr:uid="{00000000-0005-0000-0000-0000F9260000}"/>
    <cellStyle name="输入 9 7 3" xfId="9972" xr:uid="{00000000-0005-0000-0000-0000FA260000}"/>
    <cellStyle name="输入 9 8" xfId="9973" xr:uid="{00000000-0005-0000-0000-0000FB260000}"/>
    <cellStyle name="输入 9 8 2" xfId="9974" xr:uid="{00000000-0005-0000-0000-0000FC260000}"/>
    <cellStyle name="输入 9 8 2 2" xfId="9975" xr:uid="{00000000-0005-0000-0000-0000FD260000}"/>
    <cellStyle name="输入 9 8 3" xfId="9976" xr:uid="{00000000-0005-0000-0000-0000FE260000}"/>
    <cellStyle name="输入 9 9" xfId="9977" xr:uid="{00000000-0005-0000-0000-0000FF260000}"/>
    <cellStyle name="样式 1" xfId="9978" xr:uid="{00000000-0005-0000-0000-000000270000}"/>
    <cellStyle name="样式 1 2" xfId="9979" xr:uid="{00000000-0005-0000-0000-000001270000}"/>
    <cellStyle name="样式 1 3" xfId="9980" xr:uid="{00000000-0005-0000-0000-000002270000}"/>
    <cellStyle name="一般 2" xfId="9981" xr:uid="{00000000-0005-0000-0000-000003270000}"/>
    <cellStyle name="一般 2 10" xfId="9982" xr:uid="{00000000-0005-0000-0000-000004270000}"/>
    <cellStyle name="一般 2 2" xfId="9983" xr:uid="{00000000-0005-0000-0000-000005270000}"/>
    <cellStyle name="一般 2 3" xfId="9984" xr:uid="{00000000-0005-0000-0000-000006270000}"/>
    <cellStyle name="一般 2 4" xfId="9985" xr:uid="{00000000-0005-0000-0000-000007270000}"/>
    <cellStyle name="一般 2 5" xfId="9986" xr:uid="{00000000-0005-0000-0000-000008270000}"/>
    <cellStyle name="一般 2 6" xfId="9987" xr:uid="{00000000-0005-0000-0000-000009270000}"/>
    <cellStyle name="一般 2 7" xfId="9988" xr:uid="{00000000-0005-0000-0000-00000A270000}"/>
    <cellStyle name="一般 2 8" xfId="9989" xr:uid="{00000000-0005-0000-0000-00000B270000}"/>
    <cellStyle name="一般 2 9" xfId="9990" xr:uid="{00000000-0005-0000-0000-00000C270000}"/>
    <cellStyle name="一般_06應付帳款 (2)" xfId="9991" xr:uid="{00000000-0005-0000-0000-00000D270000}"/>
    <cellStyle name="昗弨_ Index" xfId="9992" xr:uid="{00000000-0005-0000-0000-00000E270000}"/>
    <cellStyle name="注释 10" xfId="9993" xr:uid="{00000000-0005-0000-0000-00000F270000}"/>
    <cellStyle name="注释 10 10" xfId="9994" xr:uid="{00000000-0005-0000-0000-000010270000}"/>
    <cellStyle name="注释 10 2" xfId="9995" xr:uid="{00000000-0005-0000-0000-000011270000}"/>
    <cellStyle name="注释 10 2 2" xfId="9996" xr:uid="{00000000-0005-0000-0000-000012270000}"/>
    <cellStyle name="注释 10 3" xfId="9997" xr:uid="{00000000-0005-0000-0000-000013270000}"/>
    <cellStyle name="注释 10 3 2" xfId="9998" xr:uid="{00000000-0005-0000-0000-000014270000}"/>
    <cellStyle name="注释 10 4" xfId="9999" xr:uid="{00000000-0005-0000-0000-000015270000}"/>
    <cellStyle name="注释 10 4 2" xfId="10000" xr:uid="{00000000-0005-0000-0000-000016270000}"/>
    <cellStyle name="注释 10 5" xfId="10001" xr:uid="{00000000-0005-0000-0000-000017270000}"/>
    <cellStyle name="注释 10 5 2" xfId="10002" xr:uid="{00000000-0005-0000-0000-000018270000}"/>
    <cellStyle name="注释 10 6" xfId="10003" xr:uid="{00000000-0005-0000-0000-000019270000}"/>
    <cellStyle name="注释 10 6 2" xfId="10004" xr:uid="{00000000-0005-0000-0000-00001A270000}"/>
    <cellStyle name="注释 10 7" xfId="10005" xr:uid="{00000000-0005-0000-0000-00001B270000}"/>
    <cellStyle name="注释 10 7 2" xfId="10006" xr:uid="{00000000-0005-0000-0000-00001C270000}"/>
    <cellStyle name="注释 10 8" xfId="10007" xr:uid="{00000000-0005-0000-0000-00001D270000}"/>
    <cellStyle name="注释 10 8 2" xfId="10008" xr:uid="{00000000-0005-0000-0000-00001E270000}"/>
    <cellStyle name="注释 10 9" xfId="10009" xr:uid="{00000000-0005-0000-0000-00001F270000}"/>
    <cellStyle name="注释 10 9 2" xfId="10010" xr:uid="{00000000-0005-0000-0000-000020270000}"/>
    <cellStyle name="注释 11" xfId="10011" xr:uid="{00000000-0005-0000-0000-000021270000}"/>
    <cellStyle name="注释 11 2" xfId="10012" xr:uid="{00000000-0005-0000-0000-000022270000}"/>
    <cellStyle name="注释 11 2 2" xfId="10013" xr:uid="{00000000-0005-0000-0000-000023270000}"/>
    <cellStyle name="注释 11 3" xfId="10014" xr:uid="{00000000-0005-0000-0000-000024270000}"/>
    <cellStyle name="注释 11 3 2" xfId="10015" xr:uid="{00000000-0005-0000-0000-000025270000}"/>
    <cellStyle name="注释 11 4" xfId="10016" xr:uid="{00000000-0005-0000-0000-000026270000}"/>
    <cellStyle name="注释 12" xfId="10017" xr:uid="{00000000-0005-0000-0000-000027270000}"/>
    <cellStyle name="注释 12 2" xfId="10018" xr:uid="{00000000-0005-0000-0000-000028270000}"/>
    <cellStyle name="注释 13" xfId="10019" xr:uid="{00000000-0005-0000-0000-000029270000}"/>
    <cellStyle name="注释 2" xfId="10020" xr:uid="{00000000-0005-0000-0000-00002A270000}"/>
    <cellStyle name="注释 2 10" xfId="10021" xr:uid="{00000000-0005-0000-0000-00002B270000}"/>
    <cellStyle name="注释 2 10 2" xfId="10022" xr:uid="{00000000-0005-0000-0000-00002C270000}"/>
    <cellStyle name="注释 2 11" xfId="10023" xr:uid="{00000000-0005-0000-0000-00002D270000}"/>
    <cellStyle name="注释 2 11 2" xfId="10024" xr:uid="{00000000-0005-0000-0000-00002E270000}"/>
    <cellStyle name="注释 2 12" xfId="10025" xr:uid="{00000000-0005-0000-0000-00002F270000}"/>
    <cellStyle name="注释 2 12 2" xfId="10026" xr:uid="{00000000-0005-0000-0000-000030270000}"/>
    <cellStyle name="注释 2 13" xfId="10027" xr:uid="{00000000-0005-0000-0000-000031270000}"/>
    <cellStyle name="注释 2 2" xfId="10028" xr:uid="{00000000-0005-0000-0000-000032270000}"/>
    <cellStyle name="注释 2 2 10" xfId="10029" xr:uid="{00000000-0005-0000-0000-000033270000}"/>
    <cellStyle name="注释 2 2 2" xfId="10030" xr:uid="{00000000-0005-0000-0000-000034270000}"/>
    <cellStyle name="注释 2 2 2 2" xfId="10031" xr:uid="{00000000-0005-0000-0000-000035270000}"/>
    <cellStyle name="注释 2 2 3" xfId="10032" xr:uid="{00000000-0005-0000-0000-000036270000}"/>
    <cellStyle name="注释 2 2 3 2" xfId="10033" xr:uid="{00000000-0005-0000-0000-000037270000}"/>
    <cellStyle name="注释 2 2 4" xfId="10034" xr:uid="{00000000-0005-0000-0000-000038270000}"/>
    <cellStyle name="注释 2 2 4 2" xfId="10035" xr:uid="{00000000-0005-0000-0000-000039270000}"/>
    <cellStyle name="注释 2 2 5" xfId="10036" xr:uid="{00000000-0005-0000-0000-00003A270000}"/>
    <cellStyle name="注释 2 2 5 2" xfId="10037" xr:uid="{00000000-0005-0000-0000-00003B270000}"/>
    <cellStyle name="注释 2 2 6" xfId="10038" xr:uid="{00000000-0005-0000-0000-00003C270000}"/>
    <cellStyle name="注释 2 2 6 2" xfId="10039" xr:uid="{00000000-0005-0000-0000-00003D270000}"/>
    <cellStyle name="注释 2 2 7" xfId="10040" xr:uid="{00000000-0005-0000-0000-00003E270000}"/>
    <cellStyle name="注释 2 2 7 2" xfId="10041" xr:uid="{00000000-0005-0000-0000-00003F270000}"/>
    <cellStyle name="注释 2 2 8" xfId="10042" xr:uid="{00000000-0005-0000-0000-000040270000}"/>
    <cellStyle name="注释 2 2 8 2" xfId="10043" xr:uid="{00000000-0005-0000-0000-000041270000}"/>
    <cellStyle name="注释 2 2 9" xfId="10044" xr:uid="{00000000-0005-0000-0000-000042270000}"/>
    <cellStyle name="注释 2 2 9 2" xfId="10045" xr:uid="{00000000-0005-0000-0000-000043270000}"/>
    <cellStyle name="注释 2 3" xfId="10046" xr:uid="{00000000-0005-0000-0000-000044270000}"/>
    <cellStyle name="注释 2 3 10" xfId="10047" xr:uid="{00000000-0005-0000-0000-000045270000}"/>
    <cellStyle name="注释 2 3 2" xfId="10048" xr:uid="{00000000-0005-0000-0000-000046270000}"/>
    <cellStyle name="注释 2 3 2 2" xfId="10049" xr:uid="{00000000-0005-0000-0000-000047270000}"/>
    <cellStyle name="注释 2 3 3" xfId="10050" xr:uid="{00000000-0005-0000-0000-000048270000}"/>
    <cellStyle name="注释 2 3 3 2" xfId="10051" xr:uid="{00000000-0005-0000-0000-000049270000}"/>
    <cellStyle name="注释 2 3 4" xfId="10052" xr:uid="{00000000-0005-0000-0000-00004A270000}"/>
    <cellStyle name="注释 2 3 4 2" xfId="10053" xr:uid="{00000000-0005-0000-0000-00004B270000}"/>
    <cellStyle name="注释 2 3 5" xfId="10054" xr:uid="{00000000-0005-0000-0000-00004C270000}"/>
    <cellStyle name="注释 2 3 5 2" xfId="10055" xr:uid="{00000000-0005-0000-0000-00004D270000}"/>
    <cellStyle name="注释 2 3 6" xfId="10056" xr:uid="{00000000-0005-0000-0000-00004E270000}"/>
    <cellStyle name="注释 2 3 6 2" xfId="10057" xr:uid="{00000000-0005-0000-0000-00004F270000}"/>
    <cellStyle name="注释 2 3 7" xfId="10058" xr:uid="{00000000-0005-0000-0000-000050270000}"/>
    <cellStyle name="注释 2 3 7 2" xfId="10059" xr:uid="{00000000-0005-0000-0000-000051270000}"/>
    <cellStyle name="注释 2 3 8" xfId="10060" xr:uid="{00000000-0005-0000-0000-000052270000}"/>
    <cellStyle name="注释 2 3 8 2" xfId="10061" xr:uid="{00000000-0005-0000-0000-000053270000}"/>
    <cellStyle name="注释 2 3 9" xfId="10062" xr:uid="{00000000-0005-0000-0000-000054270000}"/>
    <cellStyle name="注释 2 3 9 2" xfId="10063" xr:uid="{00000000-0005-0000-0000-000055270000}"/>
    <cellStyle name="注释 2 4" xfId="10064" xr:uid="{00000000-0005-0000-0000-000056270000}"/>
    <cellStyle name="注释 2 4 10" xfId="10065" xr:uid="{00000000-0005-0000-0000-000057270000}"/>
    <cellStyle name="注释 2 4 2" xfId="10066" xr:uid="{00000000-0005-0000-0000-000058270000}"/>
    <cellStyle name="注释 2 4 2 2" xfId="10067" xr:uid="{00000000-0005-0000-0000-000059270000}"/>
    <cellStyle name="注释 2 4 3" xfId="10068" xr:uid="{00000000-0005-0000-0000-00005A270000}"/>
    <cellStyle name="注释 2 4 3 2" xfId="10069" xr:uid="{00000000-0005-0000-0000-00005B270000}"/>
    <cellStyle name="注释 2 4 4" xfId="10070" xr:uid="{00000000-0005-0000-0000-00005C270000}"/>
    <cellStyle name="注释 2 4 4 2" xfId="10071" xr:uid="{00000000-0005-0000-0000-00005D270000}"/>
    <cellStyle name="注释 2 4 5" xfId="10072" xr:uid="{00000000-0005-0000-0000-00005E270000}"/>
    <cellStyle name="注释 2 4 5 2" xfId="10073" xr:uid="{00000000-0005-0000-0000-00005F270000}"/>
    <cellStyle name="注释 2 4 6" xfId="10074" xr:uid="{00000000-0005-0000-0000-000060270000}"/>
    <cellStyle name="注释 2 4 6 2" xfId="10075" xr:uid="{00000000-0005-0000-0000-000061270000}"/>
    <cellStyle name="注释 2 4 7" xfId="10076" xr:uid="{00000000-0005-0000-0000-000062270000}"/>
    <cellStyle name="注释 2 4 7 2" xfId="10077" xr:uid="{00000000-0005-0000-0000-000063270000}"/>
    <cellStyle name="注释 2 4 8" xfId="10078" xr:uid="{00000000-0005-0000-0000-000064270000}"/>
    <cellStyle name="注释 2 4 8 2" xfId="10079" xr:uid="{00000000-0005-0000-0000-000065270000}"/>
    <cellStyle name="注释 2 4 9" xfId="10080" xr:uid="{00000000-0005-0000-0000-000066270000}"/>
    <cellStyle name="注释 2 4 9 2" xfId="10081" xr:uid="{00000000-0005-0000-0000-000067270000}"/>
    <cellStyle name="注释 2 5" xfId="10082" xr:uid="{00000000-0005-0000-0000-000068270000}"/>
    <cellStyle name="注释 2 5 2" xfId="10083" xr:uid="{00000000-0005-0000-0000-000069270000}"/>
    <cellStyle name="注释 2 6" xfId="10084" xr:uid="{00000000-0005-0000-0000-00006A270000}"/>
    <cellStyle name="注释 2 6 2" xfId="10085" xr:uid="{00000000-0005-0000-0000-00006B270000}"/>
    <cellStyle name="注释 2 7" xfId="10086" xr:uid="{00000000-0005-0000-0000-00006C270000}"/>
    <cellStyle name="注释 2 7 2" xfId="10087" xr:uid="{00000000-0005-0000-0000-00006D270000}"/>
    <cellStyle name="注释 2 8" xfId="10088" xr:uid="{00000000-0005-0000-0000-00006E270000}"/>
    <cellStyle name="注释 2 8 2" xfId="10089" xr:uid="{00000000-0005-0000-0000-00006F270000}"/>
    <cellStyle name="注释 2 9" xfId="10090" xr:uid="{00000000-0005-0000-0000-000070270000}"/>
    <cellStyle name="注释 2 9 2" xfId="10091" xr:uid="{00000000-0005-0000-0000-000071270000}"/>
    <cellStyle name="注释 3" xfId="10092" xr:uid="{00000000-0005-0000-0000-000072270000}"/>
    <cellStyle name="注释 3 10" xfId="10093" xr:uid="{00000000-0005-0000-0000-000073270000}"/>
    <cellStyle name="注释 3 10 2" xfId="10094" xr:uid="{00000000-0005-0000-0000-000074270000}"/>
    <cellStyle name="注释 3 11" xfId="10095" xr:uid="{00000000-0005-0000-0000-000075270000}"/>
    <cellStyle name="注释 3 11 2" xfId="10096" xr:uid="{00000000-0005-0000-0000-000076270000}"/>
    <cellStyle name="注释 3 12" xfId="10097" xr:uid="{00000000-0005-0000-0000-000077270000}"/>
    <cellStyle name="注释 3 12 2" xfId="10098" xr:uid="{00000000-0005-0000-0000-000078270000}"/>
    <cellStyle name="注释 3 13" xfId="10099" xr:uid="{00000000-0005-0000-0000-000079270000}"/>
    <cellStyle name="注释 3 2" xfId="10100" xr:uid="{00000000-0005-0000-0000-00007A270000}"/>
    <cellStyle name="注释 3 2 10" xfId="10101" xr:uid="{00000000-0005-0000-0000-00007B270000}"/>
    <cellStyle name="注释 3 2 2" xfId="10102" xr:uid="{00000000-0005-0000-0000-00007C270000}"/>
    <cellStyle name="注释 3 2 2 2" xfId="10103" xr:uid="{00000000-0005-0000-0000-00007D270000}"/>
    <cellStyle name="注释 3 2 3" xfId="10104" xr:uid="{00000000-0005-0000-0000-00007E270000}"/>
    <cellStyle name="注释 3 2 3 2" xfId="10105" xr:uid="{00000000-0005-0000-0000-00007F270000}"/>
    <cellStyle name="注释 3 2 4" xfId="10106" xr:uid="{00000000-0005-0000-0000-000080270000}"/>
    <cellStyle name="注释 3 2 4 2" xfId="10107" xr:uid="{00000000-0005-0000-0000-000081270000}"/>
    <cellStyle name="注释 3 2 5" xfId="10108" xr:uid="{00000000-0005-0000-0000-000082270000}"/>
    <cellStyle name="注释 3 2 5 2" xfId="10109" xr:uid="{00000000-0005-0000-0000-000083270000}"/>
    <cellStyle name="注释 3 2 6" xfId="10110" xr:uid="{00000000-0005-0000-0000-000084270000}"/>
    <cellStyle name="注释 3 2 6 2" xfId="10111" xr:uid="{00000000-0005-0000-0000-000085270000}"/>
    <cellStyle name="注释 3 2 7" xfId="10112" xr:uid="{00000000-0005-0000-0000-000086270000}"/>
    <cellStyle name="注释 3 2 7 2" xfId="10113" xr:uid="{00000000-0005-0000-0000-000087270000}"/>
    <cellStyle name="注释 3 2 8" xfId="10114" xr:uid="{00000000-0005-0000-0000-000088270000}"/>
    <cellStyle name="注释 3 2 8 2" xfId="10115" xr:uid="{00000000-0005-0000-0000-000089270000}"/>
    <cellStyle name="注释 3 2 9" xfId="10116" xr:uid="{00000000-0005-0000-0000-00008A270000}"/>
    <cellStyle name="注释 3 2 9 2" xfId="10117" xr:uid="{00000000-0005-0000-0000-00008B270000}"/>
    <cellStyle name="注释 3 3" xfId="10118" xr:uid="{00000000-0005-0000-0000-00008C270000}"/>
    <cellStyle name="注释 3 3 10" xfId="10119" xr:uid="{00000000-0005-0000-0000-00008D270000}"/>
    <cellStyle name="注释 3 3 2" xfId="10120" xr:uid="{00000000-0005-0000-0000-00008E270000}"/>
    <cellStyle name="注释 3 3 2 2" xfId="10121" xr:uid="{00000000-0005-0000-0000-00008F270000}"/>
    <cellStyle name="注释 3 3 3" xfId="10122" xr:uid="{00000000-0005-0000-0000-000090270000}"/>
    <cellStyle name="注释 3 3 3 2" xfId="10123" xr:uid="{00000000-0005-0000-0000-000091270000}"/>
    <cellStyle name="注释 3 3 4" xfId="10124" xr:uid="{00000000-0005-0000-0000-000092270000}"/>
    <cellStyle name="注释 3 3 4 2" xfId="10125" xr:uid="{00000000-0005-0000-0000-000093270000}"/>
    <cellStyle name="注释 3 3 5" xfId="10126" xr:uid="{00000000-0005-0000-0000-000094270000}"/>
    <cellStyle name="注释 3 3 5 2" xfId="10127" xr:uid="{00000000-0005-0000-0000-000095270000}"/>
    <cellStyle name="注释 3 3 6" xfId="10128" xr:uid="{00000000-0005-0000-0000-000096270000}"/>
    <cellStyle name="注释 3 3 6 2" xfId="10129" xr:uid="{00000000-0005-0000-0000-000097270000}"/>
    <cellStyle name="注释 3 3 7" xfId="10130" xr:uid="{00000000-0005-0000-0000-000098270000}"/>
    <cellStyle name="注释 3 3 7 2" xfId="10131" xr:uid="{00000000-0005-0000-0000-000099270000}"/>
    <cellStyle name="注释 3 3 8" xfId="10132" xr:uid="{00000000-0005-0000-0000-00009A270000}"/>
    <cellStyle name="注释 3 3 8 2" xfId="10133" xr:uid="{00000000-0005-0000-0000-00009B270000}"/>
    <cellStyle name="注释 3 3 9" xfId="10134" xr:uid="{00000000-0005-0000-0000-00009C270000}"/>
    <cellStyle name="注释 3 3 9 2" xfId="10135" xr:uid="{00000000-0005-0000-0000-00009D270000}"/>
    <cellStyle name="注释 3 4" xfId="10136" xr:uid="{00000000-0005-0000-0000-00009E270000}"/>
    <cellStyle name="注释 3 4 10" xfId="10137" xr:uid="{00000000-0005-0000-0000-00009F270000}"/>
    <cellStyle name="注释 3 4 2" xfId="10138" xr:uid="{00000000-0005-0000-0000-0000A0270000}"/>
    <cellStyle name="注释 3 4 2 2" xfId="10139" xr:uid="{00000000-0005-0000-0000-0000A1270000}"/>
    <cellStyle name="注释 3 4 3" xfId="10140" xr:uid="{00000000-0005-0000-0000-0000A2270000}"/>
    <cellStyle name="注释 3 4 3 2" xfId="10141" xr:uid="{00000000-0005-0000-0000-0000A3270000}"/>
    <cellStyle name="注释 3 4 4" xfId="10142" xr:uid="{00000000-0005-0000-0000-0000A4270000}"/>
    <cellStyle name="注释 3 4 4 2" xfId="10143" xr:uid="{00000000-0005-0000-0000-0000A5270000}"/>
    <cellStyle name="注释 3 4 5" xfId="10144" xr:uid="{00000000-0005-0000-0000-0000A6270000}"/>
    <cellStyle name="注释 3 4 5 2" xfId="10145" xr:uid="{00000000-0005-0000-0000-0000A7270000}"/>
    <cellStyle name="注释 3 4 6" xfId="10146" xr:uid="{00000000-0005-0000-0000-0000A8270000}"/>
    <cellStyle name="注释 3 4 6 2" xfId="10147" xr:uid="{00000000-0005-0000-0000-0000A9270000}"/>
    <cellStyle name="注释 3 4 7" xfId="10148" xr:uid="{00000000-0005-0000-0000-0000AA270000}"/>
    <cellStyle name="注释 3 4 7 2" xfId="10149" xr:uid="{00000000-0005-0000-0000-0000AB270000}"/>
    <cellStyle name="注释 3 4 8" xfId="10150" xr:uid="{00000000-0005-0000-0000-0000AC270000}"/>
    <cellStyle name="注释 3 4 8 2" xfId="10151" xr:uid="{00000000-0005-0000-0000-0000AD270000}"/>
    <cellStyle name="注释 3 4 9" xfId="10152" xr:uid="{00000000-0005-0000-0000-0000AE270000}"/>
    <cellStyle name="注释 3 4 9 2" xfId="10153" xr:uid="{00000000-0005-0000-0000-0000AF270000}"/>
    <cellStyle name="注释 3 5" xfId="10154" xr:uid="{00000000-0005-0000-0000-0000B0270000}"/>
    <cellStyle name="注释 3 5 2" xfId="10155" xr:uid="{00000000-0005-0000-0000-0000B1270000}"/>
    <cellStyle name="注释 3 6" xfId="10156" xr:uid="{00000000-0005-0000-0000-0000B2270000}"/>
    <cellStyle name="注释 3 6 2" xfId="10157" xr:uid="{00000000-0005-0000-0000-0000B3270000}"/>
    <cellStyle name="注释 3 7" xfId="10158" xr:uid="{00000000-0005-0000-0000-0000B4270000}"/>
    <cellStyle name="注释 3 7 2" xfId="10159" xr:uid="{00000000-0005-0000-0000-0000B5270000}"/>
    <cellStyle name="注释 3 8" xfId="10160" xr:uid="{00000000-0005-0000-0000-0000B6270000}"/>
    <cellStyle name="注释 3 8 2" xfId="10161" xr:uid="{00000000-0005-0000-0000-0000B7270000}"/>
    <cellStyle name="注释 3 9" xfId="10162" xr:uid="{00000000-0005-0000-0000-0000B8270000}"/>
    <cellStyle name="注释 3 9 2" xfId="10163" xr:uid="{00000000-0005-0000-0000-0000B9270000}"/>
    <cellStyle name="注释 4" xfId="10164" xr:uid="{00000000-0005-0000-0000-0000BA270000}"/>
    <cellStyle name="注释 4 10" xfId="10165" xr:uid="{00000000-0005-0000-0000-0000BB270000}"/>
    <cellStyle name="注释 4 10 2" xfId="10166" xr:uid="{00000000-0005-0000-0000-0000BC270000}"/>
    <cellStyle name="注释 4 11" xfId="10167" xr:uid="{00000000-0005-0000-0000-0000BD270000}"/>
    <cellStyle name="注释 4 11 2" xfId="10168" xr:uid="{00000000-0005-0000-0000-0000BE270000}"/>
    <cellStyle name="注释 4 12" xfId="10169" xr:uid="{00000000-0005-0000-0000-0000BF270000}"/>
    <cellStyle name="注释 4 12 2" xfId="10170" xr:uid="{00000000-0005-0000-0000-0000C0270000}"/>
    <cellStyle name="注释 4 13" xfId="10171" xr:uid="{00000000-0005-0000-0000-0000C1270000}"/>
    <cellStyle name="注释 4 2" xfId="10172" xr:uid="{00000000-0005-0000-0000-0000C2270000}"/>
    <cellStyle name="注释 4 2 10" xfId="10173" xr:uid="{00000000-0005-0000-0000-0000C3270000}"/>
    <cellStyle name="注释 4 2 2" xfId="10174" xr:uid="{00000000-0005-0000-0000-0000C4270000}"/>
    <cellStyle name="注释 4 2 2 2" xfId="10175" xr:uid="{00000000-0005-0000-0000-0000C5270000}"/>
    <cellStyle name="注释 4 2 3" xfId="10176" xr:uid="{00000000-0005-0000-0000-0000C6270000}"/>
    <cellStyle name="注释 4 2 3 2" xfId="10177" xr:uid="{00000000-0005-0000-0000-0000C7270000}"/>
    <cellStyle name="注释 4 2 4" xfId="10178" xr:uid="{00000000-0005-0000-0000-0000C8270000}"/>
    <cellStyle name="注释 4 2 4 2" xfId="10179" xr:uid="{00000000-0005-0000-0000-0000C9270000}"/>
    <cellStyle name="注释 4 2 5" xfId="10180" xr:uid="{00000000-0005-0000-0000-0000CA270000}"/>
    <cellStyle name="注释 4 2 5 2" xfId="10181" xr:uid="{00000000-0005-0000-0000-0000CB270000}"/>
    <cellStyle name="注释 4 2 6" xfId="10182" xr:uid="{00000000-0005-0000-0000-0000CC270000}"/>
    <cellStyle name="注释 4 2 6 2" xfId="10183" xr:uid="{00000000-0005-0000-0000-0000CD270000}"/>
    <cellStyle name="注释 4 2 7" xfId="10184" xr:uid="{00000000-0005-0000-0000-0000CE270000}"/>
    <cellStyle name="注释 4 2 7 2" xfId="10185" xr:uid="{00000000-0005-0000-0000-0000CF270000}"/>
    <cellStyle name="注释 4 2 8" xfId="10186" xr:uid="{00000000-0005-0000-0000-0000D0270000}"/>
    <cellStyle name="注释 4 2 8 2" xfId="10187" xr:uid="{00000000-0005-0000-0000-0000D1270000}"/>
    <cellStyle name="注释 4 2 9" xfId="10188" xr:uid="{00000000-0005-0000-0000-0000D2270000}"/>
    <cellStyle name="注释 4 2 9 2" xfId="10189" xr:uid="{00000000-0005-0000-0000-0000D3270000}"/>
    <cellStyle name="注释 4 3" xfId="10190" xr:uid="{00000000-0005-0000-0000-0000D4270000}"/>
    <cellStyle name="注释 4 3 10" xfId="10191" xr:uid="{00000000-0005-0000-0000-0000D5270000}"/>
    <cellStyle name="注释 4 3 2" xfId="10192" xr:uid="{00000000-0005-0000-0000-0000D6270000}"/>
    <cellStyle name="注释 4 3 2 2" xfId="10193" xr:uid="{00000000-0005-0000-0000-0000D7270000}"/>
    <cellStyle name="注释 4 3 3" xfId="10194" xr:uid="{00000000-0005-0000-0000-0000D8270000}"/>
    <cellStyle name="注释 4 3 3 2" xfId="10195" xr:uid="{00000000-0005-0000-0000-0000D9270000}"/>
    <cellStyle name="注释 4 3 4" xfId="10196" xr:uid="{00000000-0005-0000-0000-0000DA270000}"/>
    <cellStyle name="注释 4 3 4 2" xfId="10197" xr:uid="{00000000-0005-0000-0000-0000DB270000}"/>
    <cellStyle name="注释 4 3 5" xfId="10198" xr:uid="{00000000-0005-0000-0000-0000DC270000}"/>
    <cellStyle name="注释 4 3 5 2" xfId="10199" xr:uid="{00000000-0005-0000-0000-0000DD270000}"/>
    <cellStyle name="注释 4 3 6" xfId="10200" xr:uid="{00000000-0005-0000-0000-0000DE270000}"/>
    <cellStyle name="注释 4 3 6 2" xfId="10201" xr:uid="{00000000-0005-0000-0000-0000DF270000}"/>
    <cellStyle name="注释 4 3 7" xfId="10202" xr:uid="{00000000-0005-0000-0000-0000E0270000}"/>
    <cellStyle name="注释 4 3 7 2" xfId="10203" xr:uid="{00000000-0005-0000-0000-0000E1270000}"/>
    <cellStyle name="注释 4 3 8" xfId="10204" xr:uid="{00000000-0005-0000-0000-0000E2270000}"/>
    <cellStyle name="注释 4 3 8 2" xfId="10205" xr:uid="{00000000-0005-0000-0000-0000E3270000}"/>
    <cellStyle name="注释 4 3 9" xfId="10206" xr:uid="{00000000-0005-0000-0000-0000E4270000}"/>
    <cellStyle name="注释 4 3 9 2" xfId="10207" xr:uid="{00000000-0005-0000-0000-0000E5270000}"/>
    <cellStyle name="注释 4 4" xfId="10208" xr:uid="{00000000-0005-0000-0000-0000E6270000}"/>
    <cellStyle name="注释 4 4 10" xfId="10209" xr:uid="{00000000-0005-0000-0000-0000E7270000}"/>
    <cellStyle name="注释 4 4 2" xfId="10210" xr:uid="{00000000-0005-0000-0000-0000E8270000}"/>
    <cellStyle name="注释 4 4 2 2" xfId="10211" xr:uid="{00000000-0005-0000-0000-0000E9270000}"/>
    <cellStyle name="注释 4 4 3" xfId="10212" xr:uid="{00000000-0005-0000-0000-0000EA270000}"/>
    <cellStyle name="注释 4 4 3 2" xfId="10213" xr:uid="{00000000-0005-0000-0000-0000EB270000}"/>
    <cellStyle name="注释 4 4 4" xfId="10214" xr:uid="{00000000-0005-0000-0000-0000EC270000}"/>
    <cellStyle name="注释 4 4 4 2" xfId="10215" xr:uid="{00000000-0005-0000-0000-0000ED270000}"/>
    <cellStyle name="注释 4 4 5" xfId="10216" xr:uid="{00000000-0005-0000-0000-0000EE270000}"/>
    <cellStyle name="注释 4 4 5 2" xfId="10217" xr:uid="{00000000-0005-0000-0000-0000EF270000}"/>
    <cellStyle name="注释 4 4 6" xfId="10218" xr:uid="{00000000-0005-0000-0000-0000F0270000}"/>
    <cellStyle name="注释 4 4 6 2" xfId="10219" xr:uid="{00000000-0005-0000-0000-0000F1270000}"/>
    <cellStyle name="注释 4 4 7" xfId="10220" xr:uid="{00000000-0005-0000-0000-0000F2270000}"/>
    <cellStyle name="注释 4 4 7 2" xfId="10221" xr:uid="{00000000-0005-0000-0000-0000F3270000}"/>
    <cellStyle name="注释 4 4 8" xfId="10222" xr:uid="{00000000-0005-0000-0000-0000F4270000}"/>
    <cellStyle name="注释 4 4 8 2" xfId="10223" xr:uid="{00000000-0005-0000-0000-0000F5270000}"/>
    <cellStyle name="注释 4 4 9" xfId="10224" xr:uid="{00000000-0005-0000-0000-0000F6270000}"/>
    <cellStyle name="注释 4 4 9 2" xfId="10225" xr:uid="{00000000-0005-0000-0000-0000F7270000}"/>
    <cellStyle name="注释 4 5" xfId="10226" xr:uid="{00000000-0005-0000-0000-0000F8270000}"/>
    <cellStyle name="注释 4 5 2" xfId="10227" xr:uid="{00000000-0005-0000-0000-0000F9270000}"/>
    <cellStyle name="注释 4 6" xfId="10228" xr:uid="{00000000-0005-0000-0000-0000FA270000}"/>
    <cellStyle name="注释 4 6 2" xfId="10229" xr:uid="{00000000-0005-0000-0000-0000FB270000}"/>
    <cellStyle name="注释 4 7" xfId="10230" xr:uid="{00000000-0005-0000-0000-0000FC270000}"/>
    <cellStyle name="注释 4 7 2" xfId="10231" xr:uid="{00000000-0005-0000-0000-0000FD270000}"/>
    <cellStyle name="注释 4 8" xfId="10232" xr:uid="{00000000-0005-0000-0000-0000FE270000}"/>
    <cellStyle name="注释 4 8 2" xfId="10233" xr:uid="{00000000-0005-0000-0000-0000FF270000}"/>
    <cellStyle name="注释 4 9" xfId="10234" xr:uid="{00000000-0005-0000-0000-000000280000}"/>
    <cellStyle name="注释 4 9 2" xfId="10235" xr:uid="{00000000-0005-0000-0000-000001280000}"/>
    <cellStyle name="注释 5" xfId="10236" xr:uid="{00000000-0005-0000-0000-000002280000}"/>
    <cellStyle name="注释 5 10" xfId="10237" xr:uid="{00000000-0005-0000-0000-000003280000}"/>
    <cellStyle name="注释 5 10 2" xfId="10238" xr:uid="{00000000-0005-0000-0000-000004280000}"/>
    <cellStyle name="注释 5 11" xfId="10239" xr:uid="{00000000-0005-0000-0000-000005280000}"/>
    <cellStyle name="注释 5 11 2" xfId="10240" xr:uid="{00000000-0005-0000-0000-000006280000}"/>
    <cellStyle name="注释 5 12" xfId="10241" xr:uid="{00000000-0005-0000-0000-000007280000}"/>
    <cellStyle name="注释 5 12 2" xfId="10242" xr:uid="{00000000-0005-0000-0000-000008280000}"/>
    <cellStyle name="注释 5 13" xfId="10243" xr:uid="{00000000-0005-0000-0000-000009280000}"/>
    <cellStyle name="注释 5 2" xfId="10244" xr:uid="{00000000-0005-0000-0000-00000A280000}"/>
    <cellStyle name="注释 5 2 10" xfId="10245" xr:uid="{00000000-0005-0000-0000-00000B280000}"/>
    <cellStyle name="注释 5 2 2" xfId="10246" xr:uid="{00000000-0005-0000-0000-00000C280000}"/>
    <cellStyle name="注释 5 2 2 2" xfId="10247" xr:uid="{00000000-0005-0000-0000-00000D280000}"/>
    <cellStyle name="注释 5 2 3" xfId="10248" xr:uid="{00000000-0005-0000-0000-00000E280000}"/>
    <cellStyle name="注释 5 2 3 2" xfId="10249" xr:uid="{00000000-0005-0000-0000-00000F280000}"/>
    <cellStyle name="注释 5 2 4" xfId="10250" xr:uid="{00000000-0005-0000-0000-000010280000}"/>
    <cellStyle name="注释 5 2 4 2" xfId="10251" xr:uid="{00000000-0005-0000-0000-000011280000}"/>
    <cellStyle name="注释 5 2 5" xfId="10252" xr:uid="{00000000-0005-0000-0000-000012280000}"/>
    <cellStyle name="注释 5 2 5 2" xfId="10253" xr:uid="{00000000-0005-0000-0000-000013280000}"/>
    <cellStyle name="注释 5 2 6" xfId="10254" xr:uid="{00000000-0005-0000-0000-000014280000}"/>
    <cellStyle name="注释 5 2 6 2" xfId="10255" xr:uid="{00000000-0005-0000-0000-000015280000}"/>
    <cellStyle name="注释 5 2 7" xfId="10256" xr:uid="{00000000-0005-0000-0000-000016280000}"/>
    <cellStyle name="注释 5 2 7 2" xfId="10257" xr:uid="{00000000-0005-0000-0000-000017280000}"/>
    <cellStyle name="注释 5 2 8" xfId="10258" xr:uid="{00000000-0005-0000-0000-000018280000}"/>
    <cellStyle name="注释 5 2 8 2" xfId="10259" xr:uid="{00000000-0005-0000-0000-000019280000}"/>
    <cellStyle name="注释 5 2 9" xfId="10260" xr:uid="{00000000-0005-0000-0000-00001A280000}"/>
    <cellStyle name="注释 5 2 9 2" xfId="10261" xr:uid="{00000000-0005-0000-0000-00001B280000}"/>
    <cellStyle name="注释 5 3" xfId="10262" xr:uid="{00000000-0005-0000-0000-00001C280000}"/>
    <cellStyle name="注释 5 3 10" xfId="10263" xr:uid="{00000000-0005-0000-0000-00001D280000}"/>
    <cellStyle name="注释 5 3 2" xfId="10264" xr:uid="{00000000-0005-0000-0000-00001E280000}"/>
    <cellStyle name="注释 5 3 2 2" xfId="10265" xr:uid="{00000000-0005-0000-0000-00001F280000}"/>
    <cellStyle name="注释 5 3 3" xfId="10266" xr:uid="{00000000-0005-0000-0000-000020280000}"/>
    <cellStyle name="注释 5 3 3 2" xfId="10267" xr:uid="{00000000-0005-0000-0000-000021280000}"/>
    <cellStyle name="注释 5 3 4" xfId="10268" xr:uid="{00000000-0005-0000-0000-000022280000}"/>
    <cellStyle name="注释 5 3 4 2" xfId="10269" xr:uid="{00000000-0005-0000-0000-000023280000}"/>
    <cellStyle name="注释 5 3 5" xfId="10270" xr:uid="{00000000-0005-0000-0000-000024280000}"/>
    <cellStyle name="注释 5 3 5 2" xfId="10271" xr:uid="{00000000-0005-0000-0000-000025280000}"/>
    <cellStyle name="注释 5 3 6" xfId="10272" xr:uid="{00000000-0005-0000-0000-000026280000}"/>
    <cellStyle name="注释 5 3 6 2" xfId="10273" xr:uid="{00000000-0005-0000-0000-000027280000}"/>
    <cellStyle name="注释 5 3 7" xfId="10274" xr:uid="{00000000-0005-0000-0000-000028280000}"/>
    <cellStyle name="注释 5 3 7 2" xfId="10275" xr:uid="{00000000-0005-0000-0000-000029280000}"/>
    <cellStyle name="注释 5 3 8" xfId="10276" xr:uid="{00000000-0005-0000-0000-00002A280000}"/>
    <cellStyle name="注释 5 3 8 2" xfId="10277" xr:uid="{00000000-0005-0000-0000-00002B280000}"/>
    <cellStyle name="注释 5 3 9" xfId="10278" xr:uid="{00000000-0005-0000-0000-00002C280000}"/>
    <cellStyle name="注释 5 3 9 2" xfId="10279" xr:uid="{00000000-0005-0000-0000-00002D280000}"/>
    <cellStyle name="注释 5 4" xfId="10280" xr:uid="{00000000-0005-0000-0000-00002E280000}"/>
    <cellStyle name="注释 5 4 10" xfId="10281" xr:uid="{00000000-0005-0000-0000-00002F280000}"/>
    <cellStyle name="注释 5 4 2" xfId="10282" xr:uid="{00000000-0005-0000-0000-000030280000}"/>
    <cellStyle name="注释 5 4 2 2" xfId="10283" xr:uid="{00000000-0005-0000-0000-000031280000}"/>
    <cellStyle name="注释 5 4 3" xfId="10284" xr:uid="{00000000-0005-0000-0000-000032280000}"/>
    <cellStyle name="注释 5 4 3 2" xfId="10285" xr:uid="{00000000-0005-0000-0000-000033280000}"/>
    <cellStyle name="注释 5 4 4" xfId="10286" xr:uid="{00000000-0005-0000-0000-000034280000}"/>
    <cellStyle name="注释 5 4 4 2" xfId="10287" xr:uid="{00000000-0005-0000-0000-000035280000}"/>
    <cellStyle name="注释 5 4 5" xfId="10288" xr:uid="{00000000-0005-0000-0000-000036280000}"/>
    <cellStyle name="注释 5 4 5 2" xfId="10289" xr:uid="{00000000-0005-0000-0000-000037280000}"/>
    <cellStyle name="注释 5 4 6" xfId="10290" xr:uid="{00000000-0005-0000-0000-000038280000}"/>
    <cellStyle name="注释 5 4 6 2" xfId="10291" xr:uid="{00000000-0005-0000-0000-000039280000}"/>
    <cellStyle name="注释 5 4 7" xfId="10292" xr:uid="{00000000-0005-0000-0000-00003A280000}"/>
    <cellStyle name="注释 5 4 7 2" xfId="10293" xr:uid="{00000000-0005-0000-0000-00003B280000}"/>
    <cellStyle name="注释 5 4 8" xfId="10294" xr:uid="{00000000-0005-0000-0000-00003C280000}"/>
    <cellStyle name="注释 5 4 8 2" xfId="10295" xr:uid="{00000000-0005-0000-0000-00003D280000}"/>
    <cellStyle name="注释 5 4 9" xfId="10296" xr:uid="{00000000-0005-0000-0000-00003E280000}"/>
    <cellStyle name="注释 5 4 9 2" xfId="10297" xr:uid="{00000000-0005-0000-0000-00003F280000}"/>
    <cellStyle name="注释 5 5" xfId="10298" xr:uid="{00000000-0005-0000-0000-000040280000}"/>
    <cellStyle name="注释 5 5 2" xfId="10299" xr:uid="{00000000-0005-0000-0000-000041280000}"/>
    <cellStyle name="注释 5 6" xfId="10300" xr:uid="{00000000-0005-0000-0000-000042280000}"/>
    <cellStyle name="注释 5 6 2" xfId="10301" xr:uid="{00000000-0005-0000-0000-000043280000}"/>
    <cellStyle name="注释 5 7" xfId="10302" xr:uid="{00000000-0005-0000-0000-000044280000}"/>
    <cellStyle name="注释 5 7 2" xfId="10303" xr:uid="{00000000-0005-0000-0000-000045280000}"/>
    <cellStyle name="注释 5 8" xfId="10304" xr:uid="{00000000-0005-0000-0000-000046280000}"/>
    <cellStyle name="注释 5 8 2" xfId="10305" xr:uid="{00000000-0005-0000-0000-000047280000}"/>
    <cellStyle name="注释 5 9" xfId="10306" xr:uid="{00000000-0005-0000-0000-000048280000}"/>
    <cellStyle name="注释 5 9 2" xfId="10307" xr:uid="{00000000-0005-0000-0000-000049280000}"/>
    <cellStyle name="注释 6" xfId="10308" xr:uid="{00000000-0005-0000-0000-00004A280000}"/>
    <cellStyle name="注释 6 10" xfId="10309" xr:uid="{00000000-0005-0000-0000-00004B280000}"/>
    <cellStyle name="注释 6 10 2" xfId="10310" xr:uid="{00000000-0005-0000-0000-00004C280000}"/>
    <cellStyle name="注释 6 11" xfId="10311" xr:uid="{00000000-0005-0000-0000-00004D280000}"/>
    <cellStyle name="注释 6 11 2" xfId="10312" xr:uid="{00000000-0005-0000-0000-00004E280000}"/>
    <cellStyle name="注释 6 12" xfId="10313" xr:uid="{00000000-0005-0000-0000-00004F280000}"/>
    <cellStyle name="注释 6 12 2" xfId="10314" xr:uid="{00000000-0005-0000-0000-000050280000}"/>
    <cellStyle name="注释 6 13" xfId="10315" xr:uid="{00000000-0005-0000-0000-000051280000}"/>
    <cellStyle name="注释 6 2" xfId="10316" xr:uid="{00000000-0005-0000-0000-000052280000}"/>
    <cellStyle name="注释 6 2 10" xfId="10317" xr:uid="{00000000-0005-0000-0000-000053280000}"/>
    <cellStyle name="注释 6 2 2" xfId="10318" xr:uid="{00000000-0005-0000-0000-000054280000}"/>
    <cellStyle name="注释 6 2 2 2" xfId="10319" xr:uid="{00000000-0005-0000-0000-000055280000}"/>
    <cellStyle name="注释 6 2 3" xfId="10320" xr:uid="{00000000-0005-0000-0000-000056280000}"/>
    <cellStyle name="注释 6 2 3 2" xfId="10321" xr:uid="{00000000-0005-0000-0000-000057280000}"/>
    <cellStyle name="注释 6 2 4" xfId="10322" xr:uid="{00000000-0005-0000-0000-000058280000}"/>
    <cellStyle name="注释 6 2 4 2" xfId="10323" xr:uid="{00000000-0005-0000-0000-000059280000}"/>
    <cellStyle name="注释 6 2 5" xfId="10324" xr:uid="{00000000-0005-0000-0000-00005A280000}"/>
    <cellStyle name="注释 6 2 5 2" xfId="10325" xr:uid="{00000000-0005-0000-0000-00005B280000}"/>
    <cellStyle name="注释 6 2 6" xfId="10326" xr:uid="{00000000-0005-0000-0000-00005C280000}"/>
    <cellStyle name="注释 6 2 6 2" xfId="10327" xr:uid="{00000000-0005-0000-0000-00005D280000}"/>
    <cellStyle name="注释 6 2 7" xfId="10328" xr:uid="{00000000-0005-0000-0000-00005E280000}"/>
    <cellStyle name="注释 6 2 7 2" xfId="10329" xr:uid="{00000000-0005-0000-0000-00005F280000}"/>
    <cellStyle name="注释 6 2 8" xfId="10330" xr:uid="{00000000-0005-0000-0000-000060280000}"/>
    <cellStyle name="注释 6 2 8 2" xfId="10331" xr:uid="{00000000-0005-0000-0000-000061280000}"/>
    <cellStyle name="注释 6 2 9" xfId="10332" xr:uid="{00000000-0005-0000-0000-000062280000}"/>
    <cellStyle name="注释 6 2 9 2" xfId="10333" xr:uid="{00000000-0005-0000-0000-000063280000}"/>
    <cellStyle name="注释 6 3" xfId="10334" xr:uid="{00000000-0005-0000-0000-000064280000}"/>
    <cellStyle name="注释 6 3 10" xfId="10335" xr:uid="{00000000-0005-0000-0000-000065280000}"/>
    <cellStyle name="注释 6 3 2" xfId="10336" xr:uid="{00000000-0005-0000-0000-000066280000}"/>
    <cellStyle name="注释 6 3 2 2" xfId="10337" xr:uid="{00000000-0005-0000-0000-000067280000}"/>
    <cellStyle name="注释 6 3 3" xfId="10338" xr:uid="{00000000-0005-0000-0000-000068280000}"/>
    <cellStyle name="注释 6 3 3 2" xfId="10339" xr:uid="{00000000-0005-0000-0000-000069280000}"/>
    <cellStyle name="注释 6 3 4" xfId="10340" xr:uid="{00000000-0005-0000-0000-00006A280000}"/>
    <cellStyle name="注释 6 3 4 2" xfId="10341" xr:uid="{00000000-0005-0000-0000-00006B280000}"/>
    <cellStyle name="注释 6 3 5" xfId="10342" xr:uid="{00000000-0005-0000-0000-00006C280000}"/>
    <cellStyle name="注释 6 3 5 2" xfId="10343" xr:uid="{00000000-0005-0000-0000-00006D280000}"/>
    <cellStyle name="注释 6 3 6" xfId="10344" xr:uid="{00000000-0005-0000-0000-00006E280000}"/>
    <cellStyle name="注释 6 3 6 2" xfId="10345" xr:uid="{00000000-0005-0000-0000-00006F280000}"/>
    <cellStyle name="注释 6 3 7" xfId="10346" xr:uid="{00000000-0005-0000-0000-000070280000}"/>
    <cellStyle name="注释 6 3 7 2" xfId="10347" xr:uid="{00000000-0005-0000-0000-000071280000}"/>
    <cellStyle name="注释 6 3 8" xfId="10348" xr:uid="{00000000-0005-0000-0000-000072280000}"/>
    <cellStyle name="注释 6 3 8 2" xfId="10349" xr:uid="{00000000-0005-0000-0000-000073280000}"/>
    <cellStyle name="注释 6 3 9" xfId="10350" xr:uid="{00000000-0005-0000-0000-000074280000}"/>
    <cellStyle name="注释 6 3 9 2" xfId="10351" xr:uid="{00000000-0005-0000-0000-000075280000}"/>
    <cellStyle name="注释 6 4" xfId="10352" xr:uid="{00000000-0005-0000-0000-000076280000}"/>
    <cellStyle name="注释 6 4 10" xfId="10353" xr:uid="{00000000-0005-0000-0000-000077280000}"/>
    <cellStyle name="注释 6 4 2" xfId="10354" xr:uid="{00000000-0005-0000-0000-000078280000}"/>
    <cellStyle name="注释 6 4 2 2" xfId="10355" xr:uid="{00000000-0005-0000-0000-000079280000}"/>
    <cellStyle name="注释 6 4 3" xfId="10356" xr:uid="{00000000-0005-0000-0000-00007A280000}"/>
    <cellStyle name="注释 6 4 3 2" xfId="10357" xr:uid="{00000000-0005-0000-0000-00007B280000}"/>
    <cellStyle name="注释 6 4 4" xfId="10358" xr:uid="{00000000-0005-0000-0000-00007C280000}"/>
    <cellStyle name="注释 6 4 4 2" xfId="10359" xr:uid="{00000000-0005-0000-0000-00007D280000}"/>
    <cellStyle name="注释 6 4 5" xfId="10360" xr:uid="{00000000-0005-0000-0000-00007E280000}"/>
    <cellStyle name="注释 6 4 5 2" xfId="10361" xr:uid="{00000000-0005-0000-0000-00007F280000}"/>
    <cellStyle name="注释 6 4 6" xfId="10362" xr:uid="{00000000-0005-0000-0000-000080280000}"/>
    <cellStyle name="注释 6 4 6 2" xfId="10363" xr:uid="{00000000-0005-0000-0000-000081280000}"/>
    <cellStyle name="注释 6 4 7" xfId="10364" xr:uid="{00000000-0005-0000-0000-000082280000}"/>
    <cellStyle name="注释 6 4 7 2" xfId="10365" xr:uid="{00000000-0005-0000-0000-000083280000}"/>
    <cellStyle name="注释 6 4 8" xfId="10366" xr:uid="{00000000-0005-0000-0000-000084280000}"/>
    <cellStyle name="注释 6 4 8 2" xfId="10367" xr:uid="{00000000-0005-0000-0000-000085280000}"/>
    <cellStyle name="注释 6 4 9" xfId="10368" xr:uid="{00000000-0005-0000-0000-000086280000}"/>
    <cellStyle name="注释 6 4 9 2" xfId="10369" xr:uid="{00000000-0005-0000-0000-000087280000}"/>
    <cellStyle name="注释 6 5" xfId="10370" xr:uid="{00000000-0005-0000-0000-000088280000}"/>
    <cellStyle name="注释 6 5 2" xfId="10371" xr:uid="{00000000-0005-0000-0000-000089280000}"/>
    <cellStyle name="注释 6 6" xfId="10372" xr:uid="{00000000-0005-0000-0000-00008A280000}"/>
    <cellStyle name="注释 6 6 2" xfId="10373" xr:uid="{00000000-0005-0000-0000-00008B280000}"/>
    <cellStyle name="注释 6 7" xfId="10374" xr:uid="{00000000-0005-0000-0000-00008C280000}"/>
    <cellStyle name="注释 6 7 2" xfId="10375" xr:uid="{00000000-0005-0000-0000-00008D280000}"/>
    <cellStyle name="注释 6 8" xfId="10376" xr:uid="{00000000-0005-0000-0000-00008E280000}"/>
    <cellStyle name="注释 6 8 2" xfId="10377" xr:uid="{00000000-0005-0000-0000-00008F280000}"/>
    <cellStyle name="注释 6 9" xfId="10378" xr:uid="{00000000-0005-0000-0000-000090280000}"/>
    <cellStyle name="注释 6 9 2" xfId="10379" xr:uid="{00000000-0005-0000-0000-000091280000}"/>
    <cellStyle name="注释 7" xfId="10380" xr:uid="{00000000-0005-0000-0000-000092280000}"/>
    <cellStyle name="注释 7 10" xfId="10381" xr:uid="{00000000-0005-0000-0000-000093280000}"/>
    <cellStyle name="注释 7 10 2" xfId="10382" xr:uid="{00000000-0005-0000-0000-000094280000}"/>
    <cellStyle name="注释 7 11" xfId="10383" xr:uid="{00000000-0005-0000-0000-000095280000}"/>
    <cellStyle name="注释 7 11 2" xfId="10384" xr:uid="{00000000-0005-0000-0000-000096280000}"/>
    <cellStyle name="注释 7 12" xfId="10385" xr:uid="{00000000-0005-0000-0000-000097280000}"/>
    <cellStyle name="注释 7 12 2" xfId="10386" xr:uid="{00000000-0005-0000-0000-000098280000}"/>
    <cellStyle name="注释 7 13" xfId="10387" xr:uid="{00000000-0005-0000-0000-000099280000}"/>
    <cellStyle name="注释 7 2" xfId="10388" xr:uid="{00000000-0005-0000-0000-00009A280000}"/>
    <cellStyle name="注释 7 2 10" xfId="10389" xr:uid="{00000000-0005-0000-0000-00009B280000}"/>
    <cellStyle name="注释 7 2 2" xfId="10390" xr:uid="{00000000-0005-0000-0000-00009C280000}"/>
    <cellStyle name="注释 7 2 2 2" xfId="10391" xr:uid="{00000000-0005-0000-0000-00009D280000}"/>
    <cellStyle name="注释 7 2 3" xfId="10392" xr:uid="{00000000-0005-0000-0000-00009E280000}"/>
    <cellStyle name="注释 7 2 3 2" xfId="10393" xr:uid="{00000000-0005-0000-0000-00009F280000}"/>
    <cellStyle name="注释 7 2 4" xfId="10394" xr:uid="{00000000-0005-0000-0000-0000A0280000}"/>
    <cellStyle name="注释 7 2 4 2" xfId="10395" xr:uid="{00000000-0005-0000-0000-0000A1280000}"/>
    <cellStyle name="注释 7 2 5" xfId="10396" xr:uid="{00000000-0005-0000-0000-0000A2280000}"/>
    <cellStyle name="注释 7 2 5 2" xfId="10397" xr:uid="{00000000-0005-0000-0000-0000A3280000}"/>
    <cellStyle name="注释 7 2 6" xfId="10398" xr:uid="{00000000-0005-0000-0000-0000A4280000}"/>
    <cellStyle name="注释 7 2 6 2" xfId="10399" xr:uid="{00000000-0005-0000-0000-0000A5280000}"/>
    <cellStyle name="注释 7 2 7" xfId="10400" xr:uid="{00000000-0005-0000-0000-0000A6280000}"/>
    <cellStyle name="注释 7 2 7 2" xfId="10401" xr:uid="{00000000-0005-0000-0000-0000A7280000}"/>
    <cellStyle name="注释 7 2 8" xfId="10402" xr:uid="{00000000-0005-0000-0000-0000A8280000}"/>
    <cellStyle name="注释 7 2 8 2" xfId="10403" xr:uid="{00000000-0005-0000-0000-0000A9280000}"/>
    <cellStyle name="注释 7 2 9" xfId="10404" xr:uid="{00000000-0005-0000-0000-0000AA280000}"/>
    <cellStyle name="注释 7 2 9 2" xfId="10405" xr:uid="{00000000-0005-0000-0000-0000AB280000}"/>
    <cellStyle name="注释 7 3" xfId="10406" xr:uid="{00000000-0005-0000-0000-0000AC280000}"/>
    <cellStyle name="注释 7 3 10" xfId="10407" xr:uid="{00000000-0005-0000-0000-0000AD280000}"/>
    <cellStyle name="注释 7 3 2" xfId="10408" xr:uid="{00000000-0005-0000-0000-0000AE280000}"/>
    <cellStyle name="注释 7 3 2 2" xfId="10409" xr:uid="{00000000-0005-0000-0000-0000AF280000}"/>
    <cellStyle name="注释 7 3 3" xfId="10410" xr:uid="{00000000-0005-0000-0000-0000B0280000}"/>
    <cellStyle name="注释 7 3 3 2" xfId="10411" xr:uid="{00000000-0005-0000-0000-0000B1280000}"/>
    <cellStyle name="注释 7 3 4" xfId="10412" xr:uid="{00000000-0005-0000-0000-0000B2280000}"/>
    <cellStyle name="注释 7 3 4 2" xfId="10413" xr:uid="{00000000-0005-0000-0000-0000B3280000}"/>
    <cellStyle name="注释 7 3 5" xfId="10414" xr:uid="{00000000-0005-0000-0000-0000B4280000}"/>
    <cellStyle name="注释 7 3 5 2" xfId="10415" xr:uid="{00000000-0005-0000-0000-0000B5280000}"/>
    <cellStyle name="注释 7 3 6" xfId="10416" xr:uid="{00000000-0005-0000-0000-0000B6280000}"/>
    <cellStyle name="注释 7 3 6 2" xfId="10417" xr:uid="{00000000-0005-0000-0000-0000B7280000}"/>
    <cellStyle name="注释 7 3 7" xfId="10418" xr:uid="{00000000-0005-0000-0000-0000B8280000}"/>
    <cellStyle name="注释 7 3 7 2" xfId="10419" xr:uid="{00000000-0005-0000-0000-0000B9280000}"/>
    <cellStyle name="注释 7 3 8" xfId="10420" xr:uid="{00000000-0005-0000-0000-0000BA280000}"/>
    <cellStyle name="注释 7 3 8 2" xfId="10421" xr:uid="{00000000-0005-0000-0000-0000BB280000}"/>
    <cellStyle name="注释 7 3 9" xfId="10422" xr:uid="{00000000-0005-0000-0000-0000BC280000}"/>
    <cellStyle name="注释 7 3 9 2" xfId="10423" xr:uid="{00000000-0005-0000-0000-0000BD280000}"/>
    <cellStyle name="注释 7 4" xfId="10424" xr:uid="{00000000-0005-0000-0000-0000BE280000}"/>
    <cellStyle name="注释 7 4 10" xfId="10425" xr:uid="{00000000-0005-0000-0000-0000BF280000}"/>
    <cellStyle name="注释 7 4 2" xfId="10426" xr:uid="{00000000-0005-0000-0000-0000C0280000}"/>
    <cellStyle name="注释 7 4 2 2" xfId="10427" xr:uid="{00000000-0005-0000-0000-0000C1280000}"/>
    <cellStyle name="注释 7 4 3" xfId="10428" xr:uid="{00000000-0005-0000-0000-0000C2280000}"/>
    <cellStyle name="注释 7 4 3 2" xfId="10429" xr:uid="{00000000-0005-0000-0000-0000C3280000}"/>
    <cellStyle name="注释 7 4 4" xfId="10430" xr:uid="{00000000-0005-0000-0000-0000C4280000}"/>
    <cellStyle name="注释 7 4 4 2" xfId="10431" xr:uid="{00000000-0005-0000-0000-0000C5280000}"/>
    <cellStyle name="注释 7 4 5" xfId="10432" xr:uid="{00000000-0005-0000-0000-0000C6280000}"/>
    <cellStyle name="注释 7 4 5 2" xfId="10433" xr:uid="{00000000-0005-0000-0000-0000C7280000}"/>
    <cellStyle name="注释 7 4 6" xfId="10434" xr:uid="{00000000-0005-0000-0000-0000C8280000}"/>
    <cellStyle name="注释 7 4 6 2" xfId="10435" xr:uid="{00000000-0005-0000-0000-0000C9280000}"/>
    <cellStyle name="注释 7 4 7" xfId="10436" xr:uid="{00000000-0005-0000-0000-0000CA280000}"/>
    <cellStyle name="注释 7 4 7 2" xfId="10437" xr:uid="{00000000-0005-0000-0000-0000CB280000}"/>
    <cellStyle name="注释 7 4 8" xfId="10438" xr:uid="{00000000-0005-0000-0000-0000CC280000}"/>
    <cellStyle name="注释 7 4 8 2" xfId="10439" xr:uid="{00000000-0005-0000-0000-0000CD280000}"/>
    <cellStyle name="注释 7 4 9" xfId="10440" xr:uid="{00000000-0005-0000-0000-0000CE280000}"/>
    <cellStyle name="注释 7 4 9 2" xfId="10441" xr:uid="{00000000-0005-0000-0000-0000CF280000}"/>
    <cellStyle name="注释 7 5" xfId="10442" xr:uid="{00000000-0005-0000-0000-0000D0280000}"/>
    <cellStyle name="注释 7 5 2" xfId="10443" xr:uid="{00000000-0005-0000-0000-0000D1280000}"/>
    <cellStyle name="注释 7 6" xfId="10444" xr:uid="{00000000-0005-0000-0000-0000D2280000}"/>
    <cellStyle name="注释 7 6 2" xfId="10445" xr:uid="{00000000-0005-0000-0000-0000D3280000}"/>
    <cellStyle name="注释 7 7" xfId="10446" xr:uid="{00000000-0005-0000-0000-0000D4280000}"/>
    <cellStyle name="注释 7 7 2" xfId="10447" xr:uid="{00000000-0005-0000-0000-0000D5280000}"/>
    <cellStyle name="注释 7 8" xfId="10448" xr:uid="{00000000-0005-0000-0000-0000D6280000}"/>
    <cellStyle name="注释 7 8 2" xfId="10449" xr:uid="{00000000-0005-0000-0000-0000D7280000}"/>
    <cellStyle name="注释 7 9" xfId="10450" xr:uid="{00000000-0005-0000-0000-0000D8280000}"/>
    <cellStyle name="注释 7 9 2" xfId="10451" xr:uid="{00000000-0005-0000-0000-0000D9280000}"/>
    <cellStyle name="注释 8" xfId="10452" xr:uid="{00000000-0005-0000-0000-0000DA280000}"/>
    <cellStyle name="注释 8 10" xfId="10453" xr:uid="{00000000-0005-0000-0000-0000DB280000}"/>
    <cellStyle name="注释 8 2" xfId="10454" xr:uid="{00000000-0005-0000-0000-0000DC280000}"/>
    <cellStyle name="注释 8 2 2" xfId="10455" xr:uid="{00000000-0005-0000-0000-0000DD280000}"/>
    <cellStyle name="注释 8 3" xfId="10456" xr:uid="{00000000-0005-0000-0000-0000DE280000}"/>
    <cellStyle name="注释 8 3 2" xfId="10457" xr:uid="{00000000-0005-0000-0000-0000DF280000}"/>
    <cellStyle name="注释 8 4" xfId="10458" xr:uid="{00000000-0005-0000-0000-0000E0280000}"/>
    <cellStyle name="注释 8 4 2" xfId="10459" xr:uid="{00000000-0005-0000-0000-0000E1280000}"/>
    <cellStyle name="注释 8 5" xfId="10460" xr:uid="{00000000-0005-0000-0000-0000E2280000}"/>
    <cellStyle name="注释 8 5 2" xfId="10461" xr:uid="{00000000-0005-0000-0000-0000E3280000}"/>
    <cellStyle name="注释 8 6" xfId="10462" xr:uid="{00000000-0005-0000-0000-0000E4280000}"/>
    <cellStyle name="注释 8 6 2" xfId="10463" xr:uid="{00000000-0005-0000-0000-0000E5280000}"/>
    <cellStyle name="注释 8 7" xfId="10464" xr:uid="{00000000-0005-0000-0000-0000E6280000}"/>
    <cellStyle name="注释 8 7 2" xfId="10465" xr:uid="{00000000-0005-0000-0000-0000E7280000}"/>
    <cellStyle name="注释 8 8" xfId="10466" xr:uid="{00000000-0005-0000-0000-0000E8280000}"/>
    <cellStyle name="注释 8 8 2" xfId="10467" xr:uid="{00000000-0005-0000-0000-0000E9280000}"/>
    <cellStyle name="注释 8 9" xfId="10468" xr:uid="{00000000-0005-0000-0000-0000EA280000}"/>
    <cellStyle name="注释 8 9 2" xfId="10469" xr:uid="{00000000-0005-0000-0000-0000EB280000}"/>
    <cellStyle name="注释 9" xfId="10470" xr:uid="{00000000-0005-0000-0000-0000EC280000}"/>
    <cellStyle name="注释 9 10" xfId="10471" xr:uid="{00000000-0005-0000-0000-0000ED280000}"/>
    <cellStyle name="注释 9 2" xfId="10472" xr:uid="{00000000-0005-0000-0000-0000EE280000}"/>
    <cellStyle name="注释 9 2 2" xfId="10473" xr:uid="{00000000-0005-0000-0000-0000EF280000}"/>
    <cellStyle name="注释 9 3" xfId="10474" xr:uid="{00000000-0005-0000-0000-0000F0280000}"/>
    <cellStyle name="注释 9 3 2" xfId="10475" xr:uid="{00000000-0005-0000-0000-0000F1280000}"/>
    <cellStyle name="注释 9 4" xfId="10476" xr:uid="{00000000-0005-0000-0000-0000F2280000}"/>
    <cellStyle name="注释 9 4 2" xfId="10477" xr:uid="{00000000-0005-0000-0000-0000F3280000}"/>
    <cellStyle name="注释 9 5" xfId="10478" xr:uid="{00000000-0005-0000-0000-0000F4280000}"/>
    <cellStyle name="注释 9 5 2" xfId="10479" xr:uid="{00000000-0005-0000-0000-0000F5280000}"/>
    <cellStyle name="注释 9 6" xfId="10480" xr:uid="{00000000-0005-0000-0000-0000F6280000}"/>
    <cellStyle name="注释 9 6 2" xfId="10481" xr:uid="{00000000-0005-0000-0000-0000F7280000}"/>
    <cellStyle name="注释 9 7" xfId="10482" xr:uid="{00000000-0005-0000-0000-0000F8280000}"/>
    <cellStyle name="注释 9 7 2" xfId="10483" xr:uid="{00000000-0005-0000-0000-0000F9280000}"/>
    <cellStyle name="注释 9 8" xfId="10484" xr:uid="{00000000-0005-0000-0000-0000FA280000}"/>
    <cellStyle name="注释 9 8 2" xfId="10485" xr:uid="{00000000-0005-0000-0000-0000FB280000}"/>
    <cellStyle name="注释 9 9" xfId="10486" xr:uid="{00000000-0005-0000-0000-0000FC280000}"/>
    <cellStyle name="注释 9 9 2" xfId="10487" xr:uid="{00000000-0005-0000-0000-0000FD280000}"/>
    <cellStyle name="资产" xfId="10488" xr:uid="{00000000-0005-0000-0000-0000FE280000}"/>
    <cellStyle name="资产 10" xfId="10489" xr:uid="{00000000-0005-0000-0000-0000FF280000}"/>
    <cellStyle name="资产 10 2" xfId="10490" xr:uid="{00000000-0005-0000-0000-000000290000}"/>
    <cellStyle name="资产 10 2 2" xfId="10491" xr:uid="{00000000-0005-0000-0000-000001290000}"/>
    <cellStyle name="资产 10 3" xfId="10492" xr:uid="{00000000-0005-0000-0000-000002290000}"/>
    <cellStyle name="资产 11" xfId="10493" xr:uid="{00000000-0005-0000-0000-000003290000}"/>
    <cellStyle name="资产 11 2" xfId="10494" xr:uid="{00000000-0005-0000-0000-000004290000}"/>
    <cellStyle name="资产 11 2 2" xfId="10495" xr:uid="{00000000-0005-0000-0000-000005290000}"/>
    <cellStyle name="资产 11 3" xfId="10496" xr:uid="{00000000-0005-0000-0000-000006290000}"/>
    <cellStyle name="资产 12" xfId="10497" xr:uid="{00000000-0005-0000-0000-000007290000}"/>
    <cellStyle name="资产 12 2" xfId="10498" xr:uid="{00000000-0005-0000-0000-000008290000}"/>
    <cellStyle name="资产 12 2 2" xfId="10499" xr:uid="{00000000-0005-0000-0000-000009290000}"/>
    <cellStyle name="资产 12 3" xfId="10500" xr:uid="{00000000-0005-0000-0000-00000A290000}"/>
    <cellStyle name="资产 13" xfId="10501" xr:uid="{00000000-0005-0000-0000-00000B290000}"/>
    <cellStyle name="资产 2" xfId="10502" xr:uid="{00000000-0005-0000-0000-00000C290000}"/>
    <cellStyle name="资产 2 2" xfId="10503" xr:uid="{00000000-0005-0000-0000-00000D290000}"/>
    <cellStyle name="资产 2 2 2" xfId="10504" xr:uid="{00000000-0005-0000-0000-00000E290000}"/>
    <cellStyle name="资产 2 2 2 2" xfId="10505" xr:uid="{00000000-0005-0000-0000-00000F290000}"/>
    <cellStyle name="资产 2 2 3" xfId="10506" xr:uid="{00000000-0005-0000-0000-000010290000}"/>
    <cellStyle name="资产 2 3" xfId="10507" xr:uid="{00000000-0005-0000-0000-000011290000}"/>
    <cellStyle name="资产 2 3 2" xfId="10508" xr:uid="{00000000-0005-0000-0000-000012290000}"/>
    <cellStyle name="资产 2 3 2 2" xfId="10509" xr:uid="{00000000-0005-0000-0000-000013290000}"/>
    <cellStyle name="资产 2 3 3" xfId="10510" xr:uid="{00000000-0005-0000-0000-000014290000}"/>
    <cellStyle name="资产 2 4" xfId="10511" xr:uid="{00000000-0005-0000-0000-000015290000}"/>
    <cellStyle name="资产 2 4 2" xfId="10512" xr:uid="{00000000-0005-0000-0000-000016290000}"/>
    <cellStyle name="资产 2 4 2 2" xfId="10513" xr:uid="{00000000-0005-0000-0000-000017290000}"/>
    <cellStyle name="资产 2 4 3" xfId="10514" xr:uid="{00000000-0005-0000-0000-000018290000}"/>
    <cellStyle name="资产 2 5" xfId="10515" xr:uid="{00000000-0005-0000-0000-000019290000}"/>
    <cellStyle name="资产 2 5 2" xfId="10516" xr:uid="{00000000-0005-0000-0000-00001A290000}"/>
    <cellStyle name="资产 2 5 2 2" xfId="10517" xr:uid="{00000000-0005-0000-0000-00001B290000}"/>
    <cellStyle name="资产 2 5 3" xfId="10518" xr:uid="{00000000-0005-0000-0000-00001C290000}"/>
    <cellStyle name="资产 2 6" xfId="10519" xr:uid="{00000000-0005-0000-0000-00001D290000}"/>
    <cellStyle name="资产 2 6 2" xfId="10520" xr:uid="{00000000-0005-0000-0000-00001E290000}"/>
    <cellStyle name="资产 2 6 2 2" xfId="10521" xr:uid="{00000000-0005-0000-0000-00001F290000}"/>
    <cellStyle name="资产 2 6 3" xfId="10522" xr:uid="{00000000-0005-0000-0000-000020290000}"/>
    <cellStyle name="资产 2 7" xfId="10523" xr:uid="{00000000-0005-0000-0000-000021290000}"/>
    <cellStyle name="资产 2 7 2" xfId="10524" xr:uid="{00000000-0005-0000-0000-000022290000}"/>
    <cellStyle name="资产 2 7 2 2" xfId="10525" xr:uid="{00000000-0005-0000-0000-000023290000}"/>
    <cellStyle name="资产 2 7 3" xfId="10526" xr:uid="{00000000-0005-0000-0000-000024290000}"/>
    <cellStyle name="资产 2 8" xfId="10527" xr:uid="{00000000-0005-0000-0000-000025290000}"/>
    <cellStyle name="资产 2 8 2" xfId="10528" xr:uid="{00000000-0005-0000-0000-000026290000}"/>
    <cellStyle name="资产 2 8 2 2" xfId="10529" xr:uid="{00000000-0005-0000-0000-000027290000}"/>
    <cellStyle name="资产 2 8 3" xfId="10530" xr:uid="{00000000-0005-0000-0000-000028290000}"/>
    <cellStyle name="资产 2 9" xfId="10531" xr:uid="{00000000-0005-0000-0000-000029290000}"/>
    <cellStyle name="资产 3" xfId="10532" xr:uid="{00000000-0005-0000-0000-00002A290000}"/>
    <cellStyle name="资产 3 2" xfId="10533" xr:uid="{00000000-0005-0000-0000-00002B290000}"/>
    <cellStyle name="资产 3 2 2" xfId="10534" xr:uid="{00000000-0005-0000-0000-00002C290000}"/>
    <cellStyle name="资产 3 2 2 2" xfId="10535" xr:uid="{00000000-0005-0000-0000-00002D290000}"/>
    <cellStyle name="资产 3 2 3" xfId="10536" xr:uid="{00000000-0005-0000-0000-00002E290000}"/>
    <cellStyle name="资产 3 3" xfId="10537" xr:uid="{00000000-0005-0000-0000-00002F290000}"/>
    <cellStyle name="资产 3 3 2" xfId="10538" xr:uid="{00000000-0005-0000-0000-000030290000}"/>
    <cellStyle name="资产 3 3 2 2" xfId="10539" xr:uid="{00000000-0005-0000-0000-000031290000}"/>
    <cellStyle name="资产 3 3 3" xfId="10540" xr:uid="{00000000-0005-0000-0000-000032290000}"/>
    <cellStyle name="资产 3 4" xfId="10541" xr:uid="{00000000-0005-0000-0000-000033290000}"/>
    <cellStyle name="资产 3 4 2" xfId="10542" xr:uid="{00000000-0005-0000-0000-000034290000}"/>
    <cellStyle name="资产 3 4 2 2" xfId="10543" xr:uid="{00000000-0005-0000-0000-000035290000}"/>
    <cellStyle name="资产 3 4 3" xfId="10544" xr:uid="{00000000-0005-0000-0000-000036290000}"/>
    <cellStyle name="资产 3 5" xfId="10545" xr:uid="{00000000-0005-0000-0000-000037290000}"/>
    <cellStyle name="资产 3 5 2" xfId="10546" xr:uid="{00000000-0005-0000-0000-000038290000}"/>
    <cellStyle name="资产 3 5 2 2" xfId="10547" xr:uid="{00000000-0005-0000-0000-000039290000}"/>
    <cellStyle name="资产 3 5 3" xfId="10548" xr:uid="{00000000-0005-0000-0000-00003A290000}"/>
    <cellStyle name="资产 3 6" xfId="10549" xr:uid="{00000000-0005-0000-0000-00003B290000}"/>
    <cellStyle name="资产 3 6 2" xfId="10550" xr:uid="{00000000-0005-0000-0000-00003C290000}"/>
    <cellStyle name="资产 3 6 2 2" xfId="10551" xr:uid="{00000000-0005-0000-0000-00003D290000}"/>
    <cellStyle name="资产 3 6 3" xfId="10552" xr:uid="{00000000-0005-0000-0000-00003E290000}"/>
    <cellStyle name="资产 3 7" xfId="10553" xr:uid="{00000000-0005-0000-0000-00003F290000}"/>
    <cellStyle name="资产 3 7 2" xfId="10554" xr:uid="{00000000-0005-0000-0000-000040290000}"/>
    <cellStyle name="资产 3 7 2 2" xfId="10555" xr:uid="{00000000-0005-0000-0000-000041290000}"/>
    <cellStyle name="资产 3 7 3" xfId="10556" xr:uid="{00000000-0005-0000-0000-000042290000}"/>
    <cellStyle name="资产 3 8" xfId="10557" xr:uid="{00000000-0005-0000-0000-000043290000}"/>
    <cellStyle name="资产 3 8 2" xfId="10558" xr:uid="{00000000-0005-0000-0000-000044290000}"/>
    <cellStyle name="资产 3 8 2 2" xfId="10559" xr:uid="{00000000-0005-0000-0000-000045290000}"/>
    <cellStyle name="资产 3 8 3" xfId="10560" xr:uid="{00000000-0005-0000-0000-000046290000}"/>
    <cellStyle name="资产 3 9" xfId="10561" xr:uid="{00000000-0005-0000-0000-000047290000}"/>
    <cellStyle name="资产 4" xfId="10562" xr:uid="{00000000-0005-0000-0000-000048290000}"/>
    <cellStyle name="资产 4 2" xfId="10563" xr:uid="{00000000-0005-0000-0000-000049290000}"/>
    <cellStyle name="资产 4 2 2" xfId="10564" xr:uid="{00000000-0005-0000-0000-00004A290000}"/>
    <cellStyle name="资产 4 2 2 2" xfId="10565" xr:uid="{00000000-0005-0000-0000-00004B290000}"/>
    <cellStyle name="资产 4 2 3" xfId="10566" xr:uid="{00000000-0005-0000-0000-00004C290000}"/>
    <cellStyle name="资产 4 3" xfId="10567" xr:uid="{00000000-0005-0000-0000-00004D290000}"/>
    <cellStyle name="资产 4 3 2" xfId="10568" xr:uid="{00000000-0005-0000-0000-00004E290000}"/>
    <cellStyle name="资产 4 3 2 2" xfId="10569" xr:uid="{00000000-0005-0000-0000-00004F290000}"/>
    <cellStyle name="资产 4 3 3" xfId="10570" xr:uid="{00000000-0005-0000-0000-000050290000}"/>
    <cellStyle name="资产 4 4" xfId="10571" xr:uid="{00000000-0005-0000-0000-000051290000}"/>
    <cellStyle name="资产 4 4 2" xfId="10572" xr:uid="{00000000-0005-0000-0000-000052290000}"/>
    <cellStyle name="资产 4 4 2 2" xfId="10573" xr:uid="{00000000-0005-0000-0000-000053290000}"/>
    <cellStyle name="资产 4 4 3" xfId="10574" xr:uid="{00000000-0005-0000-0000-000054290000}"/>
    <cellStyle name="资产 4 5" xfId="10575" xr:uid="{00000000-0005-0000-0000-000055290000}"/>
    <cellStyle name="资产 4 5 2" xfId="10576" xr:uid="{00000000-0005-0000-0000-000056290000}"/>
    <cellStyle name="资产 4 5 2 2" xfId="10577" xr:uid="{00000000-0005-0000-0000-000057290000}"/>
    <cellStyle name="资产 4 5 3" xfId="10578" xr:uid="{00000000-0005-0000-0000-000058290000}"/>
    <cellStyle name="资产 4 6" xfId="10579" xr:uid="{00000000-0005-0000-0000-000059290000}"/>
    <cellStyle name="资产 4 6 2" xfId="10580" xr:uid="{00000000-0005-0000-0000-00005A290000}"/>
    <cellStyle name="资产 4 6 2 2" xfId="10581" xr:uid="{00000000-0005-0000-0000-00005B290000}"/>
    <cellStyle name="资产 4 6 3" xfId="10582" xr:uid="{00000000-0005-0000-0000-00005C290000}"/>
    <cellStyle name="资产 4 7" xfId="10583" xr:uid="{00000000-0005-0000-0000-00005D290000}"/>
    <cellStyle name="资产 4 7 2" xfId="10584" xr:uid="{00000000-0005-0000-0000-00005E290000}"/>
    <cellStyle name="资产 4 7 2 2" xfId="10585" xr:uid="{00000000-0005-0000-0000-00005F290000}"/>
    <cellStyle name="资产 4 7 3" xfId="10586" xr:uid="{00000000-0005-0000-0000-000060290000}"/>
    <cellStyle name="资产 4 8" xfId="10587" xr:uid="{00000000-0005-0000-0000-000061290000}"/>
    <cellStyle name="资产 4 8 2" xfId="10588" xr:uid="{00000000-0005-0000-0000-000062290000}"/>
    <cellStyle name="资产 4 8 2 2" xfId="10589" xr:uid="{00000000-0005-0000-0000-000063290000}"/>
    <cellStyle name="资产 4 8 3" xfId="10590" xr:uid="{00000000-0005-0000-0000-000064290000}"/>
    <cellStyle name="资产 4 9" xfId="10591" xr:uid="{00000000-0005-0000-0000-000065290000}"/>
    <cellStyle name="资产 5" xfId="10592" xr:uid="{00000000-0005-0000-0000-000066290000}"/>
    <cellStyle name="资产 5 2" xfId="10593" xr:uid="{00000000-0005-0000-0000-000067290000}"/>
    <cellStyle name="资产 5 2 2" xfId="10594" xr:uid="{00000000-0005-0000-0000-000068290000}"/>
    <cellStyle name="资产 5 2 2 2" xfId="10595" xr:uid="{00000000-0005-0000-0000-000069290000}"/>
    <cellStyle name="资产 5 2 3" xfId="10596" xr:uid="{00000000-0005-0000-0000-00006A290000}"/>
    <cellStyle name="资产 5 3" xfId="10597" xr:uid="{00000000-0005-0000-0000-00006B290000}"/>
    <cellStyle name="资产 5 3 2" xfId="10598" xr:uid="{00000000-0005-0000-0000-00006C290000}"/>
    <cellStyle name="资产 5 3 2 2" xfId="10599" xr:uid="{00000000-0005-0000-0000-00006D290000}"/>
    <cellStyle name="资产 5 3 3" xfId="10600" xr:uid="{00000000-0005-0000-0000-00006E290000}"/>
    <cellStyle name="资产 5 4" xfId="10601" xr:uid="{00000000-0005-0000-0000-00006F290000}"/>
    <cellStyle name="资产 5 4 2" xfId="10602" xr:uid="{00000000-0005-0000-0000-000070290000}"/>
    <cellStyle name="资产 5 4 2 2" xfId="10603" xr:uid="{00000000-0005-0000-0000-000071290000}"/>
    <cellStyle name="资产 5 4 3" xfId="10604" xr:uid="{00000000-0005-0000-0000-000072290000}"/>
    <cellStyle name="资产 5 5" xfId="10605" xr:uid="{00000000-0005-0000-0000-000073290000}"/>
    <cellStyle name="资产 5 5 2" xfId="10606" xr:uid="{00000000-0005-0000-0000-000074290000}"/>
    <cellStyle name="资产 5 5 2 2" xfId="10607" xr:uid="{00000000-0005-0000-0000-000075290000}"/>
    <cellStyle name="资产 5 5 3" xfId="10608" xr:uid="{00000000-0005-0000-0000-000076290000}"/>
    <cellStyle name="资产 5 6" xfId="10609" xr:uid="{00000000-0005-0000-0000-000077290000}"/>
    <cellStyle name="资产 5 6 2" xfId="10610" xr:uid="{00000000-0005-0000-0000-000078290000}"/>
    <cellStyle name="资产 5 6 2 2" xfId="10611" xr:uid="{00000000-0005-0000-0000-000079290000}"/>
    <cellStyle name="资产 5 6 3" xfId="10612" xr:uid="{00000000-0005-0000-0000-00007A290000}"/>
    <cellStyle name="资产 5 7" xfId="10613" xr:uid="{00000000-0005-0000-0000-00007B290000}"/>
    <cellStyle name="资产 5 7 2" xfId="10614" xr:uid="{00000000-0005-0000-0000-00007C290000}"/>
    <cellStyle name="资产 5 7 2 2" xfId="10615" xr:uid="{00000000-0005-0000-0000-00007D290000}"/>
    <cellStyle name="资产 5 7 3" xfId="10616" xr:uid="{00000000-0005-0000-0000-00007E290000}"/>
    <cellStyle name="资产 5 8" xfId="10617" xr:uid="{00000000-0005-0000-0000-00007F290000}"/>
    <cellStyle name="资产 5 8 2" xfId="10618" xr:uid="{00000000-0005-0000-0000-000080290000}"/>
    <cellStyle name="资产 5 8 2 2" xfId="10619" xr:uid="{00000000-0005-0000-0000-000081290000}"/>
    <cellStyle name="资产 5 8 3" xfId="10620" xr:uid="{00000000-0005-0000-0000-000082290000}"/>
    <cellStyle name="资产 5 9" xfId="10621" xr:uid="{00000000-0005-0000-0000-000083290000}"/>
    <cellStyle name="资产 6" xfId="10622" xr:uid="{00000000-0005-0000-0000-000084290000}"/>
    <cellStyle name="资产 6 2" xfId="10623" xr:uid="{00000000-0005-0000-0000-000085290000}"/>
    <cellStyle name="资产 6 2 2" xfId="10624" xr:uid="{00000000-0005-0000-0000-000086290000}"/>
    <cellStyle name="资产 6 3" xfId="10625" xr:uid="{00000000-0005-0000-0000-000087290000}"/>
    <cellStyle name="资产 7" xfId="10626" xr:uid="{00000000-0005-0000-0000-000088290000}"/>
    <cellStyle name="资产 7 2" xfId="10627" xr:uid="{00000000-0005-0000-0000-000089290000}"/>
    <cellStyle name="资产 7 2 2" xfId="10628" xr:uid="{00000000-0005-0000-0000-00008A290000}"/>
    <cellStyle name="资产 7 3" xfId="10629" xr:uid="{00000000-0005-0000-0000-00008B290000}"/>
    <cellStyle name="资产 8" xfId="10630" xr:uid="{00000000-0005-0000-0000-00008C290000}"/>
    <cellStyle name="资产 8 2" xfId="10631" xr:uid="{00000000-0005-0000-0000-00008D290000}"/>
    <cellStyle name="资产 8 2 2" xfId="10632" xr:uid="{00000000-0005-0000-0000-00008E290000}"/>
    <cellStyle name="资产 8 3" xfId="10633" xr:uid="{00000000-0005-0000-0000-00008F290000}"/>
    <cellStyle name="资产 9" xfId="10634" xr:uid="{00000000-0005-0000-0000-000090290000}"/>
    <cellStyle name="资产 9 2" xfId="10635" xr:uid="{00000000-0005-0000-0000-000091290000}"/>
    <cellStyle name="资产 9 2 2" xfId="10636" xr:uid="{00000000-0005-0000-0000-000092290000}"/>
    <cellStyle name="资产 9 3" xfId="10637" xr:uid="{00000000-0005-0000-0000-000093290000}"/>
    <cellStyle name="콤마 [0]_BOILER-CO1" xfId="8191" xr:uid="{00000000-0005-0000-0000-000094290000}"/>
    <cellStyle name="콤마_BOILER-CO1" xfId="8192" xr:uid="{00000000-0005-0000-0000-000095290000}"/>
    <cellStyle name="통화 [0]_BOILER-CO1" xfId="8193" xr:uid="{00000000-0005-0000-0000-000096290000}"/>
    <cellStyle name="통화_BOILER-CO1" xfId="8194" xr:uid="{00000000-0005-0000-0000-000097290000}"/>
    <cellStyle name="표준_0N-HANDLING " xfId="8195" xr:uid="{00000000-0005-0000-0000-00009829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0</xdr:row>
          <xdr:rowOff>7620</xdr:rowOff>
        </xdr:from>
        <xdr:to>
          <xdr:col>0</xdr:col>
          <xdr:colOff>792480</xdr:colOff>
          <xdr:row>0</xdr:row>
          <xdr:rowOff>251460</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E8C4ADE5-A726-4490-86BE-4607CDB5B1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0</xdr:row>
          <xdr:rowOff>7620</xdr:rowOff>
        </xdr:from>
        <xdr:to>
          <xdr:col>1</xdr:col>
          <xdr:colOff>845820</xdr:colOff>
          <xdr:row>0</xdr:row>
          <xdr:rowOff>251460</xdr:rowOff>
        </xdr:to>
        <xdr:sp macro="" textlink="">
          <xdr:nvSpPr>
            <xdr:cNvPr id="1026" name="CommandButton2" hidden="1">
              <a:extLst>
                <a:ext uri="{63B3BB69-23CF-44E3-9099-C40C66FF867C}">
                  <a14:compatExt spid="_x0000_s1026"/>
                </a:ext>
                <a:ext uri="{FF2B5EF4-FFF2-40B4-BE49-F238E27FC236}">
                  <a16:creationId xmlns:a16="http://schemas.microsoft.com/office/drawing/2014/main" id="{1DFDAB55-BD43-4544-A2B3-9C37BF986D7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V219"/>
  <sheetViews>
    <sheetView topLeftCell="A4" workbookViewId="0">
      <selection activeCell="E8" sqref="E8"/>
    </sheetView>
  </sheetViews>
  <sheetFormatPr defaultColWidth="8.88671875" defaultRowHeight="13.8"/>
  <cols>
    <col min="1" max="1" width="28.77734375" style="179" customWidth="1"/>
    <col min="2" max="2" width="76.44140625" style="179" customWidth="1"/>
    <col min="3" max="3" width="11.6640625" style="179" customWidth="1"/>
    <col min="4" max="4" width="55.88671875" style="179" customWidth="1"/>
    <col min="5" max="16384" width="8.88671875" style="179"/>
  </cols>
  <sheetData>
    <row r="1" spans="1:100" ht="32.4" customHeight="1">
      <c r="CV1" s="179">
        <v>50</v>
      </c>
    </row>
    <row r="2" spans="1:100" ht="17.399999999999999">
      <c r="A2" s="178" t="s">
        <v>238</v>
      </c>
      <c r="B2" s="178" t="s">
        <v>239</v>
      </c>
      <c r="C2" s="178" t="s">
        <v>304</v>
      </c>
      <c r="D2" s="185" t="s">
        <v>261</v>
      </c>
    </row>
    <row r="3" spans="1:100" ht="17.399999999999999">
      <c r="A3" s="180" t="s">
        <v>274</v>
      </c>
      <c r="B3" s="186" t="s">
        <v>314</v>
      </c>
      <c r="C3" s="181" t="s">
        <v>305</v>
      </c>
      <c r="D3" s="186" t="s">
        <v>275</v>
      </c>
    </row>
    <row r="4" spans="1:100" ht="17.399999999999999">
      <c r="A4" s="180" t="s">
        <v>249</v>
      </c>
      <c r="B4" s="186" t="s">
        <v>271</v>
      </c>
      <c r="C4" s="181" t="s">
        <v>305</v>
      </c>
      <c r="D4" s="186" t="s">
        <v>271</v>
      </c>
    </row>
    <row r="5" spans="1:100" ht="17.399999999999999">
      <c r="A5" s="180" t="s">
        <v>247</v>
      </c>
      <c r="B5" s="186" t="s">
        <v>315</v>
      </c>
      <c r="C5" s="181" t="s">
        <v>305</v>
      </c>
      <c r="D5" s="186" t="s">
        <v>265</v>
      </c>
    </row>
    <row r="6" spans="1:100" ht="17.399999999999999">
      <c r="A6" s="180" t="s">
        <v>257</v>
      </c>
      <c r="B6" s="186" t="s">
        <v>316</v>
      </c>
      <c r="C6" s="181" t="s">
        <v>305</v>
      </c>
      <c r="D6" s="186" t="s">
        <v>266</v>
      </c>
    </row>
    <row r="7" spans="1:100" ht="17.399999999999999">
      <c r="A7" s="180" t="s">
        <v>248</v>
      </c>
      <c r="B7" s="186" t="s">
        <v>267</v>
      </c>
      <c r="C7" s="181" t="s">
        <v>305</v>
      </c>
      <c r="D7" s="186" t="s">
        <v>267</v>
      </c>
    </row>
    <row r="8" spans="1:100" ht="17.399999999999999">
      <c r="A8" s="180" t="s">
        <v>258</v>
      </c>
      <c r="B8" s="186" t="s">
        <v>317</v>
      </c>
      <c r="C8" s="181" t="s">
        <v>305</v>
      </c>
      <c r="D8" s="186" t="s">
        <v>268</v>
      </c>
    </row>
    <row r="9" spans="1:100" ht="17.399999999999999">
      <c r="A9" s="180" t="s">
        <v>251</v>
      </c>
      <c r="B9" s="186" t="s">
        <v>317</v>
      </c>
      <c r="C9" s="181" t="s">
        <v>305</v>
      </c>
      <c r="D9" s="186" t="s">
        <v>268</v>
      </c>
    </row>
    <row r="10" spans="1:100" ht="17.399999999999999">
      <c r="A10" s="247" t="s">
        <v>393</v>
      </c>
    </row>
    <row r="11" spans="1:100" ht="17.399999999999999">
      <c r="A11" s="247" t="s">
        <v>395</v>
      </c>
    </row>
    <row r="12" spans="1:100" ht="17.399999999999999">
      <c r="A12" s="247" t="s">
        <v>396</v>
      </c>
      <c r="B12" s="233"/>
    </row>
    <row r="13" spans="1:100" ht="17.399999999999999">
      <c r="A13" s="247" t="s">
        <v>397</v>
      </c>
      <c r="B13" s="182"/>
    </row>
    <row r="14" spans="1:100" ht="17.399999999999999">
      <c r="A14" s="247" t="s">
        <v>398</v>
      </c>
      <c r="B14" s="183"/>
    </row>
    <row r="15" spans="1:100" ht="18">
      <c r="A15" s="247" t="s">
        <v>399</v>
      </c>
      <c r="B15" s="184"/>
    </row>
    <row r="16" spans="1:100" ht="17.399999999999999">
      <c r="A16" s="247" t="s">
        <v>400</v>
      </c>
    </row>
    <row r="17" spans="1:4" ht="17.399999999999999">
      <c r="A17" s="247" t="s">
        <v>401</v>
      </c>
    </row>
    <row r="18" spans="1:4" ht="17.399999999999999">
      <c r="A18" s="247" t="s">
        <v>402</v>
      </c>
    </row>
    <row r="19" spans="1:4" ht="17.399999999999999">
      <c r="A19" s="247" t="s">
        <v>394</v>
      </c>
    </row>
    <row r="20" spans="1:4" ht="17.399999999999999">
      <c r="A20" s="180" t="s">
        <v>259</v>
      </c>
      <c r="B20" s="186" t="s">
        <v>276</v>
      </c>
    </row>
    <row r="21" spans="1:4" ht="17.399999999999999">
      <c r="A21" s="247" t="s">
        <v>404</v>
      </c>
    </row>
    <row r="22" spans="1:4" ht="17.399999999999999">
      <c r="A22" s="180" t="s">
        <v>260</v>
      </c>
      <c r="B22" s="186" t="s">
        <v>312</v>
      </c>
      <c r="C22" s="181" t="s">
        <v>305</v>
      </c>
      <c r="D22" s="186" t="s">
        <v>269</v>
      </c>
    </row>
    <row r="23" spans="1:4" ht="17.399999999999999">
      <c r="A23" s="180" t="s">
        <v>264</v>
      </c>
      <c r="B23" s="186" t="s">
        <v>270</v>
      </c>
      <c r="C23" s="181" t="s">
        <v>305</v>
      </c>
      <c r="D23" s="186" t="s">
        <v>270</v>
      </c>
    </row>
    <row r="24" spans="1:4" ht="93.6">
      <c r="A24" s="180" t="s">
        <v>263</v>
      </c>
      <c r="B24" s="189" t="s">
        <v>311</v>
      </c>
      <c r="C24" s="181" t="s">
        <v>305</v>
      </c>
      <c r="D24" s="189" t="s">
        <v>311</v>
      </c>
    </row>
    <row r="25" spans="1:4" ht="62.4">
      <c r="A25" s="180" t="s">
        <v>252</v>
      </c>
      <c r="B25" s="189" t="s">
        <v>310</v>
      </c>
      <c r="C25" s="181" t="s">
        <v>305</v>
      </c>
      <c r="D25" s="189" t="s">
        <v>310</v>
      </c>
    </row>
    <row r="26" spans="1:4" ht="17.399999999999999">
      <c r="A26" s="180" t="s">
        <v>253</v>
      </c>
      <c r="B26" s="186" t="s">
        <v>273</v>
      </c>
      <c r="C26" s="181" t="s">
        <v>305</v>
      </c>
      <c r="D26" s="186" t="s">
        <v>273</v>
      </c>
    </row>
    <row r="27" spans="1:4" ht="17.399999999999999">
      <c r="A27" s="188" t="s">
        <v>313</v>
      </c>
      <c r="B27" s="186" t="s">
        <v>309</v>
      </c>
      <c r="C27" s="181" t="s">
        <v>305</v>
      </c>
      <c r="D27" s="186" t="s">
        <v>309</v>
      </c>
    </row>
    <row r="28" spans="1:4" ht="17.399999999999999">
      <c r="A28" s="180" t="s">
        <v>250</v>
      </c>
      <c r="B28" s="186" t="s">
        <v>318</v>
      </c>
      <c r="C28" s="181" t="s">
        <v>305</v>
      </c>
      <c r="D28" s="186" t="s">
        <v>308</v>
      </c>
    </row>
    <row r="29" spans="1:4" ht="17.399999999999999">
      <c r="A29" s="180" t="s">
        <v>293</v>
      </c>
      <c r="B29" s="186" t="s">
        <v>318</v>
      </c>
      <c r="C29" s="181" t="s">
        <v>305</v>
      </c>
      <c r="D29" s="186" t="s">
        <v>306</v>
      </c>
    </row>
    <row r="30" spans="1:4" ht="17.399999999999999">
      <c r="A30" s="180" t="s">
        <v>278</v>
      </c>
      <c r="B30" s="186" t="s">
        <v>319</v>
      </c>
      <c r="C30" s="181" t="s">
        <v>305</v>
      </c>
      <c r="D30" s="186" t="s">
        <v>272</v>
      </c>
    </row>
    <row r="31" spans="1:4" ht="17.399999999999999">
      <c r="A31" s="180" t="s">
        <v>256</v>
      </c>
      <c r="B31" s="191">
        <f>B30+364</f>
        <v>44971</v>
      </c>
      <c r="C31" s="181" t="s">
        <v>305</v>
      </c>
      <c r="D31" s="186" t="s">
        <v>307</v>
      </c>
    </row>
    <row r="32" spans="1:4" ht="17.399999999999999">
      <c r="A32" s="180" t="s">
        <v>254</v>
      </c>
      <c r="B32" s="187">
        <f>汇总!E14</f>
        <v>3800</v>
      </c>
      <c r="C32" s="181" t="s">
        <v>305</v>
      </c>
      <c r="D32" s="187">
        <f>汇总!G14</f>
        <v>0</v>
      </c>
    </row>
    <row r="33" spans="1:4" ht="17.399999999999999">
      <c r="A33" s="180" t="s">
        <v>255</v>
      </c>
      <c r="B33" s="190" t="str">
        <f>SUBSTITUTE(SUBSTITUTE(IF(-DOLLAR(B32),TEXT(E2,";负")&amp;TEXT(INT(ABS(B32)+0.5%),"[dbnum2]G/通用格式元;;")&amp;TEXT(RIGHT(DOLLAR(B32),2),"[dbnum2]0角0分;;整"),),"零角",IF(E2^2&lt;1,,"零")),"零分","整")</f>
        <v>叁仟捌佰元整</v>
      </c>
      <c r="C33" s="181" t="s">
        <v>305</v>
      </c>
      <c r="D33" s="190" t="str">
        <f>SUBSTITUTE(SUBSTITUTE(IF(-DOLLAR(D32),TEXT(G2,";负")&amp;TEXT(INT(ABS(D32)+0.5%),"[dbnum2]G/通用格式元;;")&amp;TEXT(RIGHT(DOLLAR(D32),2),"[dbnum2]0角0分;;整"),),"零角",IF(G2^2&lt;1,,"零")),"零分","整")</f>
        <v/>
      </c>
    </row>
    <row r="34" spans="1:4" ht="17.399999999999999">
      <c r="A34" s="180" t="s">
        <v>294</v>
      </c>
      <c r="B34" s="187" t="s">
        <v>295</v>
      </c>
      <c r="C34" s="181" t="s">
        <v>305</v>
      </c>
      <c r="D34" s="187" t="s">
        <v>295</v>
      </c>
    </row>
    <row r="35" spans="1:4" ht="17.399999999999999">
      <c r="A35" s="180" t="s">
        <v>296</v>
      </c>
      <c r="B35" s="187" t="s">
        <v>297</v>
      </c>
      <c r="C35" s="181" t="s">
        <v>305</v>
      </c>
      <c r="D35" s="187" t="s">
        <v>297</v>
      </c>
    </row>
    <row r="36" spans="1:4" ht="17.399999999999999">
      <c r="A36" s="180" t="s">
        <v>298</v>
      </c>
      <c r="B36" s="187" t="s">
        <v>299</v>
      </c>
      <c r="C36" s="181" t="s">
        <v>305</v>
      </c>
      <c r="D36" s="187" t="s">
        <v>299</v>
      </c>
    </row>
    <row r="37" spans="1:4" ht="17.399999999999999">
      <c r="A37" s="180" t="s">
        <v>300</v>
      </c>
      <c r="B37" s="187" t="s">
        <v>301</v>
      </c>
      <c r="C37" s="181" t="s">
        <v>305</v>
      </c>
      <c r="D37" s="187" t="s">
        <v>301</v>
      </c>
    </row>
    <row r="38" spans="1:4" ht="17.399999999999999">
      <c r="A38" s="180" t="s">
        <v>302</v>
      </c>
      <c r="B38" s="187" t="s">
        <v>303</v>
      </c>
      <c r="C38" s="181" t="s">
        <v>305</v>
      </c>
      <c r="D38" s="187" t="s">
        <v>303</v>
      </c>
    </row>
    <row r="39" spans="1:4" ht="17.399999999999999">
      <c r="A39" s="247" t="s">
        <v>393</v>
      </c>
    </row>
    <row r="40" spans="1:4" ht="17.399999999999999">
      <c r="A40" s="247" t="s">
        <v>395</v>
      </c>
    </row>
    <row r="41" spans="1:4" ht="17.399999999999999">
      <c r="A41" s="247" t="s">
        <v>396</v>
      </c>
    </row>
    <row r="42" spans="1:4" ht="17.399999999999999">
      <c r="A42" s="247" t="s">
        <v>397</v>
      </c>
      <c r="B42" s="182"/>
    </row>
    <row r="43" spans="1:4" ht="17.399999999999999">
      <c r="A43" s="247" t="s">
        <v>398</v>
      </c>
      <c r="B43" s="183"/>
    </row>
    <row r="44" spans="1:4" ht="18">
      <c r="A44" s="247" t="s">
        <v>399</v>
      </c>
      <c r="B44" s="184"/>
    </row>
    <row r="45" spans="1:4" ht="17.399999999999999">
      <c r="A45" s="247" t="s">
        <v>400</v>
      </c>
    </row>
    <row r="46" spans="1:4" ht="17.399999999999999">
      <c r="A46" s="247" t="s">
        <v>401</v>
      </c>
    </row>
    <row r="47" spans="1:4" ht="17.399999999999999">
      <c r="A47" s="247" t="s">
        <v>402</v>
      </c>
    </row>
    <row r="48" spans="1:4" ht="17.399999999999999">
      <c r="A48" s="247" t="s">
        <v>394</v>
      </c>
    </row>
    <row r="49" spans="1:1" ht="17.399999999999999">
      <c r="A49" s="247" t="s">
        <v>403</v>
      </c>
    </row>
    <row r="50" spans="1:1" ht="17.399999999999999">
      <c r="A50" s="247" t="s">
        <v>404</v>
      </c>
    </row>
    <row r="113" spans="1:2" ht="46.8">
      <c r="A113" s="179" t="s">
        <v>284</v>
      </c>
      <c r="B113" s="189" t="s">
        <v>279</v>
      </c>
    </row>
    <row r="114" spans="1:2" ht="15.6">
      <c r="A114" s="179" t="s">
        <v>285</v>
      </c>
      <c r="B114" s="189" t="s">
        <v>280</v>
      </c>
    </row>
    <row r="115" spans="1:2" ht="15.6">
      <c r="A115" s="179" t="s">
        <v>286</v>
      </c>
      <c r="B115" s="189" t="s">
        <v>281</v>
      </c>
    </row>
    <row r="116" spans="1:2" ht="15.6">
      <c r="A116" s="179" t="s">
        <v>287</v>
      </c>
      <c r="B116" s="189" t="s">
        <v>282</v>
      </c>
    </row>
    <row r="117" spans="1:2" ht="15.6">
      <c r="A117" s="179" t="s">
        <v>288</v>
      </c>
      <c r="B117" s="189" t="s">
        <v>283</v>
      </c>
    </row>
    <row r="213" spans="1:2">
      <c r="A213" s="179" t="s">
        <v>289</v>
      </c>
      <c r="B213" s="186" t="s">
        <v>262</v>
      </c>
    </row>
    <row r="214" spans="1:2">
      <c r="A214" s="179" t="s">
        <v>289</v>
      </c>
      <c r="B214" s="186" t="s">
        <v>277</v>
      </c>
    </row>
    <row r="218" spans="1:2" ht="62.4">
      <c r="A218" s="179" t="s">
        <v>292</v>
      </c>
      <c r="B218" s="189" t="s">
        <v>290</v>
      </c>
    </row>
    <row r="219" spans="1:2" ht="46.8">
      <c r="A219" s="179" t="s">
        <v>292</v>
      </c>
      <c r="B219" s="189" t="s">
        <v>291</v>
      </c>
    </row>
  </sheetData>
  <dataConsolidate/>
  <phoneticPr fontId="1" type="noConversion"/>
  <pageMargins left="0.7" right="0.7" top="0.75" bottom="0.75" header="0.3" footer="0.3"/>
  <pageSetup paperSize="9" orientation="portrait" r:id="rId1"/>
  <drawing r:id="rId2"/>
  <legacyDrawing r:id="rId3"/>
  <controls>
    <mc:AlternateContent xmlns:mc="http://schemas.openxmlformats.org/markup-compatibility/2006">
      <mc:Choice Requires="x14">
        <control shapeId="1026" r:id="rId4" name="CommandButton2">
          <controlPr autoLine="0" r:id="rId5">
            <anchor moveWithCells="1">
              <from>
                <xdr:col>1</xdr:col>
                <xdr:colOff>114300</xdr:colOff>
                <xdr:row>0</xdr:row>
                <xdr:rowOff>7620</xdr:rowOff>
              </from>
              <to>
                <xdr:col>1</xdr:col>
                <xdr:colOff>1028700</xdr:colOff>
                <xdr:row>0</xdr:row>
                <xdr:rowOff>312420</xdr:rowOff>
              </to>
            </anchor>
          </controlPr>
        </control>
      </mc:Choice>
      <mc:Fallback>
        <control shapeId="1026" r:id="rId4" name="CommandButton2"/>
      </mc:Fallback>
    </mc:AlternateContent>
    <mc:AlternateContent xmlns:mc="http://schemas.openxmlformats.org/markup-compatibility/2006">
      <mc:Choice Requires="x14">
        <control shapeId="1025" r:id="rId6" name="CommandButton1">
          <controlPr autoLine="0" r:id="rId7">
            <anchor moveWithCells="1">
              <from>
                <xdr:col>0</xdr:col>
                <xdr:colOff>60960</xdr:colOff>
                <xdr:row>0</xdr:row>
                <xdr:rowOff>7620</xdr:rowOff>
              </from>
              <to>
                <xdr:col>0</xdr:col>
                <xdr:colOff>975360</xdr:colOff>
                <xdr:row>0</xdr:row>
                <xdr:rowOff>312420</xdr:rowOff>
              </to>
            </anchor>
          </controlPr>
        </control>
      </mc:Choice>
      <mc:Fallback>
        <control shapeId="1025" r:id="rId6" name="CommandButton1"/>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I24"/>
  <sheetViews>
    <sheetView tabSelected="1" workbookViewId="0">
      <selection activeCell="G13" sqref="G13"/>
    </sheetView>
  </sheetViews>
  <sheetFormatPr defaultColWidth="9" defaultRowHeight="24.75" customHeight="1"/>
  <cols>
    <col min="1" max="1" width="20.77734375" style="95" customWidth="1"/>
    <col min="2" max="2" width="10.44140625" style="96" customWidth="1"/>
    <col min="3" max="3" width="18.21875" style="95" customWidth="1"/>
    <col min="4" max="4" width="17.33203125" style="95" customWidth="1"/>
    <col min="5" max="5" width="20.109375" style="95" customWidth="1"/>
    <col min="6" max="6" width="17.33203125" style="95" hidden="1" customWidth="1"/>
    <col min="7" max="8" width="15.44140625" style="95" customWidth="1"/>
    <col min="9" max="9" width="31.44140625" style="95" customWidth="1"/>
    <col min="10" max="16384" width="9" style="95"/>
  </cols>
  <sheetData>
    <row r="1" spans="1:8" s="80" customFormat="1" ht="36" customHeight="1">
      <c r="A1" s="434" t="s">
        <v>134</v>
      </c>
      <c r="B1" s="434"/>
      <c r="C1" s="434"/>
      <c r="D1" s="434"/>
      <c r="E1" s="434"/>
      <c r="F1" s="434"/>
      <c r="G1" s="434"/>
      <c r="H1" s="434"/>
    </row>
    <row r="2" spans="1:8" s="80" customFormat="1" ht="19.5" customHeight="1">
      <c r="A2" s="435" t="str">
        <f>正式表格!A2</f>
        <v>评估基准日：2022年1月11日</v>
      </c>
      <c r="B2" s="435"/>
      <c r="C2" s="435"/>
      <c r="D2" s="435"/>
      <c r="E2" s="435"/>
      <c r="F2" s="435"/>
      <c r="G2" s="435"/>
      <c r="H2" s="435"/>
    </row>
    <row r="3" spans="1:8" s="84" customFormat="1" ht="24" customHeight="1">
      <c r="A3" s="436" t="str">
        <f>正式表格!A3</f>
        <v>委托单位名称:东莞市第一人民法院</v>
      </c>
      <c r="B3" s="436"/>
      <c r="C3" s="436"/>
      <c r="D3" s="436"/>
      <c r="E3" s="436"/>
      <c r="F3" s="81"/>
      <c r="G3" s="82"/>
      <c r="H3" s="83" t="s">
        <v>135</v>
      </c>
    </row>
    <row r="4" spans="1:8" s="85" customFormat="1" ht="12.75" customHeight="1">
      <c r="A4" s="437" t="s">
        <v>136</v>
      </c>
      <c r="B4" s="438"/>
      <c r="C4" s="441" t="s">
        <v>137</v>
      </c>
      <c r="D4" s="441" t="s">
        <v>138</v>
      </c>
      <c r="E4" s="441" t="s">
        <v>139</v>
      </c>
      <c r="F4" s="441" t="s">
        <v>140</v>
      </c>
      <c r="G4" s="441" t="s">
        <v>141</v>
      </c>
      <c r="H4" s="441" t="s">
        <v>142</v>
      </c>
    </row>
    <row r="5" spans="1:8" s="85" customFormat="1" ht="12.75" customHeight="1">
      <c r="A5" s="439"/>
      <c r="B5" s="440"/>
      <c r="C5" s="442"/>
      <c r="D5" s="442"/>
      <c r="E5" s="442"/>
      <c r="F5" s="442"/>
      <c r="G5" s="442"/>
      <c r="H5" s="442"/>
    </row>
    <row r="6" spans="1:8" s="85" customFormat="1" ht="21.75" customHeight="1">
      <c r="A6" s="86" t="s">
        <v>143</v>
      </c>
      <c r="B6" s="87">
        <v>1</v>
      </c>
      <c r="C6" s="86"/>
      <c r="D6" s="86"/>
      <c r="E6" s="86"/>
      <c r="F6" s="86"/>
      <c r="G6" s="86"/>
      <c r="H6" s="86"/>
    </row>
    <row r="7" spans="1:8" s="85" customFormat="1" ht="21.75" customHeight="1">
      <c r="A7" s="86" t="s">
        <v>144</v>
      </c>
      <c r="B7" s="87">
        <v>2</v>
      </c>
      <c r="C7" s="86"/>
      <c r="D7" s="86"/>
      <c r="E7" s="86"/>
      <c r="F7" s="86"/>
      <c r="G7" s="86"/>
      <c r="H7" s="86"/>
    </row>
    <row r="8" spans="1:8" s="85" customFormat="1" ht="21.75" customHeight="1">
      <c r="A8" s="86" t="s">
        <v>145</v>
      </c>
      <c r="B8" s="87">
        <v>3</v>
      </c>
      <c r="C8" s="86"/>
      <c r="D8" s="86"/>
      <c r="E8" s="86"/>
      <c r="F8" s="86"/>
      <c r="G8" s="86"/>
      <c r="H8" s="86"/>
    </row>
    <row r="9" spans="1:8" s="85" customFormat="1" ht="21.75" customHeight="1">
      <c r="A9" s="86" t="s">
        <v>146</v>
      </c>
      <c r="B9" s="87">
        <v>5</v>
      </c>
      <c r="C9" s="86" t="s">
        <v>147</v>
      </c>
      <c r="D9" s="86"/>
      <c r="E9" s="86"/>
      <c r="F9" s="86"/>
      <c r="G9" s="86"/>
      <c r="H9" s="86"/>
    </row>
    <row r="10" spans="1:8" s="85" customFormat="1" ht="21.75" customHeight="1">
      <c r="A10" s="86" t="s">
        <v>148</v>
      </c>
      <c r="B10" s="87">
        <v>6</v>
      </c>
      <c r="C10" s="86"/>
      <c r="D10" s="86"/>
      <c r="E10" s="86"/>
      <c r="F10" s="86"/>
      <c r="G10" s="86"/>
      <c r="H10" s="86"/>
    </row>
    <row r="11" spans="1:8" s="85" customFormat="1" ht="21.75" customHeight="1">
      <c r="A11" s="86" t="s">
        <v>149</v>
      </c>
      <c r="B11" s="87">
        <v>7</v>
      </c>
      <c r="C11" s="86"/>
      <c r="D11" s="86"/>
      <c r="E11" s="88">
        <f>正式表格!H21</f>
        <v>3800</v>
      </c>
      <c r="F11" s="88"/>
      <c r="G11" s="88"/>
      <c r="H11" s="86"/>
    </row>
    <row r="12" spans="1:8" s="85" customFormat="1" ht="21.75" customHeight="1">
      <c r="A12" s="86" t="s">
        <v>150</v>
      </c>
      <c r="B12" s="87">
        <v>8</v>
      </c>
      <c r="C12" s="86"/>
      <c r="D12" s="86"/>
      <c r="E12" s="86"/>
      <c r="F12" s="86"/>
      <c r="G12" s="86"/>
      <c r="H12" s="86"/>
    </row>
    <row r="13" spans="1:8" s="85" customFormat="1" ht="21.75" customHeight="1">
      <c r="A13" s="86" t="s">
        <v>151</v>
      </c>
      <c r="B13" s="87">
        <v>9</v>
      </c>
      <c r="C13" s="86"/>
      <c r="D13" s="86"/>
      <c r="E13" s="86"/>
      <c r="F13" s="86"/>
      <c r="G13" s="86"/>
      <c r="H13" s="86"/>
    </row>
    <row r="14" spans="1:8" s="85" customFormat="1" ht="21" customHeight="1">
      <c r="A14" s="89" t="s">
        <v>152</v>
      </c>
      <c r="B14" s="87">
        <v>10</v>
      </c>
      <c r="C14" s="86"/>
      <c r="D14" s="86"/>
      <c r="E14" s="88">
        <f>SUM(E11:E13)</f>
        <v>3800</v>
      </c>
      <c r="F14" s="88"/>
      <c r="G14" s="88"/>
      <c r="H14" s="86"/>
    </row>
    <row r="15" spans="1:8" s="85" customFormat="1" ht="21" customHeight="1">
      <c r="A15" s="86" t="s">
        <v>153</v>
      </c>
      <c r="B15" s="87">
        <v>11</v>
      </c>
      <c r="C15" s="86"/>
      <c r="D15" s="86"/>
      <c r="E15" s="86"/>
      <c r="F15" s="86"/>
      <c r="G15" s="86"/>
      <c r="H15" s="86"/>
    </row>
    <row r="16" spans="1:8" s="85" customFormat="1" ht="21" customHeight="1">
      <c r="A16" s="86" t="s">
        <v>154</v>
      </c>
      <c r="B16" s="87">
        <v>12</v>
      </c>
      <c r="C16" s="86"/>
      <c r="D16" s="86"/>
      <c r="E16" s="86"/>
      <c r="F16" s="86"/>
      <c r="G16" s="86"/>
      <c r="H16" s="86"/>
    </row>
    <row r="17" spans="1:9" s="85" customFormat="1" ht="21" customHeight="1">
      <c r="A17" s="89" t="s">
        <v>155</v>
      </c>
      <c r="B17" s="87">
        <v>13</v>
      </c>
      <c r="C17" s="86"/>
      <c r="D17" s="86"/>
      <c r="E17" s="86"/>
      <c r="F17" s="86"/>
      <c r="G17" s="86"/>
      <c r="H17" s="86"/>
    </row>
    <row r="18" spans="1:9" s="85" customFormat="1" ht="21" customHeight="1">
      <c r="A18" s="89" t="s">
        <v>156</v>
      </c>
      <c r="B18" s="87">
        <v>14</v>
      </c>
      <c r="C18" s="86"/>
      <c r="D18" s="86"/>
      <c r="E18" s="86"/>
      <c r="F18" s="86"/>
      <c r="G18" s="86"/>
      <c r="H18" s="86"/>
      <c r="I18" s="90"/>
    </row>
    <row r="19" spans="1:9" s="91" customFormat="1" ht="30.75" customHeight="1">
      <c r="A19" s="443" t="s">
        <v>157</v>
      </c>
      <c r="B19" s="443"/>
      <c r="C19" s="443"/>
      <c r="E19" s="444" t="s">
        <v>158</v>
      </c>
      <c r="F19" s="444"/>
      <c r="G19" s="444"/>
      <c r="H19" s="444"/>
      <c r="I19" s="92"/>
    </row>
    <row r="20" spans="1:9" s="91" customFormat="1" ht="30.75" customHeight="1">
      <c r="A20" s="446" t="s">
        <v>159</v>
      </c>
      <c r="B20" s="446"/>
      <c r="C20" s="446"/>
      <c r="E20" s="445"/>
      <c r="F20" s="445"/>
      <c r="G20" s="445"/>
      <c r="H20" s="445"/>
    </row>
    <row r="21" spans="1:9" ht="24.75" customHeight="1">
      <c r="A21" s="2"/>
      <c r="B21" s="93"/>
      <c r="C21" s="2"/>
      <c r="D21" s="2"/>
      <c r="E21" s="94"/>
      <c r="F21" s="2"/>
      <c r="G21" s="2"/>
      <c r="H21" s="2"/>
    </row>
    <row r="22" spans="1:9" ht="24.75" customHeight="1">
      <c r="E22" s="433">
        <f>E14</f>
        <v>3800</v>
      </c>
      <c r="F22" s="433"/>
      <c r="G22" s="433"/>
    </row>
    <row r="24" spans="1:9" ht="24.75" customHeight="1">
      <c r="E24" s="433"/>
      <c r="F24" s="433"/>
      <c r="G24" s="433"/>
    </row>
  </sheetData>
  <mergeCells count="16">
    <mergeCell ref="E24:G24"/>
    <mergeCell ref="A1:H1"/>
    <mergeCell ref="A2:H2"/>
    <mergeCell ref="A3:C3"/>
    <mergeCell ref="D3:E3"/>
    <mergeCell ref="A4:B5"/>
    <mergeCell ref="C4:C5"/>
    <mergeCell ref="D4:D5"/>
    <mergeCell ref="E4:E5"/>
    <mergeCell ref="F4:F5"/>
    <mergeCell ref="G4:G5"/>
    <mergeCell ref="H4:H5"/>
    <mergeCell ref="A19:C19"/>
    <mergeCell ref="E19:H20"/>
    <mergeCell ref="A20:C20"/>
    <mergeCell ref="E22:G22"/>
  </mergeCells>
  <phoneticPr fontId="1" type="noConversion"/>
  <pageMargins left="0.74803149606299202" right="0.74803149606299202" top="0.78740157480314998" bottom="0.78740157480314998" header="0.511811023622047" footer="0.511811023622047"/>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K22"/>
  <sheetViews>
    <sheetView zoomScale="85" zoomScaleNormal="85" workbookViewId="0">
      <pane xSplit="1" ySplit="4" topLeftCell="B5" activePane="bottomRight" state="frozen"/>
      <selection activeCell="G13" sqref="G13"/>
      <selection pane="topRight" activeCell="G13" sqref="G13"/>
      <selection pane="bottomLeft" activeCell="G13" sqref="G13"/>
      <selection pane="bottomRight" activeCell="G13" sqref="G13"/>
    </sheetView>
  </sheetViews>
  <sheetFormatPr defaultColWidth="9" defaultRowHeight="18" customHeight="1"/>
  <cols>
    <col min="1" max="1" width="5.88671875" style="98" customWidth="1"/>
    <col min="2" max="2" width="25.6640625" style="119" customWidth="1"/>
    <col min="3" max="3" width="13.21875" style="119" customWidth="1"/>
    <col min="4" max="4" width="33.21875" style="119" customWidth="1"/>
    <col min="5" max="5" width="5.109375" style="119" customWidth="1"/>
    <col min="6" max="6" width="5.77734375" style="119" customWidth="1"/>
    <col min="7" max="7" width="14.33203125" style="117" customWidth="1"/>
    <col min="8" max="8" width="20" style="117" customWidth="1"/>
    <col min="9" max="9" width="6.6640625" style="120" customWidth="1"/>
    <col min="10" max="10" width="6.109375" style="120" customWidth="1"/>
    <col min="11" max="11" width="9" style="98"/>
    <col min="12" max="12" width="17.21875" style="98" customWidth="1"/>
    <col min="13" max="13" width="9" style="98"/>
    <col min="14" max="14" width="13.21875" style="98" customWidth="1"/>
    <col min="15" max="16384" width="9" style="98"/>
  </cols>
  <sheetData>
    <row r="1" spans="1:11" ht="35.1" customHeight="1">
      <c r="A1" s="330" t="s">
        <v>160</v>
      </c>
      <c r="B1" s="330"/>
      <c r="C1" s="330"/>
      <c r="D1" s="330"/>
      <c r="E1" s="330"/>
      <c r="F1" s="330"/>
      <c r="G1" s="330"/>
      <c r="H1" s="330"/>
      <c r="I1" s="330"/>
      <c r="J1" s="97"/>
    </row>
    <row r="2" spans="1:11" ht="21" customHeight="1">
      <c r="A2" s="331" t="s">
        <v>474</v>
      </c>
      <c r="B2" s="331"/>
      <c r="C2" s="331"/>
      <c r="D2" s="331"/>
      <c r="E2" s="331"/>
      <c r="F2" s="331"/>
      <c r="G2" s="331"/>
      <c r="H2" s="331"/>
      <c r="I2" s="331"/>
      <c r="J2" s="99"/>
    </row>
    <row r="3" spans="1:11" s="102" customFormat="1" ht="29.25" customHeight="1">
      <c r="A3" s="100" t="s">
        <v>445</v>
      </c>
      <c r="B3" s="100"/>
      <c r="C3" s="100"/>
      <c r="D3" s="100"/>
      <c r="E3" s="100"/>
      <c r="F3" s="100"/>
      <c r="G3" s="100"/>
      <c r="H3" s="332" t="s">
        <v>161</v>
      </c>
      <c r="I3" s="332"/>
      <c r="J3" s="101"/>
    </row>
    <row r="4" spans="1:11" s="105" customFormat="1" ht="30" customHeight="1">
      <c r="A4" s="177" t="s">
        <v>162</v>
      </c>
      <c r="B4" s="177" t="s">
        <v>163</v>
      </c>
      <c r="C4" s="177" t="s">
        <v>164</v>
      </c>
      <c r="D4" s="177" t="s">
        <v>165</v>
      </c>
      <c r="E4" s="177" t="s">
        <v>166</v>
      </c>
      <c r="F4" s="177" t="s">
        <v>167</v>
      </c>
      <c r="G4" s="177" t="s">
        <v>168</v>
      </c>
      <c r="H4" s="106" t="s">
        <v>170</v>
      </c>
      <c r="I4" s="103" t="s">
        <v>169</v>
      </c>
      <c r="J4" s="104"/>
    </row>
    <row r="5" spans="1:11" s="109" customFormat="1" ht="27" customHeight="1">
      <c r="A5" s="110">
        <v>1</v>
      </c>
      <c r="B5" s="111" t="str">
        <f>汇总评估底稿!B6</f>
        <v>床</v>
      </c>
      <c r="C5" s="111" t="str">
        <f>汇总评估底稿!C6</f>
        <v>1.5米</v>
      </c>
      <c r="D5" s="111"/>
      <c r="E5" s="111" t="str">
        <f>汇总评估底稿!F6</f>
        <v>张</v>
      </c>
      <c r="F5" s="111">
        <f>汇总评估底稿!G6</f>
        <v>1</v>
      </c>
      <c r="G5" s="111">
        <f>汇总评估底稿!H6</f>
        <v>2018</v>
      </c>
      <c r="H5" s="113">
        <f>汇总评估底稿!S6</f>
        <v>200</v>
      </c>
      <c r="I5" s="107"/>
      <c r="J5" s="108"/>
      <c r="K5" s="114"/>
    </row>
    <row r="6" spans="1:11" s="109" customFormat="1" ht="27" customHeight="1">
      <c r="A6" s="110">
        <v>2</v>
      </c>
      <c r="B6" s="111" t="str">
        <f>汇总评估底稿!B7</f>
        <v>床</v>
      </c>
      <c r="C6" s="111" t="str">
        <f>汇总评估底稿!C7</f>
        <v>1.5米</v>
      </c>
      <c r="D6" s="111"/>
      <c r="E6" s="111" t="str">
        <f>汇总评估底稿!F7</f>
        <v>张</v>
      </c>
      <c r="F6" s="111">
        <f>汇总评估底稿!G7</f>
        <v>1</v>
      </c>
      <c r="G6" s="111">
        <f>汇总评估底稿!H7</f>
        <v>2018</v>
      </c>
      <c r="H6" s="113">
        <f>汇总评估底稿!S7</f>
        <v>200</v>
      </c>
      <c r="I6" s="107"/>
      <c r="J6" s="108"/>
      <c r="K6" s="114"/>
    </row>
    <row r="7" spans="1:11" s="109" customFormat="1" ht="27" customHeight="1">
      <c r="A7" s="110">
        <v>3</v>
      </c>
      <c r="B7" s="111" t="str">
        <f>汇总评估底稿!B8</f>
        <v>床垫</v>
      </c>
      <c r="C7" s="111" t="str">
        <f>汇总评估底稿!C8</f>
        <v>1.5米</v>
      </c>
      <c r="D7" s="111"/>
      <c r="E7" s="111" t="str">
        <f>汇总评估底稿!F8</f>
        <v>张</v>
      </c>
      <c r="F7" s="111">
        <f>汇总评估底稿!G8</f>
        <v>1</v>
      </c>
      <c r="G7" s="111">
        <f>汇总评估底稿!H8</f>
        <v>2018</v>
      </c>
      <c r="H7" s="113">
        <f>汇总评估底稿!S8</f>
        <v>200</v>
      </c>
      <c r="I7" s="107"/>
      <c r="J7" s="108"/>
    </row>
    <row r="8" spans="1:11" s="109" customFormat="1" ht="27" customHeight="1">
      <c r="A8" s="110">
        <v>4</v>
      </c>
      <c r="B8" s="111" t="str">
        <f>汇总评估底稿!B9</f>
        <v>床垫</v>
      </c>
      <c r="C8" s="111" t="str">
        <f>汇总评估底稿!C9</f>
        <v>1.5米</v>
      </c>
      <c r="D8" s="111"/>
      <c r="E8" s="111" t="str">
        <f>汇总评估底稿!F9</f>
        <v>张</v>
      </c>
      <c r="F8" s="111">
        <f>汇总评估底稿!G9</f>
        <v>1</v>
      </c>
      <c r="G8" s="111">
        <f>汇总评估底稿!H9</f>
        <v>2018</v>
      </c>
      <c r="H8" s="113">
        <f>汇总评估底稿!S9</f>
        <v>200</v>
      </c>
      <c r="I8" s="107"/>
      <c r="J8" s="108"/>
    </row>
    <row r="9" spans="1:11" s="109" customFormat="1" ht="27" customHeight="1">
      <c r="A9" s="110">
        <v>5</v>
      </c>
      <c r="B9" s="111" t="str">
        <f>汇总评估底稿!B10</f>
        <v>沙发</v>
      </c>
      <c r="C9" s="111" t="str">
        <f>汇总评估底稿!C10</f>
        <v>双人</v>
      </c>
      <c r="D9" s="111"/>
      <c r="E9" s="111" t="str">
        <f>汇总评估底稿!F10</f>
        <v>套</v>
      </c>
      <c r="F9" s="111">
        <f>汇总评估底稿!G10</f>
        <v>1</v>
      </c>
      <c r="G9" s="111">
        <f>汇总评估底稿!H10</f>
        <v>2018</v>
      </c>
      <c r="H9" s="113">
        <f>汇总评估底稿!S10</f>
        <v>100</v>
      </c>
      <c r="I9" s="107"/>
      <c r="J9" s="108"/>
    </row>
    <row r="10" spans="1:11" s="109" customFormat="1" ht="27" customHeight="1">
      <c r="A10" s="110">
        <v>6</v>
      </c>
      <c r="B10" s="111" t="str">
        <f>汇总评估底稿!B11</f>
        <v>餐桌</v>
      </c>
      <c r="C10" s="111" t="str">
        <f>汇总评估底稿!C11</f>
        <v>四人</v>
      </c>
      <c r="D10" s="111"/>
      <c r="E10" s="111" t="str">
        <f>汇总评估底稿!F11</f>
        <v>套</v>
      </c>
      <c r="F10" s="111">
        <f>汇总评估底稿!G11</f>
        <v>1</v>
      </c>
      <c r="G10" s="111">
        <f>汇总评估底稿!H11</f>
        <v>2018</v>
      </c>
      <c r="H10" s="113">
        <f>汇总评估底稿!S11</f>
        <v>200</v>
      </c>
      <c r="I10" s="107"/>
      <c r="J10" s="108"/>
    </row>
    <row r="11" spans="1:11" s="109" customFormat="1" ht="27" customHeight="1">
      <c r="A11" s="110">
        <v>7</v>
      </c>
      <c r="B11" s="111" t="str">
        <f>汇总评估底稿!B12</f>
        <v>茶几</v>
      </c>
      <c r="C11" s="111">
        <f>汇总评估底稿!C12</f>
        <v>1.5</v>
      </c>
      <c r="D11" s="111"/>
      <c r="E11" s="111" t="str">
        <f>汇总评估底稿!F12</f>
        <v>张</v>
      </c>
      <c r="F11" s="111">
        <f>汇总评估底稿!G12</f>
        <v>1</v>
      </c>
      <c r="G11" s="111">
        <f>汇总评估底稿!H12</f>
        <v>2018</v>
      </c>
      <c r="H11" s="113">
        <f>汇总评估底稿!S12</f>
        <v>100</v>
      </c>
      <c r="I11" s="107"/>
      <c r="J11" s="108"/>
    </row>
    <row r="12" spans="1:11" s="109" customFormat="1" ht="27" customHeight="1">
      <c r="A12" s="110">
        <v>8</v>
      </c>
      <c r="B12" s="111" t="str">
        <f>汇总评估底稿!B13</f>
        <v>电视柜</v>
      </c>
      <c r="C12" s="111">
        <f>汇总评估底稿!C13</f>
        <v>2</v>
      </c>
      <c r="D12" s="111"/>
      <c r="E12" s="111" t="str">
        <f>汇总评估底稿!F13</f>
        <v>张</v>
      </c>
      <c r="F12" s="111">
        <f>汇总评估底稿!G13</f>
        <v>1</v>
      </c>
      <c r="G12" s="111">
        <f>汇总评估底稿!H13</f>
        <v>2018</v>
      </c>
      <c r="H12" s="113">
        <f>汇总评估底稿!S13</f>
        <v>100</v>
      </c>
      <c r="I12" s="107"/>
      <c r="J12" s="108"/>
    </row>
    <row r="13" spans="1:11" s="109" customFormat="1" ht="27" customHeight="1">
      <c r="A13" s="110">
        <v>9</v>
      </c>
      <c r="B13" s="111" t="str">
        <f>汇总评估底稿!B14</f>
        <v>衣柜</v>
      </c>
      <c r="C13" s="111" t="str">
        <f>汇总评估底稿!C14</f>
        <v>定制</v>
      </c>
      <c r="D13" s="111" t="str">
        <f>汇总评估底稿!D14</f>
        <v>定制</v>
      </c>
      <c r="E13" s="111" t="str">
        <f>汇总评估底稿!F14</f>
        <v>个</v>
      </c>
      <c r="F13" s="111">
        <f>汇总评估底稿!G14</f>
        <v>2</v>
      </c>
      <c r="G13" s="111">
        <f>汇总评估底稿!H14</f>
        <v>2018</v>
      </c>
      <c r="H13" s="113">
        <f>汇总评估底稿!S14</f>
        <v>500</v>
      </c>
      <c r="I13" s="107"/>
      <c r="J13" s="108"/>
    </row>
    <row r="14" spans="1:11" s="109" customFormat="1" ht="27" customHeight="1">
      <c r="A14" s="110">
        <v>10</v>
      </c>
      <c r="B14" s="111" t="str">
        <f>汇总评估底稿!B15</f>
        <v>空调</v>
      </c>
      <c r="C14" s="111" t="str">
        <f>汇总评估底稿!C15</f>
        <v>1P</v>
      </c>
      <c r="D14" s="111" t="str">
        <f>汇总评估底稿!D15</f>
        <v>松下</v>
      </c>
      <c r="E14" s="111" t="str">
        <f>汇总评估底稿!F15</f>
        <v>台</v>
      </c>
      <c r="F14" s="111">
        <f>汇总评估底稿!G15</f>
        <v>1</v>
      </c>
      <c r="G14" s="111">
        <f>汇总评估底稿!H15</f>
        <v>2018</v>
      </c>
      <c r="H14" s="113">
        <f>汇总评估底稿!S15</f>
        <v>400</v>
      </c>
      <c r="I14" s="107"/>
      <c r="J14" s="108"/>
    </row>
    <row r="15" spans="1:11" s="109" customFormat="1" ht="27" customHeight="1">
      <c r="A15" s="110">
        <v>11</v>
      </c>
      <c r="B15" s="111" t="str">
        <f>汇总评估底稿!B16</f>
        <v>空调</v>
      </c>
      <c r="C15" s="111" t="str">
        <f>汇总评估底稿!C16</f>
        <v>1P</v>
      </c>
      <c r="D15" s="111" t="str">
        <f>汇总评估底稿!D16</f>
        <v>格兰仕</v>
      </c>
      <c r="E15" s="111" t="str">
        <f>汇总评估底稿!F16</f>
        <v>台</v>
      </c>
      <c r="F15" s="111">
        <f>汇总评估底稿!G16</f>
        <v>1</v>
      </c>
      <c r="G15" s="111">
        <f>汇总评估底稿!H16</f>
        <v>2018</v>
      </c>
      <c r="H15" s="113">
        <f>汇总评估底稿!S16</f>
        <v>300</v>
      </c>
      <c r="I15" s="107"/>
      <c r="J15" s="108"/>
    </row>
    <row r="16" spans="1:11" s="109" customFormat="1" ht="27" customHeight="1">
      <c r="A16" s="110">
        <v>12</v>
      </c>
      <c r="B16" s="111" t="str">
        <f>汇总评估底稿!B17</f>
        <v>空调</v>
      </c>
      <c r="C16" s="111" t="str">
        <f>汇总评估底稿!C17</f>
        <v>1P</v>
      </c>
      <c r="D16" s="111" t="str">
        <f>汇总评估底稿!D17</f>
        <v>海尔</v>
      </c>
      <c r="E16" s="111" t="str">
        <f>汇总评估底稿!F17</f>
        <v>台</v>
      </c>
      <c r="F16" s="111">
        <f>汇总评估底稿!G17</f>
        <v>1</v>
      </c>
      <c r="G16" s="111">
        <f>汇总评估底稿!H17</f>
        <v>2018</v>
      </c>
      <c r="H16" s="113">
        <f>汇总评估底稿!S17</f>
        <v>300</v>
      </c>
      <c r="I16" s="107"/>
      <c r="J16" s="108"/>
    </row>
    <row r="17" spans="1:10" s="109" customFormat="1" ht="27" customHeight="1">
      <c r="A17" s="110">
        <v>13</v>
      </c>
      <c r="B17" s="111" t="str">
        <f>汇总评估底稿!B18</f>
        <v>音箱</v>
      </c>
      <c r="C17" s="111"/>
      <c r="D17" s="111"/>
      <c r="E17" s="111" t="str">
        <f>汇总评估底稿!F18</f>
        <v>个</v>
      </c>
      <c r="F17" s="111">
        <f>汇总评估底稿!G18</f>
        <v>2</v>
      </c>
      <c r="G17" s="111">
        <f>汇总评估底稿!H18</f>
        <v>2018</v>
      </c>
      <c r="H17" s="113">
        <f>汇总评估底稿!S18</f>
        <v>300</v>
      </c>
      <c r="I17" s="107"/>
      <c r="J17" s="108"/>
    </row>
    <row r="18" spans="1:10" s="109" customFormat="1" ht="27" customHeight="1">
      <c r="A18" s="110">
        <v>14</v>
      </c>
      <c r="B18" s="111" t="str">
        <f>汇总评估底稿!B19</f>
        <v>热水器</v>
      </c>
      <c r="C18" s="111"/>
      <c r="D18" s="111" t="str">
        <f>汇总评估底稿!D19</f>
        <v>海尔</v>
      </c>
      <c r="E18" s="111" t="str">
        <f>汇总评估底稿!F19</f>
        <v>台</v>
      </c>
      <c r="F18" s="111">
        <f>汇总评估底稿!G19</f>
        <v>1</v>
      </c>
      <c r="G18" s="111">
        <f>汇总评估底稿!H19</f>
        <v>2018</v>
      </c>
      <c r="H18" s="113">
        <f>汇总评估底稿!S19</f>
        <v>400</v>
      </c>
      <c r="I18" s="107"/>
      <c r="J18" s="108"/>
    </row>
    <row r="19" spans="1:10" s="109" customFormat="1" ht="27" customHeight="1">
      <c r="A19" s="110">
        <v>15</v>
      </c>
      <c r="B19" s="111" t="str">
        <f>汇总评估底稿!B20</f>
        <v>洗衣机</v>
      </c>
      <c r="C19" s="111" t="str">
        <f>汇总评估底稿!C20</f>
        <v>滚筒</v>
      </c>
      <c r="D19" s="111" t="str">
        <f>汇总评估底稿!D20</f>
        <v>海尔</v>
      </c>
      <c r="E19" s="111" t="str">
        <f>汇总评估底稿!F20</f>
        <v>台</v>
      </c>
      <c r="F19" s="111">
        <f>汇总评估底稿!G20</f>
        <v>1</v>
      </c>
      <c r="G19" s="111">
        <f>汇总评估底稿!H20</f>
        <v>2018</v>
      </c>
      <c r="H19" s="113">
        <f>汇总评估底稿!S20</f>
        <v>200</v>
      </c>
      <c r="I19" s="107"/>
      <c r="J19" s="108"/>
    </row>
    <row r="20" spans="1:10" s="109" customFormat="1" ht="27" customHeight="1">
      <c r="A20" s="110">
        <v>16</v>
      </c>
      <c r="B20" s="111" t="str">
        <f>汇总评估底稿!B21</f>
        <v>冰箱</v>
      </c>
      <c r="C20" s="111" t="str">
        <f>汇总评估底稿!C21</f>
        <v>单开门</v>
      </c>
      <c r="D20" s="111" t="str">
        <f>汇总评估底稿!D21</f>
        <v>海尔</v>
      </c>
      <c r="E20" s="111" t="str">
        <f>汇总评估底稿!F21</f>
        <v>台</v>
      </c>
      <c r="F20" s="111">
        <f>汇总评估底稿!G21</f>
        <v>1</v>
      </c>
      <c r="G20" s="111">
        <f>汇总评估底稿!H21</f>
        <v>2018</v>
      </c>
      <c r="H20" s="113">
        <f>汇总评估底稿!S21</f>
        <v>100</v>
      </c>
      <c r="I20" s="107"/>
      <c r="J20" s="108"/>
    </row>
    <row r="21" spans="1:10" s="109" customFormat="1" ht="27" customHeight="1">
      <c r="A21" s="447" t="s">
        <v>172</v>
      </c>
      <c r="B21" s="447"/>
      <c r="C21" s="447"/>
      <c r="D21" s="447"/>
      <c r="E21" s="447"/>
      <c r="F21" s="112">
        <f>SUM(F5:F20)</f>
        <v>18</v>
      </c>
      <c r="G21" s="113"/>
      <c r="H21" s="113">
        <f>SUM(H5:H20)</f>
        <v>3800</v>
      </c>
      <c r="I21" s="115"/>
      <c r="J21" s="116"/>
    </row>
    <row r="22" spans="1:10" s="102" customFormat="1" ht="27" customHeight="1">
      <c r="A22" s="102" t="s">
        <v>157</v>
      </c>
      <c r="B22" s="117"/>
      <c r="C22" s="117"/>
      <c r="D22" s="117"/>
      <c r="E22" s="117"/>
      <c r="F22" s="117"/>
      <c r="G22" s="324" t="str">
        <f>汇总!E19</f>
        <v>资产评估师：田学奎、刘景钦</v>
      </c>
      <c r="H22" s="324"/>
      <c r="I22" s="324"/>
      <c r="J22" s="118"/>
    </row>
  </sheetData>
  <mergeCells count="5">
    <mergeCell ref="A21:E21"/>
    <mergeCell ref="G22:I22"/>
    <mergeCell ref="A1:I1"/>
    <mergeCell ref="A2:I2"/>
    <mergeCell ref="H3:I3"/>
  </mergeCells>
  <phoneticPr fontId="1" type="noConversion"/>
  <printOptions horizontalCentered="1"/>
  <pageMargins left="0.59055118110236227" right="0.27559055118110237" top="0.82677165354330717" bottom="0.43307086614173229" header="0.51181102362204722" footer="0.51181102362204722"/>
  <pageSetup paperSize="9" scale="9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Q34"/>
  <sheetViews>
    <sheetView workbookViewId="0">
      <selection activeCell="K11" sqref="K11"/>
    </sheetView>
  </sheetViews>
  <sheetFormatPr defaultColWidth="8.88671875" defaultRowHeight="15.6"/>
  <cols>
    <col min="1" max="1" width="1" style="253" customWidth="1"/>
    <col min="2" max="2" width="14.88671875" style="253" customWidth="1"/>
    <col min="3" max="3" width="23.88671875" style="253" customWidth="1"/>
    <col min="4" max="4" width="10.6640625" style="253" customWidth="1"/>
    <col min="5" max="5" width="10.77734375" style="253" customWidth="1"/>
    <col min="6" max="6" width="3.77734375" style="253" hidden="1" customWidth="1"/>
    <col min="7" max="7" width="12.88671875" style="253" customWidth="1"/>
    <col min="8" max="8" width="13" style="253" customWidth="1"/>
    <col min="9" max="9" width="6.21875" style="253" customWidth="1"/>
    <col min="10" max="16" width="8.88671875" style="253"/>
    <col min="17" max="17" width="22.33203125" style="253" customWidth="1"/>
    <col min="18" max="16384" width="8.88671875" style="253"/>
  </cols>
  <sheetData>
    <row r="1" spans="2:17" ht="14.25" customHeight="1">
      <c r="B1" s="455" t="s">
        <v>407</v>
      </c>
      <c r="C1" s="455"/>
      <c r="D1" s="455"/>
      <c r="E1" s="455"/>
      <c r="F1" s="455"/>
      <c r="G1" s="455"/>
      <c r="H1" s="455"/>
      <c r="I1" s="455"/>
    </row>
    <row r="2" spans="2:17" ht="14.25" customHeight="1">
      <c r="B2" s="455"/>
      <c r="C2" s="455"/>
      <c r="D2" s="455"/>
      <c r="E2" s="455"/>
      <c r="F2" s="455"/>
      <c r="G2" s="455"/>
      <c r="H2" s="455"/>
      <c r="I2" s="455"/>
    </row>
    <row r="3" spans="2:17">
      <c r="B3" s="254"/>
      <c r="C3" s="254"/>
      <c r="D3" s="254"/>
      <c r="E3" s="254"/>
      <c r="F3" s="254"/>
      <c r="G3" s="254"/>
      <c r="H3" s="254"/>
      <c r="I3" s="254"/>
    </row>
    <row r="4" spans="2:17" ht="31.5" customHeight="1">
      <c r="B4" s="255" t="s">
        <v>408</v>
      </c>
      <c r="C4" s="456" t="s">
        <v>475</v>
      </c>
      <c r="D4" s="456"/>
      <c r="E4" s="456"/>
      <c r="F4" s="456"/>
      <c r="G4" s="456"/>
      <c r="H4" s="456"/>
      <c r="I4" s="456"/>
      <c r="J4" s="256"/>
    </row>
    <row r="5" spans="2:17" ht="31.5" customHeight="1">
      <c r="B5" s="255" t="s">
        <v>409</v>
      </c>
      <c r="C5" s="457" t="s">
        <v>476</v>
      </c>
      <c r="D5" s="458"/>
      <c r="E5" s="458"/>
      <c r="F5" s="458"/>
      <c r="G5" s="458"/>
      <c r="H5" s="458"/>
      <c r="I5" s="458"/>
      <c r="J5" s="256"/>
    </row>
    <row r="6" spans="2:17" ht="24" customHeight="1">
      <c r="B6" s="257" t="s">
        <v>410</v>
      </c>
      <c r="C6" s="459" t="s">
        <v>411</v>
      </c>
      <c r="D6" s="459"/>
      <c r="E6" s="454" t="s">
        <v>412</v>
      </c>
      <c r="F6" s="454"/>
      <c r="G6" s="454"/>
      <c r="H6" s="460" t="s">
        <v>473</v>
      </c>
      <c r="I6" s="461"/>
      <c r="J6" s="256"/>
    </row>
    <row r="7" spans="2:17" ht="32.25" customHeight="1">
      <c r="B7" s="255" t="s">
        <v>413</v>
      </c>
      <c r="C7" s="258">
        <f>Q12/10000</f>
        <v>0</v>
      </c>
      <c r="D7" s="255" t="s">
        <v>414</v>
      </c>
      <c r="E7" s="462">
        <f>Q10/10000</f>
        <v>0.38</v>
      </c>
      <c r="F7" s="463"/>
      <c r="G7" s="463"/>
      <c r="H7" s="259" t="s">
        <v>415</v>
      </c>
      <c r="I7" s="260"/>
      <c r="J7" s="256"/>
      <c r="Q7" s="261"/>
    </row>
    <row r="8" spans="2:17" ht="30" customHeight="1">
      <c r="B8" s="255" t="s">
        <v>416</v>
      </c>
      <c r="C8" s="262" t="s">
        <v>417</v>
      </c>
      <c r="D8" s="464" t="str">
        <f>审核表!B7</f>
        <v>信成评报资字(2022)01023号</v>
      </c>
      <c r="E8" s="464"/>
      <c r="F8" s="263" t="s">
        <v>418</v>
      </c>
      <c r="G8" s="264">
        <f>MAX(C7,E7)</f>
        <v>0.38</v>
      </c>
      <c r="H8" s="259" t="s">
        <v>419</v>
      </c>
      <c r="I8" s="265" t="s">
        <v>420</v>
      </c>
      <c r="J8" s="256"/>
    </row>
    <row r="9" spans="2:17" ht="15" customHeight="1">
      <c r="B9" s="465" t="s">
        <v>421</v>
      </c>
      <c r="C9" s="465"/>
      <c r="D9" s="465"/>
      <c r="E9" s="465"/>
      <c r="F9" s="465"/>
      <c r="G9" s="465"/>
      <c r="H9" s="465"/>
      <c r="I9" s="465"/>
      <c r="J9" s="256"/>
    </row>
    <row r="10" spans="2:17" ht="15" customHeight="1">
      <c r="B10" s="465"/>
      <c r="C10" s="465"/>
      <c r="D10" s="465"/>
      <c r="E10" s="465"/>
      <c r="F10" s="465"/>
      <c r="G10" s="465"/>
      <c r="H10" s="465"/>
      <c r="I10" s="465"/>
      <c r="J10" s="256"/>
      <c r="P10" s="253" t="s">
        <v>422</v>
      </c>
      <c r="Q10" s="266">
        <f>正式表格!H21</f>
        <v>3800</v>
      </c>
    </row>
    <row r="11" spans="2:17" ht="9.9" customHeight="1">
      <c r="B11" s="465"/>
      <c r="C11" s="465"/>
      <c r="D11" s="465"/>
      <c r="E11" s="465"/>
      <c r="F11" s="465"/>
      <c r="G11" s="465"/>
      <c r="H11" s="465"/>
      <c r="I11" s="465"/>
      <c r="J11" s="256"/>
    </row>
    <row r="12" spans="2:17" ht="30" customHeight="1">
      <c r="B12" s="255" t="s">
        <v>423</v>
      </c>
      <c r="C12" s="255" t="s">
        <v>424</v>
      </c>
      <c r="D12" s="255" t="s">
        <v>425</v>
      </c>
      <c r="E12" s="466" t="s">
        <v>426</v>
      </c>
      <c r="F12" s="466"/>
      <c r="G12" s="255" t="s">
        <v>427</v>
      </c>
      <c r="H12" s="466" t="s">
        <v>169</v>
      </c>
      <c r="I12" s="466"/>
      <c r="J12" s="256"/>
      <c r="P12" s="253" t="s">
        <v>428</v>
      </c>
      <c r="Q12" s="267"/>
    </row>
    <row r="13" spans="2:17" ht="24" customHeight="1">
      <c r="B13" s="257">
        <v>1</v>
      </c>
      <c r="C13" s="257" t="s">
        <v>429</v>
      </c>
      <c r="D13" s="257">
        <v>10</v>
      </c>
      <c r="E13" s="454">
        <f>IF(G8&gt;=100,100,G8)</f>
        <v>0.38</v>
      </c>
      <c r="F13" s="454"/>
      <c r="G13" s="257">
        <f>E13*D13*10</f>
        <v>38</v>
      </c>
      <c r="H13" s="454"/>
      <c r="I13" s="454"/>
      <c r="J13" s="256"/>
      <c r="Q13" s="268"/>
    </row>
    <row r="14" spans="2:17" ht="24" customHeight="1">
      <c r="B14" s="257">
        <v>2</v>
      </c>
      <c r="C14" s="257" t="s">
        <v>430</v>
      </c>
      <c r="D14" s="257">
        <v>4.5</v>
      </c>
      <c r="E14" s="454">
        <f>IF((G8-100)&gt;0,IF(G8&gt;1000,900,(G8-100)),0)</f>
        <v>0</v>
      </c>
      <c r="F14" s="454"/>
      <c r="G14" s="257">
        <f t="shared" ref="G14:G18" si="0">E14*D14*10</f>
        <v>0</v>
      </c>
      <c r="H14" s="454"/>
      <c r="I14" s="454"/>
      <c r="J14" s="256"/>
    </row>
    <row r="15" spans="2:17" ht="24" customHeight="1">
      <c r="B15" s="257">
        <v>3</v>
      </c>
      <c r="C15" s="257" t="s">
        <v>431</v>
      </c>
      <c r="D15" s="257">
        <v>1.5</v>
      </c>
      <c r="E15" s="454">
        <f>IF((G8-1000)&gt;0,IF(G8&gt;5000,4000,(G8-1000)),0)</f>
        <v>0</v>
      </c>
      <c r="F15" s="454"/>
      <c r="G15" s="257">
        <f t="shared" si="0"/>
        <v>0</v>
      </c>
      <c r="H15" s="454"/>
      <c r="I15" s="454"/>
      <c r="J15" s="256"/>
    </row>
    <row r="16" spans="2:17" ht="24" customHeight="1">
      <c r="B16" s="257">
        <v>4</v>
      </c>
      <c r="C16" s="257" t="s">
        <v>432</v>
      </c>
      <c r="D16" s="257">
        <v>1</v>
      </c>
      <c r="E16" s="454">
        <f>IF((G8-5000)&gt;0,IF(G8&gt;10000,5000,(G8-5000)),0)</f>
        <v>0</v>
      </c>
      <c r="F16" s="454"/>
      <c r="G16" s="257">
        <f t="shared" si="0"/>
        <v>0</v>
      </c>
      <c r="H16" s="454"/>
      <c r="I16" s="454"/>
      <c r="J16" s="256"/>
    </row>
    <row r="17" spans="2:10" ht="24" customHeight="1">
      <c r="B17" s="257">
        <v>5</v>
      </c>
      <c r="C17" s="257" t="s">
        <v>433</v>
      </c>
      <c r="D17" s="257">
        <v>0.2</v>
      </c>
      <c r="E17" s="454">
        <f>IF((G8-10000)&gt;0,IF(G8&gt;100000,90000,(G8-10000)),0)</f>
        <v>0</v>
      </c>
      <c r="F17" s="454"/>
      <c r="G17" s="257">
        <f t="shared" si="0"/>
        <v>0</v>
      </c>
      <c r="H17" s="454"/>
      <c r="I17" s="454"/>
      <c r="J17" s="256"/>
    </row>
    <row r="18" spans="2:10" ht="24" customHeight="1">
      <c r="B18" s="257">
        <v>6</v>
      </c>
      <c r="C18" s="257" t="s">
        <v>434</v>
      </c>
      <c r="D18" s="257">
        <v>0.15</v>
      </c>
      <c r="E18" s="454">
        <f>IF(G8&gt;100000,(G8-100000),0)</f>
        <v>0</v>
      </c>
      <c r="F18" s="454"/>
      <c r="G18" s="257">
        <f t="shared" si="0"/>
        <v>0</v>
      </c>
      <c r="H18" s="454"/>
      <c r="I18" s="454"/>
      <c r="J18" s="256"/>
    </row>
    <row r="19" spans="2:10" ht="24" customHeight="1">
      <c r="B19" s="454" t="s">
        <v>435</v>
      </c>
      <c r="C19" s="454"/>
      <c r="D19" s="454"/>
      <c r="E19" s="454">
        <f>SUM(E13:E18)</f>
        <v>0.38</v>
      </c>
      <c r="F19" s="454"/>
      <c r="G19" s="257">
        <f>SUM(G13:G18)</f>
        <v>38</v>
      </c>
      <c r="H19" s="454"/>
      <c r="I19" s="454"/>
      <c r="J19" s="256"/>
    </row>
    <row r="20" spans="2:10" ht="6.75" customHeight="1">
      <c r="B20" s="269"/>
      <c r="C20" s="270"/>
      <c r="D20" s="271"/>
      <c r="E20" s="271"/>
      <c r="F20" s="271"/>
      <c r="G20" s="271"/>
      <c r="H20" s="271"/>
      <c r="I20" s="271"/>
      <c r="J20" s="256"/>
    </row>
    <row r="21" spans="2:10" ht="20.100000000000001" customHeight="1">
      <c r="B21" s="271"/>
      <c r="C21" s="271"/>
      <c r="D21" s="271"/>
      <c r="E21" s="271"/>
      <c r="F21" s="271"/>
      <c r="G21" s="271"/>
      <c r="H21" s="271"/>
      <c r="I21" s="271"/>
      <c r="J21" s="256"/>
    </row>
    <row r="22" spans="2:10" ht="27.75" customHeight="1">
      <c r="B22" s="272"/>
      <c r="C22" s="272"/>
      <c r="D22" s="451" t="s">
        <v>436</v>
      </c>
      <c r="E22" s="451"/>
      <c r="F22" s="273"/>
      <c r="G22" s="274">
        <f>ROUND(G19,0)</f>
        <v>38</v>
      </c>
      <c r="H22" s="272" t="s">
        <v>437</v>
      </c>
      <c r="I22" s="275"/>
      <c r="J22" s="256"/>
    </row>
    <row r="23" spans="2:10" ht="28.5" hidden="1" customHeight="1">
      <c r="B23" s="272"/>
      <c r="C23" s="276">
        <v>4.5990000000000002</v>
      </c>
      <c r="D23" s="451" t="s">
        <v>438</v>
      </c>
      <c r="E23" s="451"/>
      <c r="F23" s="272"/>
      <c r="G23" s="274">
        <f>ROUND(G22*0.3,-2)</f>
        <v>0</v>
      </c>
      <c r="H23" s="272" t="s">
        <v>439</v>
      </c>
      <c r="I23" s="275"/>
      <c r="J23" s="256"/>
    </row>
    <row r="24" spans="2:10" ht="25.5" customHeight="1">
      <c r="B24" s="452" t="s">
        <v>440</v>
      </c>
      <c r="C24" s="452"/>
      <c r="D24" s="256"/>
      <c r="E24" s="256"/>
      <c r="F24" s="256"/>
      <c r="G24" s="256"/>
      <c r="H24" s="256"/>
      <c r="I24" s="275"/>
      <c r="J24" s="256"/>
    </row>
    <row r="25" spans="2:10" ht="24.75" customHeight="1">
      <c r="B25" s="453" t="s">
        <v>441</v>
      </c>
      <c r="C25" s="453"/>
      <c r="D25" s="449" t="s">
        <v>442</v>
      </c>
      <c r="E25" s="449"/>
      <c r="F25" s="449"/>
      <c r="G25" s="449"/>
      <c r="H25" s="449"/>
      <c r="I25" s="275"/>
      <c r="J25" s="256"/>
    </row>
    <row r="26" spans="2:10" ht="23.25" customHeight="1">
      <c r="B26" s="453" t="s">
        <v>443</v>
      </c>
      <c r="C26" s="453"/>
      <c r="D26" s="449" t="str">
        <f>IF(I8="y","东莞农村商业银行南城华凯支行","中国农业银行东莞南城支行")</f>
        <v>东莞农村商业银行南城华凯支行</v>
      </c>
      <c r="E26" s="449"/>
      <c r="F26" s="449"/>
      <c r="G26" s="449"/>
      <c r="H26" s="449"/>
      <c r="I26" s="275"/>
      <c r="J26" s="256"/>
    </row>
    <row r="27" spans="2:10" ht="18" customHeight="1">
      <c r="B27" s="448" t="s">
        <v>444</v>
      </c>
      <c r="C27" s="448"/>
      <c r="D27" s="449" t="str">
        <f>IF(I8="Y","110320190010001881","44271201040036036")</f>
        <v>110320190010001881</v>
      </c>
      <c r="E27" s="449"/>
      <c r="F27" s="449"/>
      <c r="G27" s="449"/>
      <c r="H27" s="449"/>
      <c r="I27" s="275"/>
      <c r="J27" s="256"/>
    </row>
    <row r="28" spans="2:10" ht="21.75" hidden="1" customHeight="1">
      <c r="B28" s="275"/>
      <c r="C28" s="275"/>
      <c r="D28" s="275"/>
      <c r="E28" s="275"/>
      <c r="F28" s="275"/>
      <c r="G28" s="275"/>
      <c r="H28" s="275"/>
      <c r="I28" s="275"/>
      <c r="J28" s="256"/>
    </row>
    <row r="29" spans="2:10" ht="19.5" customHeight="1">
      <c r="B29" s="275"/>
      <c r="C29" s="275"/>
      <c r="D29" s="275"/>
      <c r="E29" s="275" t="s">
        <v>442</v>
      </c>
      <c r="F29" s="275"/>
      <c r="G29" s="275"/>
      <c r="H29" s="275"/>
      <c r="I29" s="275"/>
      <c r="J29" s="256"/>
    </row>
    <row r="30" spans="2:10" ht="17.25" customHeight="1">
      <c r="B30" s="275"/>
      <c r="C30" s="275"/>
      <c r="D30" s="275"/>
      <c r="E30" s="450">
        <v>44585</v>
      </c>
      <c r="F30" s="450"/>
      <c r="G30" s="450"/>
      <c r="H30" s="450"/>
      <c r="I30" s="275"/>
      <c r="J30" s="256"/>
    </row>
    <row r="31" spans="2:10">
      <c r="B31" s="254"/>
      <c r="C31" s="254"/>
      <c r="D31" s="254"/>
      <c r="E31" s="254"/>
      <c r="F31" s="254"/>
      <c r="G31" s="254"/>
      <c r="H31" s="254"/>
      <c r="I31" s="254"/>
    </row>
    <row r="34" spans="8:8">
      <c r="H34" s="277"/>
    </row>
  </sheetData>
  <sheetProtection selectLockedCells="1" selectUnlockedCells="1"/>
  <mergeCells count="36">
    <mergeCell ref="E13:F13"/>
    <mergeCell ref="H13:I13"/>
    <mergeCell ref="B1:I2"/>
    <mergeCell ref="C4:I4"/>
    <mergeCell ref="C5:I5"/>
    <mergeCell ref="C6:D6"/>
    <mergeCell ref="E6:G6"/>
    <mergeCell ref="H6:I6"/>
    <mergeCell ref="E7:G7"/>
    <mergeCell ref="D8:E8"/>
    <mergeCell ref="B9:I11"/>
    <mergeCell ref="E12:F12"/>
    <mergeCell ref="H12:I12"/>
    <mergeCell ref="E14:F14"/>
    <mergeCell ref="H14:I14"/>
    <mergeCell ref="E15:F15"/>
    <mergeCell ref="H15:I15"/>
    <mergeCell ref="E16:F16"/>
    <mergeCell ref="H16:I16"/>
    <mergeCell ref="E17:F17"/>
    <mergeCell ref="H17:I17"/>
    <mergeCell ref="E18:F18"/>
    <mergeCell ref="H18:I18"/>
    <mergeCell ref="B19:D19"/>
    <mergeCell ref="E19:F19"/>
    <mergeCell ref="H19:I19"/>
    <mergeCell ref="B27:C27"/>
    <mergeCell ref="D27:H27"/>
    <mergeCell ref="E30:H30"/>
    <mergeCell ref="D22:E22"/>
    <mergeCell ref="D23:E23"/>
    <mergeCell ref="B24:C24"/>
    <mergeCell ref="B25:C25"/>
    <mergeCell ref="D25:H25"/>
    <mergeCell ref="B26:C26"/>
    <mergeCell ref="D26:H26"/>
  </mergeCells>
  <phoneticPr fontId="1" type="noConversion"/>
  <pageMargins left="0.74803149606299213" right="0.35433070866141736" top="0.98425196850393704" bottom="0.98425196850393704"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dimension ref="A1:AY51"/>
  <sheetViews>
    <sheetView workbookViewId="0">
      <pane xSplit="11" ySplit="1" topLeftCell="L2" activePane="bottomRight" state="frozen"/>
      <selection activeCell="E8" sqref="E8"/>
      <selection pane="topRight" activeCell="E8" sqref="E8"/>
      <selection pane="bottomLeft" activeCell="E8" sqref="E8"/>
      <selection pane="bottomRight" activeCell="E8" sqref="E8"/>
    </sheetView>
  </sheetViews>
  <sheetFormatPr defaultColWidth="10" defaultRowHeight="16.2"/>
  <cols>
    <col min="1" max="1" width="10" style="192"/>
    <col min="2" max="10" width="0" style="192" hidden="1" customWidth="1"/>
    <col min="11" max="11" width="10" style="192"/>
    <col min="12" max="12" width="22" style="196" customWidth="1"/>
    <col min="13" max="13" width="50.88671875" style="241" customWidth="1"/>
    <col min="14" max="14" width="47" style="245" bestFit="1" customWidth="1"/>
    <col min="15" max="19" width="6.33203125" style="192" customWidth="1"/>
    <col min="20" max="20" width="22.77734375" style="192" customWidth="1"/>
    <col min="21" max="22" width="10" style="192"/>
    <col min="23" max="26" width="6.44140625" style="192" customWidth="1"/>
    <col min="27" max="27" width="3.44140625" style="192" customWidth="1"/>
    <col min="28" max="243" width="10" style="192"/>
    <col min="244" max="244" width="3.21875" style="192" customWidth="1"/>
    <col min="245" max="246" width="9.44140625" style="192" customWidth="1"/>
    <col min="247" max="249" width="8.21875" style="192" customWidth="1"/>
    <col min="250" max="250" width="5.77734375" style="192" customWidth="1"/>
    <col min="251" max="251" width="3" style="192" customWidth="1"/>
    <col min="252" max="252" width="8.44140625" style="192" customWidth="1"/>
    <col min="253" max="253" width="9.88671875" style="192" customWidth="1"/>
    <col min="254" max="254" width="8.21875" style="192" customWidth="1"/>
    <col min="255" max="255" width="7.6640625" style="192" customWidth="1"/>
    <col min="256" max="256" width="12.88671875" style="192" customWidth="1"/>
    <col min="257" max="499" width="10" style="192"/>
    <col min="500" max="500" width="3.21875" style="192" customWidth="1"/>
    <col min="501" max="502" width="9.44140625" style="192" customWidth="1"/>
    <col min="503" max="505" width="8.21875" style="192" customWidth="1"/>
    <col min="506" max="506" width="5.77734375" style="192" customWidth="1"/>
    <col min="507" max="507" width="3" style="192" customWidth="1"/>
    <col min="508" max="508" width="8.44140625" style="192" customWidth="1"/>
    <col min="509" max="509" width="9.88671875" style="192" customWidth="1"/>
    <col min="510" max="510" width="8.21875" style="192" customWidth="1"/>
    <col min="511" max="511" width="7.6640625" style="192" customWidth="1"/>
    <col min="512" max="512" width="12.88671875" style="192" customWidth="1"/>
    <col min="513" max="755" width="10" style="192"/>
    <col min="756" max="756" width="3.21875" style="192" customWidth="1"/>
    <col min="757" max="758" width="9.44140625" style="192" customWidth="1"/>
    <col min="759" max="761" width="8.21875" style="192" customWidth="1"/>
    <col min="762" max="762" width="5.77734375" style="192" customWidth="1"/>
    <col min="763" max="763" width="3" style="192" customWidth="1"/>
    <col min="764" max="764" width="8.44140625" style="192" customWidth="1"/>
    <col min="765" max="765" width="9.88671875" style="192" customWidth="1"/>
    <col min="766" max="766" width="8.21875" style="192" customWidth="1"/>
    <col min="767" max="767" width="7.6640625" style="192" customWidth="1"/>
    <col min="768" max="768" width="12.88671875" style="192" customWidth="1"/>
    <col min="769" max="1011" width="10" style="192"/>
    <col min="1012" max="1012" width="3.21875" style="192" customWidth="1"/>
    <col min="1013" max="1014" width="9.44140625" style="192" customWidth="1"/>
    <col min="1015" max="1017" width="8.21875" style="192" customWidth="1"/>
    <col min="1018" max="1018" width="5.77734375" style="192" customWidth="1"/>
    <col min="1019" max="1019" width="3" style="192" customWidth="1"/>
    <col min="1020" max="1020" width="8.44140625" style="192" customWidth="1"/>
    <col min="1021" max="1021" width="9.88671875" style="192" customWidth="1"/>
    <col min="1022" max="1022" width="8.21875" style="192" customWidth="1"/>
    <col min="1023" max="1023" width="7.6640625" style="192" customWidth="1"/>
    <col min="1024" max="1024" width="12.88671875" style="192" customWidth="1"/>
    <col min="1025" max="1267" width="10" style="192"/>
    <col min="1268" max="1268" width="3.21875" style="192" customWidth="1"/>
    <col min="1269" max="1270" width="9.44140625" style="192" customWidth="1"/>
    <col min="1271" max="1273" width="8.21875" style="192" customWidth="1"/>
    <col min="1274" max="1274" width="5.77734375" style="192" customWidth="1"/>
    <col min="1275" max="1275" width="3" style="192" customWidth="1"/>
    <col min="1276" max="1276" width="8.44140625" style="192" customWidth="1"/>
    <col min="1277" max="1277" width="9.88671875" style="192" customWidth="1"/>
    <col min="1278" max="1278" width="8.21875" style="192" customWidth="1"/>
    <col min="1279" max="1279" width="7.6640625" style="192" customWidth="1"/>
    <col min="1280" max="1280" width="12.88671875" style="192" customWidth="1"/>
    <col min="1281" max="1523" width="10" style="192"/>
    <col min="1524" max="1524" width="3.21875" style="192" customWidth="1"/>
    <col min="1525" max="1526" width="9.44140625" style="192" customWidth="1"/>
    <col min="1527" max="1529" width="8.21875" style="192" customWidth="1"/>
    <col min="1530" max="1530" width="5.77734375" style="192" customWidth="1"/>
    <col min="1531" max="1531" width="3" style="192" customWidth="1"/>
    <col min="1532" max="1532" width="8.44140625" style="192" customWidth="1"/>
    <col min="1533" max="1533" width="9.88671875" style="192" customWidth="1"/>
    <col min="1534" max="1534" width="8.21875" style="192" customWidth="1"/>
    <col min="1535" max="1535" width="7.6640625" style="192" customWidth="1"/>
    <col min="1536" max="1536" width="12.88671875" style="192" customWidth="1"/>
    <col min="1537" max="1779" width="10" style="192"/>
    <col min="1780" max="1780" width="3.21875" style="192" customWidth="1"/>
    <col min="1781" max="1782" width="9.44140625" style="192" customWidth="1"/>
    <col min="1783" max="1785" width="8.21875" style="192" customWidth="1"/>
    <col min="1786" max="1786" width="5.77734375" style="192" customWidth="1"/>
    <col min="1787" max="1787" width="3" style="192" customWidth="1"/>
    <col min="1788" max="1788" width="8.44140625" style="192" customWidth="1"/>
    <col min="1789" max="1789" width="9.88671875" style="192" customWidth="1"/>
    <col min="1790" max="1790" width="8.21875" style="192" customWidth="1"/>
    <col min="1791" max="1791" width="7.6640625" style="192" customWidth="1"/>
    <col min="1792" max="1792" width="12.88671875" style="192" customWidth="1"/>
    <col min="1793" max="2035" width="10" style="192"/>
    <col min="2036" max="2036" width="3.21875" style="192" customWidth="1"/>
    <col min="2037" max="2038" width="9.44140625" style="192" customWidth="1"/>
    <col min="2039" max="2041" width="8.21875" style="192" customWidth="1"/>
    <col min="2042" max="2042" width="5.77734375" style="192" customWidth="1"/>
    <col min="2043" max="2043" width="3" style="192" customWidth="1"/>
    <col min="2044" max="2044" width="8.44140625" style="192" customWidth="1"/>
    <col min="2045" max="2045" width="9.88671875" style="192" customWidth="1"/>
    <col min="2046" max="2046" width="8.21875" style="192" customWidth="1"/>
    <col min="2047" max="2047" width="7.6640625" style="192" customWidth="1"/>
    <col min="2048" max="2048" width="12.88671875" style="192" customWidth="1"/>
    <col min="2049" max="2291" width="10" style="192"/>
    <col min="2292" max="2292" width="3.21875" style="192" customWidth="1"/>
    <col min="2293" max="2294" width="9.44140625" style="192" customWidth="1"/>
    <col min="2295" max="2297" width="8.21875" style="192" customWidth="1"/>
    <col min="2298" max="2298" width="5.77734375" style="192" customWidth="1"/>
    <col min="2299" max="2299" width="3" style="192" customWidth="1"/>
    <col min="2300" max="2300" width="8.44140625" style="192" customWidth="1"/>
    <col min="2301" max="2301" width="9.88671875" style="192" customWidth="1"/>
    <col min="2302" max="2302" width="8.21875" style="192" customWidth="1"/>
    <col min="2303" max="2303" width="7.6640625" style="192" customWidth="1"/>
    <col min="2304" max="2304" width="12.88671875" style="192" customWidth="1"/>
    <col min="2305" max="2547" width="10" style="192"/>
    <col min="2548" max="2548" width="3.21875" style="192" customWidth="1"/>
    <col min="2549" max="2550" width="9.44140625" style="192" customWidth="1"/>
    <col min="2551" max="2553" width="8.21875" style="192" customWidth="1"/>
    <col min="2554" max="2554" width="5.77734375" style="192" customWidth="1"/>
    <col min="2555" max="2555" width="3" style="192" customWidth="1"/>
    <col min="2556" max="2556" width="8.44140625" style="192" customWidth="1"/>
    <col min="2557" max="2557" width="9.88671875" style="192" customWidth="1"/>
    <col min="2558" max="2558" width="8.21875" style="192" customWidth="1"/>
    <col min="2559" max="2559" width="7.6640625" style="192" customWidth="1"/>
    <col min="2560" max="2560" width="12.88671875" style="192" customWidth="1"/>
    <col min="2561" max="2803" width="10" style="192"/>
    <col min="2804" max="2804" width="3.21875" style="192" customWidth="1"/>
    <col min="2805" max="2806" width="9.44140625" style="192" customWidth="1"/>
    <col min="2807" max="2809" width="8.21875" style="192" customWidth="1"/>
    <col min="2810" max="2810" width="5.77734375" style="192" customWidth="1"/>
    <col min="2811" max="2811" width="3" style="192" customWidth="1"/>
    <col min="2812" max="2812" width="8.44140625" style="192" customWidth="1"/>
    <col min="2813" max="2813" width="9.88671875" style="192" customWidth="1"/>
    <col min="2814" max="2814" width="8.21875" style="192" customWidth="1"/>
    <col min="2815" max="2815" width="7.6640625" style="192" customWidth="1"/>
    <col min="2816" max="2816" width="12.88671875" style="192" customWidth="1"/>
    <col min="2817" max="3059" width="10" style="192"/>
    <col min="3060" max="3060" width="3.21875" style="192" customWidth="1"/>
    <col min="3061" max="3062" width="9.44140625" style="192" customWidth="1"/>
    <col min="3063" max="3065" width="8.21875" style="192" customWidth="1"/>
    <col min="3066" max="3066" width="5.77734375" style="192" customWidth="1"/>
    <col min="3067" max="3067" width="3" style="192" customWidth="1"/>
    <col min="3068" max="3068" width="8.44140625" style="192" customWidth="1"/>
    <col min="3069" max="3069" width="9.88671875" style="192" customWidth="1"/>
    <col min="3070" max="3070" width="8.21875" style="192" customWidth="1"/>
    <col min="3071" max="3071" width="7.6640625" style="192" customWidth="1"/>
    <col min="3072" max="3072" width="12.88671875" style="192" customWidth="1"/>
    <col min="3073" max="3315" width="10" style="192"/>
    <col min="3316" max="3316" width="3.21875" style="192" customWidth="1"/>
    <col min="3317" max="3318" width="9.44140625" style="192" customWidth="1"/>
    <col min="3319" max="3321" width="8.21875" style="192" customWidth="1"/>
    <col min="3322" max="3322" width="5.77734375" style="192" customWidth="1"/>
    <col min="3323" max="3323" width="3" style="192" customWidth="1"/>
    <col min="3324" max="3324" width="8.44140625" style="192" customWidth="1"/>
    <col min="3325" max="3325" width="9.88671875" style="192" customWidth="1"/>
    <col min="3326" max="3326" width="8.21875" style="192" customWidth="1"/>
    <col min="3327" max="3327" width="7.6640625" style="192" customWidth="1"/>
    <col min="3328" max="3328" width="12.88671875" style="192" customWidth="1"/>
    <col min="3329" max="3571" width="10" style="192"/>
    <col min="3572" max="3572" width="3.21875" style="192" customWidth="1"/>
    <col min="3573" max="3574" width="9.44140625" style="192" customWidth="1"/>
    <col min="3575" max="3577" width="8.21875" style="192" customWidth="1"/>
    <col min="3578" max="3578" width="5.77734375" style="192" customWidth="1"/>
    <col min="3579" max="3579" width="3" style="192" customWidth="1"/>
    <col min="3580" max="3580" width="8.44140625" style="192" customWidth="1"/>
    <col min="3581" max="3581" width="9.88671875" style="192" customWidth="1"/>
    <col min="3582" max="3582" width="8.21875" style="192" customWidth="1"/>
    <col min="3583" max="3583" width="7.6640625" style="192" customWidth="1"/>
    <col min="3584" max="3584" width="12.88671875" style="192" customWidth="1"/>
    <col min="3585" max="3827" width="10" style="192"/>
    <col min="3828" max="3828" width="3.21875" style="192" customWidth="1"/>
    <col min="3829" max="3830" width="9.44140625" style="192" customWidth="1"/>
    <col min="3831" max="3833" width="8.21875" style="192" customWidth="1"/>
    <col min="3834" max="3834" width="5.77734375" style="192" customWidth="1"/>
    <col min="3835" max="3835" width="3" style="192" customWidth="1"/>
    <col min="3836" max="3836" width="8.44140625" style="192" customWidth="1"/>
    <col min="3837" max="3837" width="9.88671875" style="192" customWidth="1"/>
    <col min="3838" max="3838" width="8.21875" style="192" customWidth="1"/>
    <col min="3839" max="3839" width="7.6640625" style="192" customWidth="1"/>
    <col min="3840" max="3840" width="12.88671875" style="192" customWidth="1"/>
    <col min="3841" max="4083" width="10" style="192"/>
    <col min="4084" max="4084" width="3.21875" style="192" customWidth="1"/>
    <col min="4085" max="4086" width="9.44140625" style="192" customWidth="1"/>
    <col min="4087" max="4089" width="8.21875" style="192" customWidth="1"/>
    <col min="4090" max="4090" width="5.77734375" style="192" customWidth="1"/>
    <col min="4091" max="4091" width="3" style="192" customWidth="1"/>
    <col min="4092" max="4092" width="8.44140625" style="192" customWidth="1"/>
    <col min="4093" max="4093" width="9.88671875" style="192" customWidth="1"/>
    <col min="4094" max="4094" width="8.21875" style="192" customWidth="1"/>
    <col min="4095" max="4095" width="7.6640625" style="192" customWidth="1"/>
    <col min="4096" max="4096" width="12.88671875" style="192" customWidth="1"/>
    <col min="4097" max="4339" width="10" style="192"/>
    <col min="4340" max="4340" width="3.21875" style="192" customWidth="1"/>
    <col min="4341" max="4342" width="9.44140625" style="192" customWidth="1"/>
    <col min="4343" max="4345" width="8.21875" style="192" customWidth="1"/>
    <col min="4346" max="4346" width="5.77734375" style="192" customWidth="1"/>
    <col min="4347" max="4347" width="3" style="192" customWidth="1"/>
    <col min="4348" max="4348" width="8.44140625" style="192" customWidth="1"/>
    <col min="4349" max="4349" width="9.88671875" style="192" customWidth="1"/>
    <col min="4350" max="4350" width="8.21875" style="192" customWidth="1"/>
    <col min="4351" max="4351" width="7.6640625" style="192" customWidth="1"/>
    <col min="4352" max="4352" width="12.88671875" style="192" customWidth="1"/>
    <col min="4353" max="4595" width="10" style="192"/>
    <col min="4596" max="4596" width="3.21875" style="192" customWidth="1"/>
    <col min="4597" max="4598" width="9.44140625" style="192" customWidth="1"/>
    <col min="4599" max="4601" width="8.21875" style="192" customWidth="1"/>
    <col min="4602" max="4602" width="5.77734375" style="192" customWidth="1"/>
    <col min="4603" max="4603" width="3" style="192" customWidth="1"/>
    <col min="4604" max="4604" width="8.44140625" style="192" customWidth="1"/>
    <col min="4605" max="4605" width="9.88671875" style="192" customWidth="1"/>
    <col min="4606" max="4606" width="8.21875" style="192" customWidth="1"/>
    <col min="4607" max="4607" width="7.6640625" style="192" customWidth="1"/>
    <col min="4608" max="4608" width="12.88671875" style="192" customWidth="1"/>
    <col min="4609" max="4851" width="10" style="192"/>
    <col min="4852" max="4852" width="3.21875" style="192" customWidth="1"/>
    <col min="4853" max="4854" width="9.44140625" style="192" customWidth="1"/>
    <col min="4855" max="4857" width="8.21875" style="192" customWidth="1"/>
    <col min="4858" max="4858" width="5.77734375" style="192" customWidth="1"/>
    <col min="4859" max="4859" width="3" style="192" customWidth="1"/>
    <col min="4860" max="4860" width="8.44140625" style="192" customWidth="1"/>
    <col min="4861" max="4861" width="9.88671875" style="192" customWidth="1"/>
    <col min="4862" max="4862" width="8.21875" style="192" customWidth="1"/>
    <col min="4863" max="4863" width="7.6640625" style="192" customWidth="1"/>
    <col min="4864" max="4864" width="12.88671875" style="192" customWidth="1"/>
    <col min="4865" max="5107" width="10" style="192"/>
    <col min="5108" max="5108" width="3.21875" style="192" customWidth="1"/>
    <col min="5109" max="5110" width="9.44140625" style="192" customWidth="1"/>
    <col min="5111" max="5113" width="8.21875" style="192" customWidth="1"/>
    <col min="5114" max="5114" width="5.77734375" style="192" customWidth="1"/>
    <col min="5115" max="5115" width="3" style="192" customWidth="1"/>
    <col min="5116" max="5116" width="8.44140625" style="192" customWidth="1"/>
    <col min="5117" max="5117" width="9.88671875" style="192" customWidth="1"/>
    <col min="5118" max="5118" width="8.21875" style="192" customWidth="1"/>
    <col min="5119" max="5119" width="7.6640625" style="192" customWidth="1"/>
    <col min="5120" max="5120" width="12.88671875" style="192" customWidth="1"/>
    <col min="5121" max="5363" width="10" style="192"/>
    <col min="5364" max="5364" width="3.21875" style="192" customWidth="1"/>
    <col min="5365" max="5366" width="9.44140625" style="192" customWidth="1"/>
    <col min="5367" max="5369" width="8.21875" style="192" customWidth="1"/>
    <col min="5370" max="5370" width="5.77734375" style="192" customWidth="1"/>
    <col min="5371" max="5371" width="3" style="192" customWidth="1"/>
    <col min="5372" max="5372" width="8.44140625" style="192" customWidth="1"/>
    <col min="5373" max="5373" width="9.88671875" style="192" customWidth="1"/>
    <col min="5374" max="5374" width="8.21875" style="192" customWidth="1"/>
    <col min="5375" max="5375" width="7.6640625" style="192" customWidth="1"/>
    <col min="5376" max="5376" width="12.88671875" style="192" customWidth="1"/>
    <col min="5377" max="5619" width="10" style="192"/>
    <col min="5620" max="5620" width="3.21875" style="192" customWidth="1"/>
    <col min="5621" max="5622" width="9.44140625" style="192" customWidth="1"/>
    <col min="5623" max="5625" width="8.21875" style="192" customWidth="1"/>
    <col min="5626" max="5626" width="5.77734375" style="192" customWidth="1"/>
    <col min="5627" max="5627" width="3" style="192" customWidth="1"/>
    <col min="5628" max="5628" width="8.44140625" style="192" customWidth="1"/>
    <col min="5629" max="5629" width="9.88671875" style="192" customWidth="1"/>
    <col min="5630" max="5630" width="8.21875" style="192" customWidth="1"/>
    <col min="5631" max="5631" width="7.6640625" style="192" customWidth="1"/>
    <col min="5632" max="5632" width="12.88671875" style="192" customWidth="1"/>
    <col min="5633" max="5875" width="10" style="192"/>
    <col min="5876" max="5876" width="3.21875" style="192" customWidth="1"/>
    <col min="5877" max="5878" width="9.44140625" style="192" customWidth="1"/>
    <col min="5879" max="5881" width="8.21875" style="192" customWidth="1"/>
    <col min="5882" max="5882" width="5.77734375" style="192" customWidth="1"/>
    <col min="5883" max="5883" width="3" style="192" customWidth="1"/>
    <col min="5884" max="5884" width="8.44140625" style="192" customWidth="1"/>
    <col min="5885" max="5885" width="9.88671875" style="192" customWidth="1"/>
    <col min="5886" max="5886" width="8.21875" style="192" customWidth="1"/>
    <col min="5887" max="5887" width="7.6640625" style="192" customWidth="1"/>
    <col min="5888" max="5888" width="12.88671875" style="192" customWidth="1"/>
    <col min="5889" max="6131" width="10" style="192"/>
    <col min="6132" max="6132" width="3.21875" style="192" customWidth="1"/>
    <col min="6133" max="6134" width="9.44140625" style="192" customWidth="1"/>
    <col min="6135" max="6137" width="8.21875" style="192" customWidth="1"/>
    <col min="6138" max="6138" width="5.77734375" style="192" customWidth="1"/>
    <col min="6139" max="6139" width="3" style="192" customWidth="1"/>
    <col min="6140" max="6140" width="8.44140625" style="192" customWidth="1"/>
    <col min="6141" max="6141" width="9.88671875" style="192" customWidth="1"/>
    <col min="6142" max="6142" width="8.21875" style="192" customWidth="1"/>
    <col min="6143" max="6143" width="7.6640625" style="192" customWidth="1"/>
    <col min="6144" max="6144" width="12.88671875" style="192" customWidth="1"/>
    <col min="6145" max="6387" width="10" style="192"/>
    <col min="6388" max="6388" width="3.21875" style="192" customWidth="1"/>
    <col min="6389" max="6390" width="9.44140625" style="192" customWidth="1"/>
    <col min="6391" max="6393" width="8.21875" style="192" customWidth="1"/>
    <col min="6394" max="6394" width="5.77734375" style="192" customWidth="1"/>
    <col min="6395" max="6395" width="3" style="192" customWidth="1"/>
    <col min="6396" max="6396" width="8.44140625" style="192" customWidth="1"/>
    <col min="6397" max="6397" width="9.88671875" style="192" customWidth="1"/>
    <col min="6398" max="6398" width="8.21875" style="192" customWidth="1"/>
    <col min="6399" max="6399" width="7.6640625" style="192" customWidth="1"/>
    <col min="6400" max="6400" width="12.88671875" style="192" customWidth="1"/>
    <col min="6401" max="6643" width="10" style="192"/>
    <col min="6644" max="6644" width="3.21875" style="192" customWidth="1"/>
    <col min="6645" max="6646" width="9.44140625" style="192" customWidth="1"/>
    <col min="6647" max="6649" width="8.21875" style="192" customWidth="1"/>
    <col min="6650" max="6650" width="5.77734375" style="192" customWidth="1"/>
    <col min="6651" max="6651" width="3" style="192" customWidth="1"/>
    <col min="6652" max="6652" width="8.44140625" style="192" customWidth="1"/>
    <col min="6653" max="6653" width="9.88671875" style="192" customWidth="1"/>
    <col min="6654" max="6654" width="8.21875" style="192" customWidth="1"/>
    <col min="6655" max="6655" width="7.6640625" style="192" customWidth="1"/>
    <col min="6656" max="6656" width="12.88671875" style="192" customWidth="1"/>
    <col min="6657" max="6899" width="10" style="192"/>
    <col min="6900" max="6900" width="3.21875" style="192" customWidth="1"/>
    <col min="6901" max="6902" width="9.44140625" style="192" customWidth="1"/>
    <col min="6903" max="6905" width="8.21875" style="192" customWidth="1"/>
    <col min="6906" max="6906" width="5.77734375" style="192" customWidth="1"/>
    <col min="6907" max="6907" width="3" style="192" customWidth="1"/>
    <col min="6908" max="6908" width="8.44140625" style="192" customWidth="1"/>
    <col min="6909" max="6909" width="9.88671875" style="192" customWidth="1"/>
    <col min="6910" max="6910" width="8.21875" style="192" customWidth="1"/>
    <col min="6911" max="6911" width="7.6640625" style="192" customWidth="1"/>
    <col min="6912" max="6912" width="12.88671875" style="192" customWidth="1"/>
    <col min="6913" max="7155" width="10" style="192"/>
    <col min="7156" max="7156" width="3.21875" style="192" customWidth="1"/>
    <col min="7157" max="7158" width="9.44140625" style="192" customWidth="1"/>
    <col min="7159" max="7161" width="8.21875" style="192" customWidth="1"/>
    <col min="7162" max="7162" width="5.77734375" style="192" customWidth="1"/>
    <col min="7163" max="7163" width="3" style="192" customWidth="1"/>
    <col min="7164" max="7164" width="8.44140625" style="192" customWidth="1"/>
    <col min="7165" max="7165" width="9.88671875" style="192" customWidth="1"/>
    <col min="7166" max="7166" width="8.21875" style="192" customWidth="1"/>
    <col min="7167" max="7167" width="7.6640625" style="192" customWidth="1"/>
    <col min="7168" max="7168" width="12.88671875" style="192" customWidth="1"/>
    <col min="7169" max="7411" width="10" style="192"/>
    <col min="7412" max="7412" width="3.21875" style="192" customWidth="1"/>
    <col min="7413" max="7414" width="9.44140625" style="192" customWidth="1"/>
    <col min="7415" max="7417" width="8.21875" style="192" customWidth="1"/>
    <col min="7418" max="7418" width="5.77734375" style="192" customWidth="1"/>
    <col min="7419" max="7419" width="3" style="192" customWidth="1"/>
    <col min="7420" max="7420" width="8.44140625" style="192" customWidth="1"/>
    <col min="7421" max="7421" width="9.88671875" style="192" customWidth="1"/>
    <col min="7422" max="7422" width="8.21875" style="192" customWidth="1"/>
    <col min="7423" max="7423" width="7.6640625" style="192" customWidth="1"/>
    <col min="7424" max="7424" width="12.88671875" style="192" customWidth="1"/>
    <col min="7425" max="7667" width="10" style="192"/>
    <col min="7668" max="7668" width="3.21875" style="192" customWidth="1"/>
    <col min="7669" max="7670" width="9.44140625" style="192" customWidth="1"/>
    <col min="7671" max="7673" width="8.21875" style="192" customWidth="1"/>
    <col min="7674" max="7674" width="5.77734375" style="192" customWidth="1"/>
    <col min="7675" max="7675" width="3" style="192" customWidth="1"/>
    <col min="7676" max="7676" width="8.44140625" style="192" customWidth="1"/>
    <col min="7677" max="7677" width="9.88671875" style="192" customWidth="1"/>
    <col min="7678" max="7678" width="8.21875" style="192" customWidth="1"/>
    <col min="7679" max="7679" width="7.6640625" style="192" customWidth="1"/>
    <col min="7680" max="7680" width="12.88671875" style="192" customWidth="1"/>
    <col min="7681" max="7923" width="10" style="192"/>
    <col min="7924" max="7924" width="3.21875" style="192" customWidth="1"/>
    <col min="7925" max="7926" width="9.44140625" style="192" customWidth="1"/>
    <col min="7927" max="7929" width="8.21875" style="192" customWidth="1"/>
    <col min="7930" max="7930" width="5.77734375" style="192" customWidth="1"/>
    <col min="7931" max="7931" width="3" style="192" customWidth="1"/>
    <col min="7932" max="7932" width="8.44140625" style="192" customWidth="1"/>
    <col min="7933" max="7933" width="9.88671875" style="192" customWidth="1"/>
    <col min="7934" max="7934" width="8.21875" style="192" customWidth="1"/>
    <col min="7935" max="7935" width="7.6640625" style="192" customWidth="1"/>
    <col min="7936" max="7936" width="12.88671875" style="192" customWidth="1"/>
    <col min="7937" max="8179" width="10" style="192"/>
    <col min="8180" max="8180" width="3.21875" style="192" customWidth="1"/>
    <col min="8181" max="8182" width="9.44140625" style="192" customWidth="1"/>
    <col min="8183" max="8185" width="8.21875" style="192" customWidth="1"/>
    <col min="8186" max="8186" width="5.77734375" style="192" customWidth="1"/>
    <col min="8187" max="8187" width="3" style="192" customWidth="1"/>
    <col min="8188" max="8188" width="8.44140625" style="192" customWidth="1"/>
    <col min="8189" max="8189" width="9.88671875" style="192" customWidth="1"/>
    <col min="8190" max="8190" width="8.21875" style="192" customWidth="1"/>
    <col min="8191" max="8191" width="7.6640625" style="192" customWidth="1"/>
    <col min="8192" max="8192" width="12.88671875" style="192" customWidth="1"/>
    <col min="8193" max="8435" width="10" style="192"/>
    <col min="8436" max="8436" width="3.21875" style="192" customWidth="1"/>
    <col min="8437" max="8438" width="9.44140625" style="192" customWidth="1"/>
    <col min="8439" max="8441" width="8.21875" style="192" customWidth="1"/>
    <col min="8442" max="8442" width="5.77734375" style="192" customWidth="1"/>
    <col min="8443" max="8443" width="3" style="192" customWidth="1"/>
    <col min="8444" max="8444" width="8.44140625" style="192" customWidth="1"/>
    <col min="8445" max="8445" width="9.88671875" style="192" customWidth="1"/>
    <col min="8446" max="8446" width="8.21875" style="192" customWidth="1"/>
    <col min="8447" max="8447" width="7.6640625" style="192" customWidth="1"/>
    <col min="8448" max="8448" width="12.88671875" style="192" customWidth="1"/>
    <col min="8449" max="8691" width="10" style="192"/>
    <col min="8692" max="8692" width="3.21875" style="192" customWidth="1"/>
    <col min="8693" max="8694" width="9.44140625" style="192" customWidth="1"/>
    <col min="8695" max="8697" width="8.21875" style="192" customWidth="1"/>
    <col min="8698" max="8698" width="5.77734375" style="192" customWidth="1"/>
    <col min="8699" max="8699" width="3" style="192" customWidth="1"/>
    <col min="8700" max="8700" width="8.44140625" style="192" customWidth="1"/>
    <col min="8701" max="8701" width="9.88671875" style="192" customWidth="1"/>
    <col min="8702" max="8702" width="8.21875" style="192" customWidth="1"/>
    <col min="8703" max="8703" width="7.6640625" style="192" customWidth="1"/>
    <col min="8704" max="8704" width="12.88671875" style="192" customWidth="1"/>
    <col min="8705" max="8947" width="10" style="192"/>
    <col min="8948" max="8948" width="3.21875" style="192" customWidth="1"/>
    <col min="8949" max="8950" width="9.44140625" style="192" customWidth="1"/>
    <col min="8951" max="8953" width="8.21875" style="192" customWidth="1"/>
    <col min="8954" max="8954" width="5.77734375" style="192" customWidth="1"/>
    <col min="8955" max="8955" width="3" style="192" customWidth="1"/>
    <col min="8956" max="8956" width="8.44140625" style="192" customWidth="1"/>
    <col min="8957" max="8957" width="9.88671875" style="192" customWidth="1"/>
    <col min="8958" max="8958" width="8.21875" style="192" customWidth="1"/>
    <col min="8959" max="8959" width="7.6640625" style="192" customWidth="1"/>
    <col min="8960" max="8960" width="12.88671875" style="192" customWidth="1"/>
    <col min="8961" max="9203" width="10" style="192"/>
    <col min="9204" max="9204" width="3.21875" style="192" customWidth="1"/>
    <col min="9205" max="9206" width="9.44140625" style="192" customWidth="1"/>
    <col min="9207" max="9209" width="8.21875" style="192" customWidth="1"/>
    <col min="9210" max="9210" width="5.77734375" style="192" customWidth="1"/>
    <col min="9211" max="9211" width="3" style="192" customWidth="1"/>
    <col min="9212" max="9212" width="8.44140625" style="192" customWidth="1"/>
    <col min="9213" max="9213" width="9.88671875" style="192" customWidth="1"/>
    <col min="9214" max="9214" width="8.21875" style="192" customWidth="1"/>
    <col min="9215" max="9215" width="7.6640625" style="192" customWidth="1"/>
    <col min="9216" max="9216" width="12.88671875" style="192" customWidth="1"/>
    <col min="9217" max="9459" width="10" style="192"/>
    <col min="9460" max="9460" width="3.21875" style="192" customWidth="1"/>
    <col min="9461" max="9462" width="9.44140625" style="192" customWidth="1"/>
    <col min="9463" max="9465" width="8.21875" style="192" customWidth="1"/>
    <col min="9466" max="9466" width="5.77734375" style="192" customWidth="1"/>
    <col min="9467" max="9467" width="3" style="192" customWidth="1"/>
    <col min="9468" max="9468" width="8.44140625" style="192" customWidth="1"/>
    <col min="9469" max="9469" width="9.88671875" style="192" customWidth="1"/>
    <col min="9470" max="9470" width="8.21875" style="192" customWidth="1"/>
    <col min="9471" max="9471" width="7.6640625" style="192" customWidth="1"/>
    <col min="9472" max="9472" width="12.88671875" style="192" customWidth="1"/>
    <col min="9473" max="9715" width="10" style="192"/>
    <col min="9716" max="9716" width="3.21875" style="192" customWidth="1"/>
    <col min="9717" max="9718" width="9.44140625" style="192" customWidth="1"/>
    <col min="9719" max="9721" width="8.21875" style="192" customWidth="1"/>
    <col min="9722" max="9722" width="5.77734375" style="192" customWidth="1"/>
    <col min="9723" max="9723" width="3" style="192" customWidth="1"/>
    <col min="9724" max="9724" width="8.44140625" style="192" customWidth="1"/>
    <col min="9725" max="9725" width="9.88671875" style="192" customWidth="1"/>
    <col min="9726" max="9726" width="8.21875" style="192" customWidth="1"/>
    <col min="9727" max="9727" width="7.6640625" style="192" customWidth="1"/>
    <col min="9728" max="9728" width="12.88671875" style="192" customWidth="1"/>
    <col min="9729" max="9971" width="10" style="192"/>
    <col min="9972" max="9972" width="3.21875" style="192" customWidth="1"/>
    <col min="9973" max="9974" width="9.44140625" style="192" customWidth="1"/>
    <col min="9975" max="9977" width="8.21875" style="192" customWidth="1"/>
    <col min="9978" max="9978" width="5.77734375" style="192" customWidth="1"/>
    <col min="9979" max="9979" width="3" style="192" customWidth="1"/>
    <col min="9980" max="9980" width="8.44140625" style="192" customWidth="1"/>
    <col min="9981" max="9981" width="9.88671875" style="192" customWidth="1"/>
    <col min="9982" max="9982" width="8.21875" style="192" customWidth="1"/>
    <col min="9983" max="9983" width="7.6640625" style="192" customWidth="1"/>
    <col min="9984" max="9984" width="12.88671875" style="192" customWidth="1"/>
    <col min="9985" max="10227" width="10" style="192"/>
    <col min="10228" max="10228" width="3.21875" style="192" customWidth="1"/>
    <col min="10229" max="10230" width="9.44140625" style="192" customWidth="1"/>
    <col min="10231" max="10233" width="8.21875" style="192" customWidth="1"/>
    <col min="10234" max="10234" width="5.77734375" style="192" customWidth="1"/>
    <col min="10235" max="10235" width="3" style="192" customWidth="1"/>
    <col min="10236" max="10236" width="8.44140625" style="192" customWidth="1"/>
    <col min="10237" max="10237" width="9.88671875" style="192" customWidth="1"/>
    <col min="10238" max="10238" width="8.21875" style="192" customWidth="1"/>
    <col min="10239" max="10239" width="7.6640625" style="192" customWidth="1"/>
    <col min="10240" max="10240" width="12.88671875" style="192" customWidth="1"/>
    <col min="10241" max="10483" width="10" style="192"/>
    <col min="10484" max="10484" width="3.21875" style="192" customWidth="1"/>
    <col min="10485" max="10486" width="9.44140625" style="192" customWidth="1"/>
    <col min="10487" max="10489" width="8.21875" style="192" customWidth="1"/>
    <col min="10490" max="10490" width="5.77734375" style="192" customWidth="1"/>
    <col min="10491" max="10491" width="3" style="192" customWidth="1"/>
    <col min="10492" max="10492" width="8.44140625" style="192" customWidth="1"/>
    <col min="10493" max="10493" width="9.88671875" style="192" customWidth="1"/>
    <col min="10494" max="10494" width="8.21875" style="192" customWidth="1"/>
    <col min="10495" max="10495" width="7.6640625" style="192" customWidth="1"/>
    <col min="10496" max="10496" width="12.88671875" style="192" customWidth="1"/>
    <col min="10497" max="10739" width="10" style="192"/>
    <col min="10740" max="10740" width="3.21875" style="192" customWidth="1"/>
    <col min="10741" max="10742" width="9.44140625" style="192" customWidth="1"/>
    <col min="10743" max="10745" width="8.21875" style="192" customWidth="1"/>
    <col min="10746" max="10746" width="5.77734375" style="192" customWidth="1"/>
    <col min="10747" max="10747" width="3" style="192" customWidth="1"/>
    <col min="10748" max="10748" width="8.44140625" style="192" customWidth="1"/>
    <col min="10749" max="10749" width="9.88671875" style="192" customWidth="1"/>
    <col min="10750" max="10750" width="8.21875" style="192" customWidth="1"/>
    <col min="10751" max="10751" width="7.6640625" style="192" customWidth="1"/>
    <col min="10752" max="10752" width="12.88671875" style="192" customWidth="1"/>
    <col min="10753" max="10995" width="10" style="192"/>
    <col min="10996" max="10996" width="3.21875" style="192" customWidth="1"/>
    <col min="10997" max="10998" width="9.44140625" style="192" customWidth="1"/>
    <col min="10999" max="11001" width="8.21875" style="192" customWidth="1"/>
    <col min="11002" max="11002" width="5.77734375" style="192" customWidth="1"/>
    <col min="11003" max="11003" width="3" style="192" customWidth="1"/>
    <col min="11004" max="11004" width="8.44140625" style="192" customWidth="1"/>
    <col min="11005" max="11005" width="9.88671875" style="192" customWidth="1"/>
    <col min="11006" max="11006" width="8.21875" style="192" customWidth="1"/>
    <col min="11007" max="11007" width="7.6640625" style="192" customWidth="1"/>
    <col min="11008" max="11008" width="12.88671875" style="192" customWidth="1"/>
    <col min="11009" max="11251" width="10" style="192"/>
    <col min="11252" max="11252" width="3.21875" style="192" customWidth="1"/>
    <col min="11253" max="11254" width="9.44140625" style="192" customWidth="1"/>
    <col min="11255" max="11257" width="8.21875" style="192" customWidth="1"/>
    <col min="11258" max="11258" width="5.77734375" style="192" customWidth="1"/>
    <col min="11259" max="11259" width="3" style="192" customWidth="1"/>
    <col min="11260" max="11260" width="8.44140625" style="192" customWidth="1"/>
    <col min="11261" max="11261" width="9.88671875" style="192" customWidth="1"/>
    <col min="11262" max="11262" width="8.21875" style="192" customWidth="1"/>
    <col min="11263" max="11263" width="7.6640625" style="192" customWidth="1"/>
    <col min="11264" max="11264" width="12.88671875" style="192" customWidth="1"/>
    <col min="11265" max="11507" width="10" style="192"/>
    <col min="11508" max="11508" width="3.21875" style="192" customWidth="1"/>
    <col min="11509" max="11510" width="9.44140625" style="192" customWidth="1"/>
    <col min="11511" max="11513" width="8.21875" style="192" customWidth="1"/>
    <col min="11514" max="11514" width="5.77734375" style="192" customWidth="1"/>
    <col min="11515" max="11515" width="3" style="192" customWidth="1"/>
    <col min="11516" max="11516" width="8.44140625" style="192" customWidth="1"/>
    <col min="11517" max="11517" width="9.88671875" style="192" customWidth="1"/>
    <col min="11518" max="11518" width="8.21875" style="192" customWidth="1"/>
    <col min="11519" max="11519" width="7.6640625" style="192" customWidth="1"/>
    <col min="11520" max="11520" width="12.88671875" style="192" customWidth="1"/>
    <col min="11521" max="11763" width="10" style="192"/>
    <col min="11764" max="11764" width="3.21875" style="192" customWidth="1"/>
    <col min="11765" max="11766" width="9.44140625" style="192" customWidth="1"/>
    <col min="11767" max="11769" width="8.21875" style="192" customWidth="1"/>
    <col min="11770" max="11770" width="5.77734375" style="192" customWidth="1"/>
    <col min="11771" max="11771" width="3" style="192" customWidth="1"/>
    <col min="11772" max="11772" width="8.44140625" style="192" customWidth="1"/>
    <col min="11773" max="11773" width="9.88671875" style="192" customWidth="1"/>
    <col min="11774" max="11774" width="8.21875" style="192" customWidth="1"/>
    <col min="11775" max="11775" width="7.6640625" style="192" customWidth="1"/>
    <col min="11776" max="11776" width="12.88671875" style="192" customWidth="1"/>
    <col min="11777" max="12019" width="10" style="192"/>
    <col min="12020" max="12020" width="3.21875" style="192" customWidth="1"/>
    <col min="12021" max="12022" width="9.44140625" style="192" customWidth="1"/>
    <col min="12023" max="12025" width="8.21875" style="192" customWidth="1"/>
    <col min="12026" max="12026" width="5.77734375" style="192" customWidth="1"/>
    <col min="12027" max="12027" width="3" style="192" customWidth="1"/>
    <col min="12028" max="12028" width="8.44140625" style="192" customWidth="1"/>
    <col min="12029" max="12029" width="9.88671875" style="192" customWidth="1"/>
    <col min="12030" max="12030" width="8.21875" style="192" customWidth="1"/>
    <col min="12031" max="12031" width="7.6640625" style="192" customWidth="1"/>
    <col min="12032" max="12032" width="12.88671875" style="192" customWidth="1"/>
    <col min="12033" max="12275" width="10" style="192"/>
    <col min="12276" max="12276" width="3.21875" style="192" customWidth="1"/>
    <col min="12277" max="12278" width="9.44140625" style="192" customWidth="1"/>
    <col min="12279" max="12281" width="8.21875" style="192" customWidth="1"/>
    <col min="12282" max="12282" width="5.77734375" style="192" customWidth="1"/>
    <col min="12283" max="12283" width="3" style="192" customWidth="1"/>
    <col min="12284" max="12284" width="8.44140625" style="192" customWidth="1"/>
    <col min="12285" max="12285" width="9.88671875" style="192" customWidth="1"/>
    <col min="12286" max="12286" width="8.21875" style="192" customWidth="1"/>
    <col min="12287" max="12287" width="7.6640625" style="192" customWidth="1"/>
    <col min="12288" max="12288" width="12.88671875" style="192" customWidth="1"/>
    <col min="12289" max="12531" width="10" style="192"/>
    <col min="12532" max="12532" width="3.21875" style="192" customWidth="1"/>
    <col min="12533" max="12534" width="9.44140625" style="192" customWidth="1"/>
    <col min="12535" max="12537" width="8.21875" style="192" customWidth="1"/>
    <col min="12538" max="12538" width="5.77734375" style="192" customWidth="1"/>
    <col min="12539" max="12539" width="3" style="192" customWidth="1"/>
    <col min="12540" max="12540" width="8.44140625" style="192" customWidth="1"/>
    <col min="12541" max="12541" width="9.88671875" style="192" customWidth="1"/>
    <col min="12542" max="12542" width="8.21875" style="192" customWidth="1"/>
    <col min="12543" max="12543" width="7.6640625" style="192" customWidth="1"/>
    <col min="12544" max="12544" width="12.88671875" style="192" customWidth="1"/>
    <col min="12545" max="12787" width="10" style="192"/>
    <col min="12788" max="12788" width="3.21875" style="192" customWidth="1"/>
    <col min="12789" max="12790" width="9.44140625" style="192" customWidth="1"/>
    <col min="12791" max="12793" width="8.21875" style="192" customWidth="1"/>
    <col min="12794" max="12794" width="5.77734375" style="192" customWidth="1"/>
    <col min="12795" max="12795" width="3" style="192" customWidth="1"/>
    <col min="12796" max="12796" width="8.44140625" style="192" customWidth="1"/>
    <col min="12797" max="12797" width="9.88671875" style="192" customWidth="1"/>
    <col min="12798" max="12798" width="8.21875" style="192" customWidth="1"/>
    <col min="12799" max="12799" width="7.6640625" style="192" customWidth="1"/>
    <col min="12800" max="12800" width="12.88671875" style="192" customWidth="1"/>
    <col min="12801" max="13043" width="10" style="192"/>
    <col min="13044" max="13044" width="3.21875" style="192" customWidth="1"/>
    <col min="13045" max="13046" width="9.44140625" style="192" customWidth="1"/>
    <col min="13047" max="13049" width="8.21875" style="192" customWidth="1"/>
    <col min="13050" max="13050" width="5.77734375" style="192" customWidth="1"/>
    <col min="13051" max="13051" width="3" style="192" customWidth="1"/>
    <col min="13052" max="13052" width="8.44140625" style="192" customWidth="1"/>
    <col min="13053" max="13053" width="9.88671875" style="192" customWidth="1"/>
    <col min="13054" max="13054" width="8.21875" style="192" customWidth="1"/>
    <col min="13055" max="13055" width="7.6640625" style="192" customWidth="1"/>
    <col min="13056" max="13056" width="12.88671875" style="192" customWidth="1"/>
    <col min="13057" max="13299" width="10" style="192"/>
    <col min="13300" max="13300" width="3.21875" style="192" customWidth="1"/>
    <col min="13301" max="13302" width="9.44140625" style="192" customWidth="1"/>
    <col min="13303" max="13305" width="8.21875" style="192" customWidth="1"/>
    <col min="13306" max="13306" width="5.77734375" style="192" customWidth="1"/>
    <col min="13307" max="13307" width="3" style="192" customWidth="1"/>
    <col min="13308" max="13308" width="8.44140625" style="192" customWidth="1"/>
    <col min="13309" max="13309" width="9.88671875" style="192" customWidth="1"/>
    <col min="13310" max="13310" width="8.21875" style="192" customWidth="1"/>
    <col min="13311" max="13311" width="7.6640625" style="192" customWidth="1"/>
    <col min="13312" max="13312" width="12.88671875" style="192" customWidth="1"/>
    <col min="13313" max="13555" width="10" style="192"/>
    <col min="13556" max="13556" width="3.21875" style="192" customWidth="1"/>
    <col min="13557" max="13558" width="9.44140625" style="192" customWidth="1"/>
    <col min="13559" max="13561" width="8.21875" style="192" customWidth="1"/>
    <col min="13562" max="13562" width="5.77734375" style="192" customWidth="1"/>
    <col min="13563" max="13563" width="3" style="192" customWidth="1"/>
    <col min="13564" max="13564" width="8.44140625" style="192" customWidth="1"/>
    <col min="13565" max="13565" width="9.88671875" style="192" customWidth="1"/>
    <col min="13566" max="13566" width="8.21875" style="192" customWidth="1"/>
    <col min="13567" max="13567" width="7.6640625" style="192" customWidth="1"/>
    <col min="13568" max="13568" width="12.88671875" style="192" customWidth="1"/>
    <col min="13569" max="13811" width="10" style="192"/>
    <col min="13812" max="13812" width="3.21875" style="192" customWidth="1"/>
    <col min="13813" max="13814" width="9.44140625" style="192" customWidth="1"/>
    <col min="13815" max="13817" width="8.21875" style="192" customWidth="1"/>
    <col min="13818" max="13818" width="5.77734375" style="192" customWidth="1"/>
    <col min="13819" max="13819" width="3" style="192" customWidth="1"/>
    <col min="13820" max="13820" width="8.44140625" style="192" customWidth="1"/>
    <col min="13821" max="13821" width="9.88671875" style="192" customWidth="1"/>
    <col min="13822" max="13822" width="8.21875" style="192" customWidth="1"/>
    <col min="13823" max="13823" width="7.6640625" style="192" customWidth="1"/>
    <col min="13824" max="13824" width="12.88671875" style="192" customWidth="1"/>
    <col min="13825" max="14067" width="10" style="192"/>
    <col min="14068" max="14068" width="3.21875" style="192" customWidth="1"/>
    <col min="14069" max="14070" width="9.44140625" style="192" customWidth="1"/>
    <col min="14071" max="14073" width="8.21875" style="192" customWidth="1"/>
    <col min="14074" max="14074" width="5.77734375" style="192" customWidth="1"/>
    <col min="14075" max="14075" width="3" style="192" customWidth="1"/>
    <col min="14076" max="14076" width="8.44140625" style="192" customWidth="1"/>
    <col min="14077" max="14077" width="9.88671875" style="192" customWidth="1"/>
    <col min="14078" max="14078" width="8.21875" style="192" customWidth="1"/>
    <col min="14079" max="14079" width="7.6640625" style="192" customWidth="1"/>
    <col min="14080" max="14080" width="12.88671875" style="192" customWidth="1"/>
    <col min="14081" max="14323" width="10" style="192"/>
    <col min="14324" max="14324" width="3.21875" style="192" customWidth="1"/>
    <col min="14325" max="14326" width="9.44140625" style="192" customWidth="1"/>
    <col min="14327" max="14329" width="8.21875" style="192" customWidth="1"/>
    <col min="14330" max="14330" width="5.77734375" style="192" customWidth="1"/>
    <col min="14331" max="14331" width="3" style="192" customWidth="1"/>
    <col min="14332" max="14332" width="8.44140625" style="192" customWidth="1"/>
    <col min="14333" max="14333" width="9.88671875" style="192" customWidth="1"/>
    <col min="14334" max="14334" width="8.21875" style="192" customWidth="1"/>
    <col min="14335" max="14335" width="7.6640625" style="192" customWidth="1"/>
    <col min="14336" max="14336" width="12.88671875" style="192" customWidth="1"/>
    <col min="14337" max="14579" width="10" style="192"/>
    <col min="14580" max="14580" width="3.21875" style="192" customWidth="1"/>
    <col min="14581" max="14582" width="9.44140625" style="192" customWidth="1"/>
    <col min="14583" max="14585" width="8.21875" style="192" customWidth="1"/>
    <col min="14586" max="14586" width="5.77734375" style="192" customWidth="1"/>
    <col min="14587" max="14587" width="3" style="192" customWidth="1"/>
    <col min="14588" max="14588" width="8.44140625" style="192" customWidth="1"/>
    <col min="14589" max="14589" width="9.88671875" style="192" customWidth="1"/>
    <col min="14590" max="14590" width="8.21875" style="192" customWidth="1"/>
    <col min="14591" max="14591" width="7.6640625" style="192" customWidth="1"/>
    <col min="14592" max="14592" width="12.88671875" style="192" customWidth="1"/>
    <col min="14593" max="14835" width="10" style="192"/>
    <col min="14836" max="14836" width="3.21875" style="192" customWidth="1"/>
    <col min="14837" max="14838" width="9.44140625" style="192" customWidth="1"/>
    <col min="14839" max="14841" width="8.21875" style="192" customWidth="1"/>
    <col min="14842" max="14842" width="5.77734375" style="192" customWidth="1"/>
    <col min="14843" max="14843" width="3" style="192" customWidth="1"/>
    <col min="14844" max="14844" width="8.44140625" style="192" customWidth="1"/>
    <col min="14845" max="14845" width="9.88671875" style="192" customWidth="1"/>
    <col min="14846" max="14846" width="8.21875" style="192" customWidth="1"/>
    <col min="14847" max="14847" width="7.6640625" style="192" customWidth="1"/>
    <col min="14848" max="14848" width="12.88671875" style="192" customWidth="1"/>
    <col min="14849" max="15091" width="10" style="192"/>
    <col min="15092" max="15092" width="3.21875" style="192" customWidth="1"/>
    <col min="15093" max="15094" width="9.44140625" style="192" customWidth="1"/>
    <col min="15095" max="15097" width="8.21875" style="192" customWidth="1"/>
    <col min="15098" max="15098" width="5.77734375" style="192" customWidth="1"/>
    <col min="15099" max="15099" width="3" style="192" customWidth="1"/>
    <col min="15100" max="15100" width="8.44140625" style="192" customWidth="1"/>
    <col min="15101" max="15101" width="9.88671875" style="192" customWidth="1"/>
    <col min="15102" max="15102" width="8.21875" style="192" customWidth="1"/>
    <col min="15103" max="15103" width="7.6640625" style="192" customWidth="1"/>
    <col min="15104" max="15104" width="12.88671875" style="192" customWidth="1"/>
    <col min="15105" max="15347" width="10" style="192"/>
    <col min="15348" max="15348" width="3.21875" style="192" customWidth="1"/>
    <col min="15349" max="15350" width="9.44140625" style="192" customWidth="1"/>
    <col min="15351" max="15353" width="8.21875" style="192" customWidth="1"/>
    <col min="15354" max="15354" width="5.77734375" style="192" customWidth="1"/>
    <col min="15355" max="15355" width="3" style="192" customWidth="1"/>
    <col min="15356" max="15356" width="8.44140625" style="192" customWidth="1"/>
    <col min="15357" max="15357" width="9.88671875" style="192" customWidth="1"/>
    <col min="15358" max="15358" width="8.21875" style="192" customWidth="1"/>
    <col min="15359" max="15359" width="7.6640625" style="192" customWidth="1"/>
    <col min="15360" max="15360" width="12.88671875" style="192" customWidth="1"/>
    <col min="15361" max="15603" width="10" style="192"/>
    <col min="15604" max="15604" width="3.21875" style="192" customWidth="1"/>
    <col min="15605" max="15606" width="9.44140625" style="192" customWidth="1"/>
    <col min="15607" max="15609" width="8.21875" style="192" customWidth="1"/>
    <col min="15610" max="15610" width="5.77734375" style="192" customWidth="1"/>
    <col min="15611" max="15611" width="3" style="192" customWidth="1"/>
    <col min="15612" max="15612" width="8.44140625" style="192" customWidth="1"/>
    <col min="15613" max="15613" width="9.88671875" style="192" customWidth="1"/>
    <col min="15614" max="15614" width="8.21875" style="192" customWidth="1"/>
    <col min="15615" max="15615" width="7.6640625" style="192" customWidth="1"/>
    <col min="15616" max="15616" width="12.88671875" style="192" customWidth="1"/>
    <col min="15617" max="15859" width="10" style="192"/>
    <col min="15860" max="15860" width="3.21875" style="192" customWidth="1"/>
    <col min="15861" max="15862" width="9.44140625" style="192" customWidth="1"/>
    <col min="15863" max="15865" width="8.21875" style="192" customWidth="1"/>
    <col min="15866" max="15866" width="5.77734375" style="192" customWidth="1"/>
    <col min="15867" max="15867" width="3" style="192" customWidth="1"/>
    <col min="15868" max="15868" width="8.44140625" style="192" customWidth="1"/>
    <col min="15869" max="15869" width="9.88671875" style="192" customWidth="1"/>
    <col min="15870" max="15870" width="8.21875" style="192" customWidth="1"/>
    <col min="15871" max="15871" width="7.6640625" style="192" customWidth="1"/>
    <col min="15872" max="15872" width="12.88671875" style="192" customWidth="1"/>
    <col min="15873" max="16115" width="10" style="192"/>
    <col min="16116" max="16116" width="3.21875" style="192" customWidth="1"/>
    <col min="16117" max="16118" width="9.44140625" style="192" customWidth="1"/>
    <col min="16119" max="16121" width="8.21875" style="192" customWidth="1"/>
    <col min="16122" max="16122" width="5.77734375" style="192" customWidth="1"/>
    <col min="16123" max="16123" width="3" style="192" customWidth="1"/>
    <col min="16124" max="16124" width="8.44140625" style="192" customWidth="1"/>
    <col min="16125" max="16125" width="9.88671875" style="192" customWidth="1"/>
    <col min="16126" max="16126" width="8.21875" style="192" customWidth="1"/>
    <col min="16127" max="16127" width="7.6640625" style="192" customWidth="1"/>
    <col min="16128" max="16128" width="12.88671875" style="192" customWidth="1"/>
    <col min="16129" max="16384" width="10" style="192"/>
  </cols>
  <sheetData>
    <row r="1" spans="1:51" ht="15.6">
      <c r="A1" s="192">
        <v>1</v>
      </c>
      <c r="B1" s="192">
        <v>2</v>
      </c>
      <c r="C1" s="192">
        <v>3</v>
      </c>
      <c r="D1" s="192">
        <v>4</v>
      </c>
      <c r="E1" s="192">
        <v>5</v>
      </c>
      <c r="F1" s="192">
        <v>6</v>
      </c>
      <c r="G1" s="192">
        <v>7</v>
      </c>
      <c r="H1" s="192">
        <v>8</v>
      </c>
      <c r="I1" s="192">
        <v>9</v>
      </c>
      <c r="J1" s="192">
        <v>10</v>
      </c>
      <c r="K1" s="192">
        <v>11</v>
      </c>
      <c r="L1" s="192">
        <v>12</v>
      </c>
      <c r="M1" s="192">
        <v>13</v>
      </c>
      <c r="N1" s="192">
        <v>14</v>
      </c>
      <c r="O1" s="192">
        <v>15</v>
      </c>
      <c r="P1" s="192">
        <v>16</v>
      </c>
      <c r="Q1" s="192">
        <v>17</v>
      </c>
      <c r="R1" s="192">
        <v>18</v>
      </c>
      <c r="S1" s="192">
        <v>19</v>
      </c>
      <c r="T1" s="192">
        <v>20</v>
      </c>
      <c r="U1" s="192">
        <v>21</v>
      </c>
      <c r="V1" s="192">
        <v>22</v>
      </c>
      <c r="W1" s="192">
        <v>23</v>
      </c>
      <c r="X1" s="192">
        <v>24</v>
      </c>
      <c r="Y1" s="192">
        <v>25</v>
      </c>
      <c r="Z1" s="192">
        <v>26</v>
      </c>
      <c r="AA1" s="192">
        <v>27</v>
      </c>
      <c r="AB1" s="192">
        <v>28</v>
      </c>
      <c r="AC1" s="192">
        <v>29</v>
      </c>
      <c r="AD1" s="192">
        <v>30</v>
      </c>
      <c r="AE1" s="192">
        <v>31</v>
      </c>
      <c r="AF1" s="192">
        <v>32</v>
      </c>
      <c r="AG1" s="192">
        <v>33</v>
      </c>
      <c r="AH1" s="192">
        <v>34</v>
      </c>
      <c r="AI1" s="192">
        <v>35</v>
      </c>
      <c r="AJ1" s="192">
        <v>36</v>
      </c>
      <c r="AK1" s="192">
        <v>37</v>
      </c>
      <c r="AL1" s="192">
        <v>38</v>
      </c>
      <c r="AM1" s="192">
        <v>39</v>
      </c>
      <c r="AN1" s="192">
        <v>40</v>
      </c>
      <c r="AO1" s="192">
        <v>41</v>
      </c>
      <c r="AP1" s="192">
        <v>42</v>
      </c>
    </row>
    <row r="3" spans="1:51" hidden="1"/>
    <row r="4" spans="1:51" hidden="1"/>
    <row r="5" spans="1:51" hidden="1"/>
    <row r="6" spans="1:51" hidden="1"/>
    <row r="7" spans="1:51" hidden="1"/>
    <row r="8" spans="1:51" hidden="1"/>
    <row r="9" spans="1:51" ht="33.6" hidden="1" customHeight="1"/>
    <row r="10" spans="1:51" ht="14.25" customHeight="1">
      <c r="L10" s="227"/>
      <c r="T10" s="231"/>
      <c r="U10" s="304" t="s">
        <v>4</v>
      </c>
      <c r="V10" s="304"/>
      <c r="W10" s="281"/>
      <c r="X10" s="301"/>
      <c r="Y10" s="301"/>
      <c r="Z10" s="282"/>
      <c r="AA10" s="305">
        <v>3</v>
      </c>
      <c r="AB10" s="302" t="s">
        <v>39</v>
      </c>
      <c r="AC10" s="303"/>
      <c r="AD10" s="312"/>
      <c r="AE10" s="313"/>
      <c r="AY10" s="192" t="s">
        <v>343</v>
      </c>
    </row>
    <row r="11" spans="1:51" ht="51" customHeight="1">
      <c r="L11" s="227" t="s">
        <v>37</v>
      </c>
      <c r="T11" s="230"/>
      <c r="U11" s="304" t="s">
        <v>5</v>
      </c>
      <c r="V11" s="304"/>
      <c r="W11" s="281"/>
      <c r="X11" s="301"/>
      <c r="Y11" s="301"/>
      <c r="Z11" s="282"/>
      <c r="AA11" s="311"/>
      <c r="AB11" s="302" t="s">
        <v>40</v>
      </c>
      <c r="AC11" s="303"/>
      <c r="AD11" s="312"/>
      <c r="AE11" s="313"/>
      <c r="AY11" s="228" t="s">
        <v>333</v>
      </c>
    </row>
    <row r="12" spans="1:51" ht="16.5" customHeight="1">
      <c r="L12" s="192" t="s">
        <v>323</v>
      </c>
      <c r="T12" s="230"/>
      <c r="U12" s="304" t="s">
        <v>41</v>
      </c>
      <c r="V12" s="304"/>
      <c r="W12" s="281"/>
      <c r="X12" s="301"/>
      <c r="Y12" s="301"/>
      <c r="Z12" s="282"/>
      <c r="AA12" s="311"/>
      <c r="AB12" s="302" t="s">
        <v>42</v>
      </c>
      <c r="AC12" s="303"/>
      <c r="AD12" s="197"/>
      <c r="AE12" s="198" t="s">
        <v>43</v>
      </c>
      <c r="AY12" s="228" t="s">
        <v>335</v>
      </c>
    </row>
    <row r="13" spans="1:51" ht="18.600000000000001" customHeight="1">
      <c r="L13" s="244" t="s">
        <v>341</v>
      </c>
      <c r="M13" s="215" t="s">
        <v>342</v>
      </c>
      <c r="N13" s="216" t="s">
        <v>363</v>
      </c>
      <c r="T13" s="230"/>
      <c r="U13" s="314" t="s">
        <v>44</v>
      </c>
      <c r="V13" s="314"/>
      <c r="W13" s="283"/>
      <c r="X13" s="284"/>
      <c r="Y13" s="284"/>
      <c r="Z13" s="285"/>
      <c r="AA13" s="311"/>
      <c r="AB13" s="302" t="s">
        <v>45</v>
      </c>
      <c r="AC13" s="303"/>
      <c r="AD13" s="312"/>
      <c r="AE13" s="313"/>
      <c r="AY13" s="228" t="s">
        <v>336</v>
      </c>
    </row>
    <row r="14" spans="1:51" ht="20.25" customHeight="1">
      <c r="L14" s="226" t="s">
        <v>49</v>
      </c>
      <c r="M14" s="232" t="s">
        <v>366</v>
      </c>
      <c r="N14" s="226" t="s">
        <v>367</v>
      </c>
      <c r="T14" s="230"/>
      <c r="U14" s="314"/>
      <c r="V14" s="314"/>
      <c r="W14" s="298"/>
      <c r="X14" s="299"/>
      <c r="Y14" s="299"/>
      <c r="Z14" s="300"/>
      <c r="AA14" s="306"/>
      <c r="AB14" s="302" t="s">
        <v>46</v>
      </c>
      <c r="AC14" s="303"/>
      <c r="AD14" s="197"/>
      <c r="AE14" s="198" t="s">
        <v>43</v>
      </c>
      <c r="AY14" s="228" t="s">
        <v>337</v>
      </c>
    </row>
    <row r="15" spans="1:51" ht="20.25" customHeight="1">
      <c r="L15" s="226" t="s">
        <v>4</v>
      </c>
      <c r="M15" s="232" t="s">
        <v>329</v>
      </c>
      <c r="N15" s="226" t="s">
        <v>364</v>
      </c>
      <c r="T15" s="230"/>
      <c r="U15" s="304" t="s">
        <v>47</v>
      </c>
      <c r="V15" s="304"/>
      <c r="W15" s="281"/>
      <c r="X15" s="301"/>
      <c r="Y15" s="301"/>
      <c r="Z15" s="282"/>
      <c r="AA15" s="305">
        <v>4</v>
      </c>
      <c r="AB15" s="302" t="s">
        <v>48</v>
      </c>
      <c r="AC15" s="303"/>
      <c r="AD15" s="197"/>
      <c r="AE15" s="198" t="s">
        <v>43</v>
      </c>
      <c r="AY15" s="228" t="s">
        <v>338</v>
      </c>
    </row>
    <row r="16" spans="1:51" ht="20.25" customHeight="1">
      <c r="L16" s="226" t="s">
        <v>5</v>
      </c>
      <c r="M16" s="232" t="s">
        <v>325</v>
      </c>
      <c r="N16" s="226" t="s">
        <v>364</v>
      </c>
      <c r="T16" s="230"/>
      <c r="U16" s="304" t="s">
        <v>49</v>
      </c>
      <c r="V16" s="304"/>
      <c r="W16" s="307"/>
      <c r="X16" s="308"/>
      <c r="Y16" s="308"/>
      <c r="Z16" s="309"/>
      <c r="AA16" s="306"/>
      <c r="AB16" s="281" t="s">
        <v>50</v>
      </c>
      <c r="AC16" s="282"/>
      <c r="AD16" s="279"/>
      <c r="AE16" s="280"/>
      <c r="AY16" s="228" t="s">
        <v>339</v>
      </c>
    </row>
    <row r="17" spans="12:31" ht="15.6">
      <c r="L17" s="226" t="s">
        <v>41</v>
      </c>
      <c r="M17" s="232" t="s">
        <v>330</v>
      </c>
      <c r="N17" s="226" t="s">
        <v>364</v>
      </c>
      <c r="T17" s="230"/>
      <c r="U17" s="281" t="s">
        <v>51</v>
      </c>
      <c r="V17" s="282"/>
      <c r="W17" s="199"/>
      <c r="X17" s="200" t="s">
        <v>52</v>
      </c>
      <c r="Y17" s="310"/>
      <c r="Z17" s="310"/>
      <c r="AA17" s="310"/>
      <c r="AB17" s="201" t="s">
        <v>53</v>
      </c>
      <c r="AC17" s="201"/>
      <c r="AD17" s="201"/>
      <c r="AE17" s="202"/>
    </row>
    <row r="18" spans="12:31" ht="99.6" customHeight="1">
      <c r="L18" s="223" t="s">
        <v>328</v>
      </c>
      <c r="M18" s="239" t="s">
        <v>340</v>
      </c>
      <c r="N18" s="226" t="s">
        <v>364</v>
      </c>
      <c r="T18" s="230"/>
      <c r="U18" s="304" t="s">
        <v>54</v>
      </c>
      <c r="V18" s="304"/>
      <c r="W18" s="199" t="s">
        <v>55</v>
      </c>
      <c r="X18" s="201"/>
      <c r="Y18" s="201" t="s">
        <v>56</v>
      </c>
      <c r="Z18" s="201"/>
      <c r="AA18" s="201"/>
      <c r="AB18" s="201"/>
      <c r="AC18" s="201"/>
      <c r="AD18" s="201" t="s">
        <v>57</v>
      </c>
      <c r="AE18" s="202"/>
    </row>
    <row r="19" spans="12:31" ht="20.25" customHeight="1">
      <c r="L19" s="229" t="s">
        <v>39</v>
      </c>
      <c r="M19" s="242">
        <v>40341</v>
      </c>
      <c r="N19" s="226" t="s">
        <v>364</v>
      </c>
      <c r="T19" s="230"/>
      <c r="U19" s="304" t="s">
        <v>58</v>
      </c>
      <c r="V19" s="304"/>
      <c r="W19" s="192" t="s">
        <v>59</v>
      </c>
      <c r="Y19" s="192" t="s">
        <v>60</v>
      </c>
      <c r="AC19" s="192" t="s">
        <v>61</v>
      </c>
      <c r="AD19" s="203"/>
      <c r="AE19" s="204"/>
    </row>
    <row r="20" spans="12:31" ht="32.25" customHeight="1">
      <c r="L20" s="226" t="s">
        <v>42</v>
      </c>
      <c r="M20" s="232">
        <v>20</v>
      </c>
      <c r="N20" s="226" t="s">
        <v>369</v>
      </c>
      <c r="T20" s="230"/>
      <c r="U20" s="304"/>
      <c r="V20" s="304"/>
      <c r="W20" s="286" t="s">
        <v>62</v>
      </c>
      <c r="X20" s="286"/>
      <c r="Y20" s="286" t="s">
        <v>63</v>
      </c>
      <c r="Z20" s="286"/>
      <c r="AA20" s="286"/>
      <c r="AB20" s="286" t="s">
        <v>64</v>
      </c>
      <c r="AC20" s="286"/>
      <c r="AD20" s="286" t="s">
        <v>65</v>
      </c>
      <c r="AE20" s="287"/>
    </row>
    <row r="21" spans="12:31" ht="20.25" customHeight="1">
      <c r="L21" s="226" t="s">
        <v>185</v>
      </c>
      <c r="M21" s="232">
        <v>1</v>
      </c>
      <c r="N21" s="226" t="s">
        <v>365</v>
      </c>
      <c r="T21" s="230"/>
      <c r="U21" s="304"/>
      <c r="V21" s="304"/>
      <c r="W21" s="286" t="s">
        <v>66</v>
      </c>
      <c r="X21" s="286"/>
      <c r="Y21" s="286" t="s">
        <v>67</v>
      </c>
      <c r="Z21" s="286"/>
      <c r="AA21" s="286"/>
      <c r="AB21" s="286" t="s">
        <v>68</v>
      </c>
      <c r="AC21" s="286"/>
      <c r="AD21" s="286" t="s">
        <v>69</v>
      </c>
      <c r="AE21" s="287"/>
    </row>
    <row r="22" spans="12:31" ht="36" customHeight="1">
      <c r="L22" s="226" t="s">
        <v>51</v>
      </c>
      <c r="M22" s="239" t="s">
        <v>382</v>
      </c>
      <c r="N22" s="226" t="s">
        <v>381</v>
      </c>
      <c r="Q22" s="192" t="s">
        <v>349</v>
      </c>
      <c r="T22" s="224"/>
      <c r="U22" s="281" t="s">
        <v>74</v>
      </c>
      <c r="V22" s="301"/>
      <c r="W22" s="210" t="s">
        <v>75</v>
      </c>
      <c r="X22" s="211"/>
      <c r="Y22" s="211"/>
      <c r="Z22" s="211"/>
      <c r="AA22" s="211"/>
      <c r="AB22" s="211"/>
      <c r="AC22" s="211"/>
      <c r="AD22" s="211"/>
      <c r="AE22" s="212"/>
    </row>
    <row r="23" spans="12:31" ht="20.25" customHeight="1">
      <c r="L23" s="226" t="s">
        <v>73</v>
      </c>
      <c r="M23" s="232" t="s">
        <v>332</v>
      </c>
      <c r="N23" s="226" t="s">
        <v>383</v>
      </c>
      <c r="Q23" s="192" t="s">
        <v>347</v>
      </c>
      <c r="T23" s="224"/>
      <c r="U23" s="281" t="s">
        <v>76</v>
      </c>
      <c r="V23" s="282"/>
      <c r="W23" s="281"/>
      <c r="X23" s="301"/>
      <c r="Y23" s="301"/>
      <c r="Z23" s="301"/>
      <c r="AA23" s="301"/>
      <c r="AB23" s="301"/>
      <c r="AC23" s="301"/>
      <c r="AD23" s="301"/>
      <c r="AE23" s="282"/>
    </row>
    <row r="24" spans="12:31" ht="20.25" customHeight="1">
      <c r="L24" s="226" t="s">
        <v>74</v>
      </c>
      <c r="M24" s="232" t="s">
        <v>334</v>
      </c>
      <c r="N24" s="226" t="s">
        <v>384</v>
      </c>
      <c r="Q24" s="192" t="s">
        <v>348</v>
      </c>
      <c r="T24" s="224"/>
      <c r="U24" s="281" t="s">
        <v>77</v>
      </c>
      <c r="V24" s="282"/>
      <c r="W24" s="281"/>
      <c r="X24" s="301"/>
      <c r="Y24" s="301"/>
      <c r="Z24" s="301"/>
      <c r="AA24" s="301"/>
      <c r="AB24" s="301"/>
      <c r="AC24" s="301"/>
      <c r="AD24" s="301"/>
      <c r="AE24" s="282"/>
    </row>
    <row r="25" spans="12:31" ht="20.25" customHeight="1">
      <c r="L25" s="226" t="s">
        <v>54</v>
      </c>
      <c r="M25" s="232" t="s">
        <v>344</v>
      </c>
      <c r="N25" s="226" t="s">
        <v>385</v>
      </c>
      <c r="T25" s="224"/>
      <c r="U25" s="288" t="s">
        <v>78</v>
      </c>
      <c r="V25" s="296"/>
      <c r="W25" s="283"/>
      <c r="X25" s="284"/>
      <c r="Y25" s="284"/>
      <c r="Z25" s="284"/>
      <c r="AA25" s="284"/>
      <c r="AB25" s="284"/>
      <c r="AC25" s="284"/>
      <c r="AD25" s="284"/>
      <c r="AE25" s="285"/>
    </row>
    <row r="26" spans="12:31" ht="20.25" customHeight="1">
      <c r="L26" s="226" t="s">
        <v>59</v>
      </c>
      <c r="M26" s="232" t="s">
        <v>347</v>
      </c>
      <c r="N26" s="226" t="s">
        <v>387</v>
      </c>
      <c r="T26" s="224"/>
      <c r="U26" s="290"/>
      <c r="V26" s="319"/>
      <c r="W26" s="320"/>
      <c r="X26" s="321"/>
      <c r="Y26" s="321"/>
      <c r="Z26" s="321"/>
      <c r="AA26" s="321"/>
      <c r="AB26" s="321"/>
      <c r="AC26" s="321"/>
      <c r="AD26" s="321"/>
      <c r="AE26" s="322"/>
    </row>
    <row r="27" spans="12:31" ht="20.25" customHeight="1">
      <c r="L27" s="226" t="s">
        <v>354</v>
      </c>
      <c r="M27" s="232" t="s">
        <v>356</v>
      </c>
      <c r="N27" s="226" t="s">
        <v>386</v>
      </c>
      <c r="T27" s="224"/>
      <c r="U27" s="290"/>
      <c r="V27" s="319"/>
      <c r="W27" s="320"/>
      <c r="X27" s="321"/>
      <c r="Y27" s="321"/>
      <c r="Z27" s="321"/>
      <c r="AA27" s="321"/>
      <c r="AB27" s="321"/>
      <c r="AC27" s="321"/>
      <c r="AD27" s="321"/>
      <c r="AE27" s="322"/>
    </row>
    <row r="28" spans="12:31" ht="20.25" customHeight="1">
      <c r="L28" s="226" t="s">
        <v>352</v>
      </c>
      <c r="M28" s="232" t="s">
        <v>357</v>
      </c>
      <c r="N28" s="226"/>
      <c r="Q28" s="192" t="s">
        <v>350</v>
      </c>
      <c r="T28" s="224"/>
      <c r="U28" s="290"/>
      <c r="V28" s="319"/>
      <c r="W28" s="320"/>
      <c r="X28" s="321"/>
      <c r="Y28" s="321"/>
      <c r="Z28" s="321"/>
      <c r="AA28" s="321"/>
      <c r="AB28" s="321"/>
      <c r="AC28" s="321"/>
      <c r="AD28" s="321"/>
      <c r="AE28" s="322"/>
    </row>
    <row r="29" spans="12:31" ht="20.25" customHeight="1">
      <c r="L29" s="226" t="s">
        <v>353</v>
      </c>
      <c r="M29" s="232" t="s">
        <v>358</v>
      </c>
      <c r="N29" s="226" t="s">
        <v>388</v>
      </c>
      <c r="Q29" s="192" t="s">
        <v>351</v>
      </c>
      <c r="T29" s="224"/>
      <c r="U29" s="290"/>
      <c r="V29" s="319"/>
      <c r="W29" s="320"/>
      <c r="X29" s="321"/>
      <c r="Y29" s="321"/>
      <c r="Z29" s="321"/>
      <c r="AA29" s="321"/>
      <c r="AB29" s="321"/>
      <c r="AC29" s="321"/>
      <c r="AD29" s="321"/>
      <c r="AE29" s="322"/>
    </row>
    <row r="30" spans="12:31" ht="20.25" customHeight="1">
      <c r="L30" s="226" t="s">
        <v>355</v>
      </c>
      <c r="M30" s="232" t="s">
        <v>359</v>
      </c>
      <c r="N30" s="226"/>
      <c r="T30" s="224"/>
      <c r="U30" s="290"/>
      <c r="V30" s="319"/>
      <c r="W30" s="320"/>
      <c r="X30" s="321"/>
      <c r="Y30" s="321"/>
      <c r="Z30" s="321"/>
      <c r="AA30" s="321"/>
      <c r="AB30" s="321"/>
      <c r="AC30" s="321"/>
      <c r="AD30" s="321"/>
      <c r="AE30" s="322"/>
    </row>
    <row r="31" spans="12:31" ht="20.25" customHeight="1">
      <c r="L31" s="226" t="s">
        <v>77</v>
      </c>
      <c r="M31" s="232" t="s">
        <v>360</v>
      </c>
      <c r="N31" s="226"/>
      <c r="T31" s="224"/>
      <c r="U31" s="290"/>
      <c r="V31" s="319"/>
      <c r="W31" s="320"/>
      <c r="X31" s="321"/>
      <c r="Y31" s="321"/>
      <c r="Z31" s="321"/>
      <c r="AA31" s="321"/>
      <c r="AB31" s="321"/>
      <c r="AC31" s="321"/>
      <c r="AD31" s="321"/>
      <c r="AE31" s="322"/>
    </row>
    <row r="32" spans="12:31" ht="27" customHeight="1">
      <c r="L32" s="223" t="s">
        <v>374</v>
      </c>
      <c r="M32" s="232" t="s">
        <v>361</v>
      </c>
      <c r="N32" s="226"/>
      <c r="T32" s="224"/>
      <c r="U32" s="290"/>
      <c r="V32" s="319"/>
      <c r="W32" s="320"/>
      <c r="X32" s="321"/>
      <c r="Y32" s="321"/>
      <c r="Z32" s="321"/>
      <c r="AA32" s="321"/>
      <c r="AB32" s="321"/>
      <c r="AC32" s="321"/>
      <c r="AD32" s="321"/>
      <c r="AE32" s="322"/>
    </row>
    <row r="33" spans="12:51" ht="20.25" customHeight="1">
      <c r="L33" s="226" t="s">
        <v>76</v>
      </c>
      <c r="M33" s="232" t="s">
        <v>362</v>
      </c>
      <c r="N33" s="226"/>
      <c r="T33" s="224"/>
      <c r="U33" s="290"/>
      <c r="V33" s="319"/>
      <c r="W33" s="320"/>
      <c r="X33" s="321"/>
      <c r="Y33" s="321"/>
      <c r="Z33" s="321"/>
      <c r="AA33" s="321"/>
      <c r="AB33" s="321"/>
      <c r="AC33" s="321"/>
      <c r="AD33" s="321"/>
      <c r="AE33" s="322"/>
    </row>
    <row r="34" spans="12:51" ht="20.25" customHeight="1">
      <c r="L34" s="223" t="s">
        <v>376</v>
      </c>
      <c r="M34" s="232"/>
      <c r="N34" s="226"/>
      <c r="T34" s="224"/>
      <c r="U34" s="292"/>
      <c r="V34" s="297"/>
      <c r="W34" s="298"/>
      <c r="X34" s="299"/>
      <c r="Y34" s="299"/>
      <c r="Z34" s="299"/>
      <c r="AA34" s="299"/>
      <c r="AB34" s="299"/>
      <c r="AC34" s="299"/>
      <c r="AD34" s="299"/>
      <c r="AE34" s="300"/>
    </row>
    <row r="35" spans="12:51" ht="44.4" customHeight="1">
      <c r="L35" s="223" t="s">
        <v>375</v>
      </c>
      <c r="M35" s="232"/>
      <c r="N35" s="226"/>
      <c r="T35" s="224"/>
      <c r="U35" s="288" t="s">
        <v>79</v>
      </c>
      <c r="V35" s="296"/>
      <c r="W35" s="315"/>
      <c r="X35" s="294"/>
      <c r="Y35" s="294"/>
      <c r="Z35" s="294"/>
      <c r="AA35" s="294"/>
      <c r="AB35" s="294"/>
      <c r="AC35" s="294"/>
      <c r="AD35" s="294"/>
      <c r="AE35" s="316"/>
    </row>
    <row r="36" spans="12:51" ht="75.599999999999994" customHeight="1">
      <c r="L36" s="223" t="s">
        <v>377</v>
      </c>
      <c r="M36" s="232"/>
      <c r="N36" s="226"/>
      <c r="T36" s="225"/>
      <c r="U36" s="292"/>
      <c r="V36" s="297"/>
      <c r="W36" s="317"/>
      <c r="X36" s="295"/>
      <c r="Y36" s="295"/>
      <c r="Z36" s="295"/>
      <c r="AA36" s="295"/>
      <c r="AB36" s="295"/>
      <c r="AC36" s="295"/>
      <c r="AD36" s="295"/>
      <c r="AE36" s="318"/>
    </row>
    <row r="37" spans="12:51" ht="20.25" customHeight="1">
      <c r="L37" s="229" t="s">
        <v>40</v>
      </c>
      <c r="M37" s="242">
        <v>41599</v>
      </c>
      <c r="N37" s="226" t="s">
        <v>368</v>
      </c>
      <c r="T37" s="224"/>
      <c r="U37" s="288" t="s">
        <v>326</v>
      </c>
      <c r="V37" s="289"/>
      <c r="W37" s="205"/>
      <c r="X37" s="203"/>
      <c r="Y37" s="206" t="s">
        <v>327</v>
      </c>
      <c r="Z37" s="294"/>
      <c r="AA37" s="294"/>
      <c r="AB37" s="203" t="s">
        <v>70</v>
      </c>
      <c r="AC37" s="203"/>
      <c r="AD37" s="203"/>
      <c r="AE37" s="204"/>
    </row>
    <row r="38" spans="12:51" ht="20.25" customHeight="1">
      <c r="L38" s="229" t="s">
        <v>370</v>
      </c>
      <c r="M38" s="240">
        <v>4300000</v>
      </c>
      <c r="N38" s="226" t="s">
        <v>371</v>
      </c>
      <c r="T38" s="224"/>
      <c r="U38" s="290"/>
      <c r="V38" s="291"/>
      <c r="W38" s="234"/>
      <c r="X38" s="235"/>
      <c r="Y38" s="236"/>
      <c r="Z38" s="237"/>
      <c r="AA38" s="237"/>
      <c r="AB38" s="235"/>
      <c r="AC38" s="235"/>
      <c r="AD38" s="235"/>
      <c r="AE38" s="238"/>
    </row>
    <row r="39" spans="12:51" ht="20.25" customHeight="1">
      <c r="L39" s="229" t="s">
        <v>372</v>
      </c>
      <c r="M39" s="240">
        <v>25000</v>
      </c>
      <c r="N39" s="226" t="s">
        <v>373</v>
      </c>
      <c r="T39" s="224"/>
      <c r="U39" s="290"/>
      <c r="V39" s="291"/>
      <c r="W39" s="234"/>
      <c r="X39" s="235"/>
      <c r="Y39" s="236"/>
      <c r="Z39" s="237"/>
      <c r="AA39" s="237"/>
      <c r="AB39" s="235"/>
      <c r="AC39" s="235"/>
      <c r="AD39" s="235"/>
      <c r="AE39" s="238"/>
    </row>
    <row r="40" spans="12:51" ht="20.25" customHeight="1">
      <c r="L40" s="229" t="s">
        <v>390</v>
      </c>
      <c r="M40" s="240"/>
      <c r="N40" s="226"/>
      <c r="T40" s="224"/>
      <c r="U40" s="290"/>
      <c r="V40" s="291"/>
      <c r="W40" s="234"/>
      <c r="X40" s="235"/>
      <c r="Y40" s="236"/>
      <c r="Z40" s="237"/>
      <c r="AA40" s="237"/>
      <c r="AB40" s="235"/>
      <c r="AC40" s="235"/>
      <c r="AD40" s="235"/>
      <c r="AE40" s="238"/>
    </row>
    <row r="41" spans="12:51" ht="20.25" customHeight="1">
      <c r="L41" s="229" t="s">
        <v>391</v>
      </c>
      <c r="M41" s="240"/>
      <c r="N41" s="226"/>
      <c r="T41" s="224"/>
      <c r="U41" s="290"/>
      <c r="V41" s="291"/>
      <c r="W41" s="234"/>
      <c r="X41" s="235"/>
      <c r="Y41" s="236"/>
      <c r="Z41" s="237"/>
      <c r="AA41" s="237"/>
      <c r="AB41" s="235"/>
      <c r="AC41" s="235"/>
      <c r="AD41" s="235"/>
      <c r="AE41" s="238"/>
    </row>
    <row r="42" spans="12:51" ht="20.25" customHeight="1">
      <c r="L42" s="229" t="s">
        <v>45</v>
      </c>
      <c r="M42" s="242">
        <v>41599</v>
      </c>
      <c r="N42" s="226" t="s">
        <v>380</v>
      </c>
      <c r="T42" s="224"/>
      <c r="U42" s="292"/>
      <c r="V42" s="293"/>
      <c r="W42" s="207"/>
      <c r="X42" s="208"/>
      <c r="Y42" s="208" t="s">
        <v>71</v>
      </c>
      <c r="Z42" s="295"/>
      <c r="AA42" s="295"/>
      <c r="AB42" s="208" t="s">
        <v>70</v>
      </c>
      <c r="AC42" s="208"/>
      <c r="AD42" s="208"/>
      <c r="AE42" s="209"/>
    </row>
    <row r="43" spans="12:51" ht="20.25" customHeight="1">
      <c r="L43" s="229" t="s">
        <v>46</v>
      </c>
      <c r="M43" s="232" t="s">
        <v>331</v>
      </c>
      <c r="N43" s="226"/>
      <c r="T43" s="224"/>
      <c r="U43" s="288" t="s">
        <v>72</v>
      </c>
      <c r="V43" s="296"/>
      <c r="W43" s="283"/>
      <c r="X43" s="284"/>
      <c r="Y43" s="284"/>
      <c r="Z43" s="284"/>
      <c r="AA43" s="284"/>
      <c r="AB43" s="284"/>
      <c r="AC43" s="284"/>
      <c r="AD43" s="284"/>
      <c r="AE43" s="285"/>
    </row>
    <row r="44" spans="12:51" ht="20.25" customHeight="1">
      <c r="L44" s="229" t="s">
        <v>48</v>
      </c>
      <c r="M44" s="232">
        <v>12</v>
      </c>
      <c r="N44" s="226"/>
      <c r="T44" s="224"/>
      <c r="U44" s="292"/>
      <c r="V44" s="297"/>
      <c r="W44" s="298"/>
      <c r="X44" s="299"/>
      <c r="Y44" s="299"/>
      <c r="Z44" s="299"/>
      <c r="AA44" s="299"/>
      <c r="AB44" s="299"/>
      <c r="AC44" s="299"/>
      <c r="AD44" s="299"/>
      <c r="AE44" s="300"/>
      <c r="AY44" s="192" t="s">
        <v>345</v>
      </c>
    </row>
    <row r="45" spans="12:51" ht="20.25" customHeight="1">
      <c r="L45" s="226" t="s">
        <v>50</v>
      </c>
      <c r="M45" s="243">
        <f>M44/M20</f>
        <v>0.6</v>
      </c>
      <c r="N45" s="226" t="s">
        <v>389</v>
      </c>
      <c r="T45" s="224"/>
      <c r="U45" s="281" t="s">
        <v>73</v>
      </c>
      <c r="V45" s="282"/>
      <c r="W45" s="283"/>
      <c r="X45" s="284"/>
      <c r="Y45" s="284"/>
      <c r="Z45" s="284"/>
      <c r="AA45" s="284"/>
      <c r="AB45" s="284"/>
      <c r="AC45" s="284"/>
      <c r="AD45" s="284"/>
      <c r="AE45" s="285"/>
      <c r="AY45" s="192" t="s">
        <v>346</v>
      </c>
    </row>
    <row r="46" spans="12:51" ht="77.400000000000006" customHeight="1">
      <c r="L46" s="228" t="s">
        <v>378</v>
      </c>
      <c r="M46" s="232"/>
      <c r="N46" s="226"/>
    </row>
    <row r="47" spans="12:51" ht="15.6">
      <c r="L47" s="192" t="s">
        <v>82</v>
      </c>
      <c r="N47" s="245" t="s">
        <v>379</v>
      </c>
    </row>
    <row r="48" spans="12:51" ht="15.6">
      <c r="L48" s="192"/>
    </row>
    <row r="51" spans="12:12" ht="15.6">
      <c r="L51" s="192"/>
    </row>
  </sheetData>
  <mergeCells count="53">
    <mergeCell ref="AD13:AE13"/>
    <mergeCell ref="U35:V36"/>
    <mergeCell ref="W35:AE36"/>
    <mergeCell ref="W24:AE24"/>
    <mergeCell ref="U25:V34"/>
    <mergeCell ref="W25:AE34"/>
    <mergeCell ref="U24:V24"/>
    <mergeCell ref="AD10:AE10"/>
    <mergeCell ref="U11:V11"/>
    <mergeCell ref="W11:Z11"/>
    <mergeCell ref="AB11:AC11"/>
    <mergeCell ref="AD11:AE11"/>
    <mergeCell ref="U22:V22"/>
    <mergeCell ref="U10:V10"/>
    <mergeCell ref="W10:Z10"/>
    <mergeCell ref="AA10:AA14"/>
    <mergeCell ref="AB10:AC10"/>
    <mergeCell ref="U12:V12"/>
    <mergeCell ref="W12:Z12"/>
    <mergeCell ref="AB12:AC12"/>
    <mergeCell ref="U13:V14"/>
    <mergeCell ref="W13:Z14"/>
    <mergeCell ref="AB13:AC13"/>
    <mergeCell ref="U19:V21"/>
    <mergeCell ref="W20:X20"/>
    <mergeCell ref="Y20:AA20"/>
    <mergeCell ref="U17:V17"/>
    <mergeCell ref="Y17:AA17"/>
    <mergeCell ref="U18:V18"/>
    <mergeCell ref="AB14:AC14"/>
    <mergeCell ref="U15:V15"/>
    <mergeCell ref="W15:Z15"/>
    <mergeCell ref="AA15:AA16"/>
    <mergeCell ref="AB15:AC15"/>
    <mergeCell ref="U16:V16"/>
    <mergeCell ref="W16:Z16"/>
    <mergeCell ref="AB16:AC16"/>
    <mergeCell ref="AD16:AE16"/>
    <mergeCell ref="U45:V45"/>
    <mergeCell ref="W45:AE45"/>
    <mergeCell ref="AB20:AC20"/>
    <mergeCell ref="AD20:AE20"/>
    <mergeCell ref="W21:X21"/>
    <mergeCell ref="Y21:AA21"/>
    <mergeCell ref="AB21:AC21"/>
    <mergeCell ref="AD21:AE21"/>
    <mergeCell ref="U37:V42"/>
    <mergeCell ref="Z37:AA37"/>
    <mergeCell ref="Z42:AA42"/>
    <mergeCell ref="U43:V44"/>
    <mergeCell ref="W43:AE44"/>
    <mergeCell ref="U23:V23"/>
    <mergeCell ref="W23:AE23"/>
  </mergeCells>
  <phoneticPr fontId="1" type="noConversion"/>
  <dataValidations count="2">
    <dataValidation type="list" allowBlank="1" showInputMessage="1" showErrorMessage="1" sqref="M24" xr:uid="{00000000-0002-0000-0100-000000000000}">
      <formula1>$AY$11:$AY$16</formula1>
    </dataValidation>
    <dataValidation type="list" allowBlank="1" showInputMessage="1" showErrorMessage="1" sqref="M25" xr:uid="{00000000-0002-0000-0100-000001000000}">
      <formula1>$AY$22:$AY$23</formula1>
    </dataValidation>
  </dataValidations>
  <printOptions horizontalCentered="1"/>
  <pageMargins left="0.35433070866141736" right="0.35433070866141736" top="0.78740157480314965" bottom="0.78740157480314965"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U25"/>
  <sheetViews>
    <sheetView workbookViewId="0">
      <pane xSplit="1" ySplit="5" topLeftCell="B16" activePane="bottomRight" state="frozen"/>
      <selection activeCell="E8" sqref="E8"/>
      <selection pane="topRight" activeCell="E8" sqref="E8"/>
      <selection pane="bottomLeft" activeCell="E8" sqref="E8"/>
      <selection pane="bottomRight" activeCell="P20" sqref="P20"/>
    </sheetView>
  </sheetViews>
  <sheetFormatPr defaultColWidth="9" defaultRowHeight="18" customHeight="1"/>
  <cols>
    <col min="1" max="1" width="2.44140625" style="98" customWidth="1"/>
    <col min="2" max="2" width="8.44140625" style="119" customWidth="1"/>
    <col min="3" max="3" width="7.44140625" style="119" customWidth="1"/>
    <col min="4" max="4" width="8.21875" style="119" customWidth="1"/>
    <col min="5" max="5" width="5.44140625" style="119" bestFit="1" customWidth="1"/>
    <col min="6" max="6" width="5.33203125" style="119" bestFit="1" customWidth="1"/>
    <col min="7" max="7" width="4.33203125" style="119" customWidth="1"/>
    <col min="8" max="8" width="6.88671875" style="119" customWidth="1"/>
    <col min="9" max="9" width="8.6640625" style="117" customWidth="1"/>
    <col min="10" max="11" width="9.109375" style="117" customWidth="1"/>
    <col min="12" max="12" width="11" style="117" customWidth="1"/>
    <col min="13" max="13" width="11.88671875" style="117" customWidth="1"/>
    <col min="14" max="14" width="5.77734375" style="117" customWidth="1"/>
    <col min="15" max="15" width="5.88671875" style="117" customWidth="1"/>
    <col min="16" max="16" width="8.88671875" style="117" customWidth="1"/>
    <col min="17" max="17" width="8.88671875" style="140" customWidth="1"/>
    <col min="18" max="18" width="8.88671875" style="119" customWidth="1"/>
    <col min="19" max="19" width="8.88671875" style="117" customWidth="1"/>
    <col min="20" max="20" width="6.44140625" style="120" customWidth="1"/>
    <col min="21" max="21" width="6.109375" style="120" customWidth="1"/>
    <col min="22" max="22" width="9" style="98"/>
    <col min="23" max="23" width="17.21875" style="98" customWidth="1"/>
    <col min="24" max="24" width="9" style="98"/>
    <col min="25" max="25" width="13.21875" style="98" customWidth="1"/>
    <col min="26" max="16384" width="9" style="98"/>
  </cols>
  <sheetData>
    <row r="1" spans="1:21" ht="35.1" customHeight="1">
      <c r="A1" s="330" t="s">
        <v>173</v>
      </c>
      <c r="B1" s="330"/>
      <c r="C1" s="330"/>
      <c r="D1" s="330"/>
      <c r="E1" s="330"/>
      <c r="F1" s="330"/>
      <c r="G1" s="330"/>
      <c r="H1" s="330"/>
      <c r="I1" s="330"/>
      <c r="J1" s="330"/>
      <c r="K1" s="330"/>
      <c r="L1" s="330"/>
      <c r="M1" s="330"/>
      <c r="N1" s="330"/>
      <c r="O1" s="330"/>
      <c r="P1" s="330"/>
      <c r="Q1" s="330"/>
      <c r="R1" s="330"/>
      <c r="S1" s="330"/>
      <c r="T1" s="330"/>
      <c r="U1" s="97"/>
    </row>
    <row r="2" spans="1:21" ht="18" customHeight="1">
      <c r="A2" s="331" t="str">
        <f>正式表格!A2</f>
        <v>评估基准日：2022年1月11日</v>
      </c>
      <c r="B2" s="331"/>
      <c r="C2" s="331"/>
      <c r="D2" s="331"/>
      <c r="E2" s="331"/>
      <c r="F2" s="331"/>
      <c r="G2" s="331"/>
      <c r="H2" s="331"/>
      <c r="I2" s="331"/>
      <c r="J2" s="331"/>
      <c r="K2" s="331"/>
      <c r="L2" s="331"/>
      <c r="M2" s="331"/>
      <c r="N2" s="331"/>
      <c r="O2" s="331"/>
      <c r="P2" s="331"/>
      <c r="Q2" s="331"/>
      <c r="R2" s="331"/>
      <c r="S2" s="331"/>
      <c r="T2" s="331"/>
      <c r="U2" s="99"/>
    </row>
    <row r="3" spans="1:21" s="102" customFormat="1" ht="26.1" customHeight="1">
      <c r="A3" s="100" t="str">
        <f>正式表格!A3</f>
        <v>委托单位名称:东莞市第一人民法院</v>
      </c>
      <c r="B3" s="100"/>
      <c r="C3" s="100"/>
      <c r="D3" s="100"/>
      <c r="E3" s="100"/>
      <c r="F3" s="100"/>
      <c r="G3" s="100"/>
      <c r="H3" s="100"/>
      <c r="I3" s="100"/>
      <c r="J3" s="100"/>
      <c r="K3" s="100"/>
      <c r="L3" s="100"/>
      <c r="M3" s="100"/>
      <c r="N3" s="100"/>
      <c r="O3" s="100"/>
      <c r="P3" s="121"/>
      <c r="Q3" s="100"/>
      <c r="R3" s="332" t="s">
        <v>135</v>
      </c>
      <c r="S3" s="332"/>
      <c r="T3" s="332"/>
      <c r="U3" s="101"/>
    </row>
    <row r="4" spans="1:21" s="123" customFormat="1" ht="26.1" customHeight="1">
      <c r="A4" s="333" t="s">
        <v>162</v>
      </c>
      <c r="B4" s="325" t="str">
        <f>评估清单!C4</f>
        <v>设备名称</v>
      </c>
      <c r="C4" s="325" t="str">
        <f>评估清单!D4</f>
        <v>规格型号</v>
      </c>
      <c r="D4" s="325" t="str">
        <f>评估清单!E4</f>
        <v>生产厂家</v>
      </c>
      <c r="E4" s="325" t="str">
        <f>评估清单!F4</f>
        <v>出厂日期</v>
      </c>
      <c r="F4" s="325" t="str">
        <f>评估清单!G4</f>
        <v>计量单位</v>
      </c>
      <c r="G4" s="325" t="str">
        <f>评估清单!H4</f>
        <v>数量</v>
      </c>
      <c r="H4" s="325" t="str">
        <f>评估清单!I4</f>
        <v>购置日期</v>
      </c>
      <c r="I4" s="325" t="str">
        <f>评估清单!J4</f>
        <v>启用日期</v>
      </c>
      <c r="J4" s="328" t="str">
        <f>评估清单!K4</f>
        <v>帐面价值</v>
      </c>
      <c r="K4" s="329"/>
      <c r="L4" s="325" t="str">
        <f>评估清单!M4</f>
        <v>存放地点</v>
      </c>
      <c r="M4" s="325" t="s">
        <v>174</v>
      </c>
      <c r="N4" s="334" t="s">
        <v>175</v>
      </c>
      <c r="O4" s="334" t="s">
        <v>176</v>
      </c>
      <c r="P4" s="327" t="s">
        <v>139</v>
      </c>
      <c r="Q4" s="327"/>
      <c r="R4" s="327"/>
      <c r="S4" s="327"/>
      <c r="T4" s="333" t="s">
        <v>169</v>
      </c>
      <c r="U4" s="122"/>
    </row>
    <row r="5" spans="1:21" s="123" customFormat="1" ht="27.75" customHeight="1">
      <c r="A5" s="333"/>
      <c r="B5" s="326"/>
      <c r="C5" s="326"/>
      <c r="D5" s="326"/>
      <c r="E5" s="326"/>
      <c r="F5" s="326"/>
      <c r="G5" s="326"/>
      <c r="H5" s="326"/>
      <c r="I5" s="326"/>
      <c r="J5" s="246" t="str">
        <f>评估清单!K5</f>
        <v>原值</v>
      </c>
      <c r="K5" s="246" t="str">
        <f>评估清单!L5</f>
        <v>净值</v>
      </c>
      <c r="L5" s="326"/>
      <c r="M5" s="326"/>
      <c r="N5" s="335"/>
      <c r="O5" s="335"/>
      <c r="P5" s="124" t="s">
        <v>177</v>
      </c>
      <c r="Q5" s="125" t="s">
        <v>178</v>
      </c>
      <c r="R5" s="125" t="s">
        <v>179</v>
      </c>
      <c r="S5" s="126" t="s">
        <v>140</v>
      </c>
      <c r="T5" s="333"/>
      <c r="U5" s="122"/>
    </row>
    <row r="6" spans="1:21" s="120" customFormat="1" ht="30.75" customHeight="1">
      <c r="A6" s="127">
        <v>1</v>
      </c>
      <c r="B6" s="128" t="s">
        <v>446</v>
      </c>
      <c r="C6" s="128" t="s">
        <v>456</v>
      </c>
      <c r="D6" s="128"/>
      <c r="E6" s="128">
        <v>2019</v>
      </c>
      <c r="F6" s="128" t="s">
        <v>457</v>
      </c>
      <c r="G6" s="128">
        <v>1</v>
      </c>
      <c r="H6" s="128">
        <v>2018</v>
      </c>
      <c r="I6" s="128">
        <v>2018</v>
      </c>
      <c r="J6" s="128" t="s">
        <v>392</v>
      </c>
      <c r="K6" s="128" t="s">
        <v>392</v>
      </c>
      <c r="L6" s="128" t="s">
        <v>464</v>
      </c>
      <c r="M6" s="133">
        <v>1500</v>
      </c>
      <c r="N6" s="134"/>
      <c r="O6" s="134"/>
      <c r="P6" s="249">
        <f>M6*(1-N6-O6)</f>
        <v>1500</v>
      </c>
      <c r="Q6" s="249">
        <f>P6*G6</f>
        <v>1500</v>
      </c>
      <c r="R6" s="250">
        <v>0.15</v>
      </c>
      <c r="S6" s="251">
        <f>ROUND(Q6*R6,-2)</f>
        <v>200</v>
      </c>
      <c r="T6" s="135">
        <f>S6/M6</f>
        <v>0.13333333333333333</v>
      </c>
      <c r="U6" s="136">
        <f>25/30</f>
        <v>0.83333333333333337</v>
      </c>
    </row>
    <row r="7" spans="1:21" s="120" customFormat="1" ht="30.75" customHeight="1">
      <c r="A7" s="127"/>
      <c r="B7" s="128" t="s">
        <v>446</v>
      </c>
      <c r="C7" s="128" t="s">
        <v>456</v>
      </c>
      <c r="D7" s="128"/>
      <c r="E7" s="128">
        <v>2019</v>
      </c>
      <c r="F7" s="128" t="s">
        <v>457</v>
      </c>
      <c r="G7" s="128">
        <v>1</v>
      </c>
      <c r="H7" s="128">
        <v>2018</v>
      </c>
      <c r="I7" s="128">
        <v>2018</v>
      </c>
      <c r="J7" s="128" t="s">
        <v>392</v>
      </c>
      <c r="K7" s="128" t="s">
        <v>392</v>
      </c>
      <c r="L7" s="128" t="s">
        <v>464</v>
      </c>
      <c r="M7" s="133">
        <v>1200</v>
      </c>
      <c r="N7" s="134"/>
      <c r="O7" s="134"/>
      <c r="P7" s="249">
        <f>M7*(1-N7-O7)</f>
        <v>1200</v>
      </c>
      <c r="Q7" s="249">
        <f>P7*G7</f>
        <v>1200</v>
      </c>
      <c r="R7" s="250">
        <v>0.15</v>
      </c>
      <c r="S7" s="251">
        <f>ROUND(Q7*R7,-2)</f>
        <v>200</v>
      </c>
      <c r="T7" s="135"/>
      <c r="U7" s="136"/>
    </row>
    <row r="8" spans="1:21" s="120" customFormat="1" ht="30.75" customHeight="1">
      <c r="A8" s="127"/>
      <c r="B8" s="128" t="s">
        <v>447</v>
      </c>
      <c r="C8" s="128" t="s">
        <v>456</v>
      </c>
      <c r="D8" s="128"/>
      <c r="E8" s="128">
        <v>2019</v>
      </c>
      <c r="F8" s="128" t="s">
        <v>457</v>
      </c>
      <c r="G8" s="128">
        <v>1</v>
      </c>
      <c r="H8" s="128">
        <v>2018</v>
      </c>
      <c r="I8" s="128">
        <v>2018</v>
      </c>
      <c r="J8" s="128" t="s">
        <v>392</v>
      </c>
      <c r="K8" s="128" t="s">
        <v>392</v>
      </c>
      <c r="L8" s="128" t="s">
        <v>464</v>
      </c>
      <c r="M8" s="133">
        <v>1200</v>
      </c>
      <c r="N8" s="134"/>
      <c r="O8" s="134"/>
      <c r="P8" s="249">
        <f t="shared" ref="P8:P21" si="0">M8*(1-N8-O8)</f>
        <v>1200</v>
      </c>
      <c r="Q8" s="249">
        <f t="shared" ref="Q8:Q21" si="1">P8*G8</f>
        <v>1200</v>
      </c>
      <c r="R8" s="250">
        <v>0.15</v>
      </c>
      <c r="S8" s="251">
        <f t="shared" ref="S8:S21" si="2">ROUND(Q8*R8,-2)</f>
        <v>200</v>
      </c>
      <c r="T8" s="135"/>
      <c r="U8" s="136"/>
    </row>
    <row r="9" spans="1:21" s="120" customFormat="1" ht="30.75" customHeight="1">
      <c r="A9" s="127"/>
      <c r="B9" s="128" t="s">
        <v>447</v>
      </c>
      <c r="C9" s="128" t="s">
        <v>456</v>
      </c>
      <c r="D9" s="128"/>
      <c r="E9" s="128">
        <v>2019</v>
      </c>
      <c r="F9" s="128" t="s">
        <v>457</v>
      </c>
      <c r="G9" s="128">
        <v>1</v>
      </c>
      <c r="H9" s="128">
        <v>2018</v>
      </c>
      <c r="I9" s="128">
        <v>2018</v>
      </c>
      <c r="J9" s="128" t="s">
        <v>392</v>
      </c>
      <c r="K9" s="128" t="s">
        <v>392</v>
      </c>
      <c r="L9" s="128" t="s">
        <v>464</v>
      </c>
      <c r="M9" s="133">
        <v>1200</v>
      </c>
      <c r="N9" s="134"/>
      <c r="O9" s="134"/>
      <c r="P9" s="249">
        <f t="shared" si="0"/>
        <v>1200</v>
      </c>
      <c r="Q9" s="249">
        <f t="shared" si="1"/>
        <v>1200</v>
      </c>
      <c r="R9" s="250">
        <v>0.15</v>
      </c>
      <c r="S9" s="251">
        <f t="shared" si="2"/>
        <v>200</v>
      </c>
      <c r="T9" s="135"/>
      <c r="U9" s="136"/>
    </row>
    <row r="10" spans="1:21" s="120" customFormat="1" ht="30.75" customHeight="1">
      <c r="A10" s="127"/>
      <c r="B10" s="128" t="s">
        <v>458</v>
      </c>
      <c r="C10" s="128" t="s">
        <v>468</v>
      </c>
      <c r="D10" s="128"/>
      <c r="E10" s="128"/>
      <c r="F10" s="128" t="s">
        <v>460</v>
      </c>
      <c r="G10" s="128">
        <v>1</v>
      </c>
      <c r="H10" s="128">
        <v>2018</v>
      </c>
      <c r="I10" s="128">
        <v>2018</v>
      </c>
      <c r="J10" s="128" t="s">
        <v>392</v>
      </c>
      <c r="K10" s="128" t="s">
        <v>392</v>
      </c>
      <c r="L10" s="128" t="s">
        <v>464</v>
      </c>
      <c r="M10" s="133">
        <v>700</v>
      </c>
      <c r="N10" s="134"/>
      <c r="O10" s="134"/>
      <c r="P10" s="249">
        <f t="shared" si="0"/>
        <v>700</v>
      </c>
      <c r="Q10" s="249">
        <f t="shared" si="1"/>
        <v>700</v>
      </c>
      <c r="R10" s="250">
        <v>0.15</v>
      </c>
      <c r="S10" s="251">
        <f t="shared" si="2"/>
        <v>100</v>
      </c>
      <c r="T10" s="135"/>
      <c r="U10" s="136"/>
    </row>
    <row r="11" spans="1:21" s="120" customFormat="1" ht="30.75" customHeight="1">
      <c r="A11" s="127"/>
      <c r="B11" s="128" t="s">
        <v>459</v>
      </c>
      <c r="C11" s="128" t="s">
        <v>469</v>
      </c>
      <c r="D11" s="128"/>
      <c r="E11" s="128"/>
      <c r="F11" s="128" t="s">
        <v>460</v>
      </c>
      <c r="G11" s="128">
        <v>1</v>
      </c>
      <c r="H11" s="128">
        <v>2018</v>
      </c>
      <c r="I11" s="128">
        <v>2018</v>
      </c>
      <c r="J11" s="128" t="s">
        <v>392</v>
      </c>
      <c r="K11" s="128" t="s">
        <v>392</v>
      </c>
      <c r="L11" s="128" t="s">
        <v>464</v>
      </c>
      <c r="M11" s="133">
        <v>1200</v>
      </c>
      <c r="N11" s="134"/>
      <c r="O11" s="134"/>
      <c r="P11" s="249">
        <f t="shared" si="0"/>
        <v>1200</v>
      </c>
      <c r="Q11" s="249">
        <f t="shared" si="1"/>
        <v>1200</v>
      </c>
      <c r="R11" s="250">
        <v>0.15</v>
      </c>
      <c r="S11" s="251">
        <f t="shared" si="2"/>
        <v>200</v>
      </c>
      <c r="T11" s="135"/>
      <c r="U11" s="136"/>
    </row>
    <row r="12" spans="1:21" s="120" customFormat="1" ht="30.75" customHeight="1">
      <c r="A12" s="127"/>
      <c r="B12" s="128" t="s">
        <v>448</v>
      </c>
      <c r="C12" s="128">
        <v>1.5</v>
      </c>
      <c r="D12" s="129"/>
      <c r="E12" s="130"/>
      <c r="F12" s="131" t="s">
        <v>457</v>
      </c>
      <c r="G12" s="128">
        <v>1</v>
      </c>
      <c r="H12" s="128">
        <v>2018</v>
      </c>
      <c r="I12" s="128">
        <v>2018</v>
      </c>
      <c r="J12" s="128" t="s">
        <v>392</v>
      </c>
      <c r="K12" s="128" t="s">
        <v>392</v>
      </c>
      <c r="L12" s="128" t="s">
        <v>464</v>
      </c>
      <c r="M12" s="133">
        <v>600</v>
      </c>
      <c r="N12" s="133"/>
      <c r="O12" s="133"/>
      <c r="P12" s="249">
        <f t="shared" si="0"/>
        <v>600</v>
      </c>
      <c r="Q12" s="249">
        <f t="shared" si="1"/>
        <v>600</v>
      </c>
      <c r="R12" s="250">
        <v>0.15</v>
      </c>
      <c r="S12" s="251">
        <f t="shared" si="2"/>
        <v>100</v>
      </c>
      <c r="T12" s="135"/>
      <c r="U12" s="136"/>
    </row>
    <row r="13" spans="1:21" s="120" customFormat="1" ht="30.75" customHeight="1">
      <c r="A13" s="127"/>
      <c r="B13" s="128" t="s">
        <v>449</v>
      </c>
      <c r="C13" s="128">
        <v>2</v>
      </c>
      <c r="D13" s="129"/>
      <c r="E13" s="130"/>
      <c r="F13" s="131" t="s">
        <v>457</v>
      </c>
      <c r="G13" s="128">
        <v>1</v>
      </c>
      <c r="H13" s="128">
        <v>2018</v>
      </c>
      <c r="I13" s="128">
        <v>2018</v>
      </c>
      <c r="J13" s="128" t="s">
        <v>392</v>
      </c>
      <c r="K13" s="128" t="s">
        <v>392</v>
      </c>
      <c r="L13" s="128" t="s">
        <v>464</v>
      </c>
      <c r="M13" s="133">
        <v>800</v>
      </c>
      <c r="N13" s="133"/>
      <c r="O13" s="133"/>
      <c r="P13" s="249">
        <f t="shared" si="0"/>
        <v>800</v>
      </c>
      <c r="Q13" s="249">
        <f t="shared" si="1"/>
        <v>800</v>
      </c>
      <c r="R13" s="250">
        <v>0.15</v>
      </c>
      <c r="S13" s="251">
        <f t="shared" si="2"/>
        <v>100</v>
      </c>
      <c r="T13" s="135"/>
      <c r="U13" s="136"/>
    </row>
    <row r="14" spans="1:21" s="120" customFormat="1" ht="30.75" customHeight="1">
      <c r="A14" s="127"/>
      <c r="B14" s="128" t="s">
        <v>450</v>
      </c>
      <c r="C14" s="128" t="s">
        <v>462</v>
      </c>
      <c r="D14" s="128" t="s">
        <v>462</v>
      </c>
      <c r="E14" s="130"/>
      <c r="F14" s="131" t="s">
        <v>461</v>
      </c>
      <c r="G14" s="128">
        <v>2</v>
      </c>
      <c r="H14" s="128">
        <v>2018</v>
      </c>
      <c r="I14" s="128">
        <v>2018</v>
      </c>
      <c r="J14" s="128" t="s">
        <v>392</v>
      </c>
      <c r="K14" s="128" t="s">
        <v>392</v>
      </c>
      <c r="L14" s="128" t="s">
        <v>464</v>
      </c>
      <c r="M14" s="133">
        <v>1500</v>
      </c>
      <c r="N14" s="133"/>
      <c r="O14" s="133"/>
      <c r="P14" s="249">
        <f t="shared" si="0"/>
        <v>1500</v>
      </c>
      <c r="Q14" s="249">
        <f t="shared" si="1"/>
        <v>3000</v>
      </c>
      <c r="R14" s="250">
        <v>0.15</v>
      </c>
      <c r="S14" s="251">
        <f t="shared" si="2"/>
        <v>500</v>
      </c>
      <c r="T14" s="135"/>
      <c r="U14" s="136"/>
    </row>
    <row r="15" spans="1:21" s="120" customFormat="1" ht="30.75" customHeight="1">
      <c r="A15" s="127"/>
      <c r="B15" s="128" t="s">
        <v>451</v>
      </c>
      <c r="C15" s="128" t="s">
        <v>472</v>
      </c>
      <c r="D15" s="128" t="s">
        <v>465</v>
      </c>
      <c r="E15" s="130"/>
      <c r="F15" s="131" t="s">
        <v>463</v>
      </c>
      <c r="G15" s="128">
        <v>1</v>
      </c>
      <c r="H15" s="128">
        <v>2018</v>
      </c>
      <c r="I15" s="128">
        <v>2018</v>
      </c>
      <c r="J15" s="128" t="s">
        <v>392</v>
      </c>
      <c r="K15" s="128" t="s">
        <v>392</v>
      </c>
      <c r="L15" s="128" t="s">
        <v>464</v>
      </c>
      <c r="M15" s="133">
        <v>2800</v>
      </c>
      <c r="N15" s="133"/>
      <c r="O15" s="133"/>
      <c r="P15" s="249">
        <f t="shared" si="0"/>
        <v>2800</v>
      </c>
      <c r="Q15" s="249">
        <f t="shared" si="1"/>
        <v>2800</v>
      </c>
      <c r="R15" s="250">
        <v>0.15</v>
      </c>
      <c r="S15" s="251">
        <f t="shared" si="2"/>
        <v>400</v>
      </c>
      <c r="T15" s="135"/>
      <c r="U15" s="136"/>
    </row>
    <row r="16" spans="1:21" s="120" customFormat="1" ht="30.75" customHeight="1">
      <c r="A16" s="127"/>
      <c r="B16" s="128" t="s">
        <v>451</v>
      </c>
      <c r="C16" s="128" t="s">
        <v>472</v>
      </c>
      <c r="D16" s="128" t="s">
        <v>466</v>
      </c>
      <c r="E16" s="130"/>
      <c r="F16" s="131" t="s">
        <v>463</v>
      </c>
      <c r="G16" s="128">
        <v>1</v>
      </c>
      <c r="H16" s="128">
        <v>2018</v>
      </c>
      <c r="I16" s="128">
        <v>2018</v>
      </c>
      <c r="J16" s="128" t="s">
        <v>392</v>
      </c>
      <c r="K16" s="128" t="s">
        <v>392</v>
      </c>
      <c r="L16" s="128" t="s">
        <v>464</v>
      </c>
      <c r="M16" s="133">
        <v>2300</v>
      </c>
      <c r="N16" s="133"/>
      <c r="O16" s="133"/>
      <c r="P16" s="249">
        <f t="shared" si="0"/>
        <v>2300</v>
      </c>
      <c r="Q16" s="249">
        <f t="shared" si="1"/>
        <v>2300</v>
      </c>
      <c r="R16" s="250">
        <v>0.15</v>
      </c>
      <c r="S16" s="251">
        <f t="shared" si="2"/>
        <v>300</v>
      </c>
      <c r="T16" s="135"/>
      <c r="U16" s="136"/>
    </row>
    <row r="17" spans="1:21" s="120" customFormat="1" ht="30.75" customHeight="1">
      <c r="A17" s="127"/>
      <c r="B17" s="128" t="s">
        <v>451</v>
      </c>
      <c r="C17" s="128" t="s">
        <v>472</v>
      </c>
      <c r="D17" s="128" t="s">
        <v>467</v>
      </c>
      <c r="E17" s="130"/>
      <c r="F17" s="131" t="s">
        <v>463</v>
      </c>
      <c r="G17" s="128">
        <v>1</v>
      </c>
      <c r="H17" s="128">
        <v>2018</v>
      </c>
      <c r="I17" s="128">
        <v>2018</v>
      </c>
      <c r="J17" s="128" t="s">
        <v>392</v>
      </c>
      <c r="K17" s="128" t="s">
        <v>392</v>
      </c>
      <c r="L17" s="128" t="s">
        <v>464</v>
      </c>
      <c r="M17" s="133">
        <v>2300</v>
      </c>
      <c r="N17" s="133"/>
      <c r="O17" s="133"/>
      <c r="P17" s="249">
        <f t="shared" si="0"/>
        <v>2300</v>
      </c>
      <c r="Q17" s="249">
        <f t="shared" si="1"/>
        <v>2300</v>
      </c>
      <c r="R17" s="250">
        <v>0.15</v>
      </c>
      <c r="S17" s="251">
        <f t="shared" si="2"/>
        <v>300</v>
      </c>
      <c r="T17" s="135"/>
      <c r="U17" s="136"/>
    </row>
    <row r="18" spans="1:21" s="120" customFormat="1" ht="30.75" customHeight="1">
      <c r="A18" s="127"/>
      <c r="B18" s="128" t="s">
        <v>452</v>
      </c>
      <c r="C18" s="128"/>
      <c r="D18" s="129"/>
      <c r="E18" s="130"/>
      <c r="F18" s="131" t="s">
        <v>461</v>
      </c>
      <c r="G18" s="128">
        <v>2</v>
      </c>
      <c r="H18" s="128">
        <v>2018</v>
      </c>
      <c r="I18" s="128">
        <v>2018</v>
      </c>
      <c r="J18" s="128" t="s">
        <v>392</v>
      </c>
      <c r="K18" s="128" t="s">
        <v>392</v>
      </c>
      <c r="L18" s="128" t="s">
        <v>464</v>
      </c>
      <c r="M18" s="133">
        <v>1100</v>
      </c>
      <c r="N18" s="133"/>
      <c r="O18" s="133"/>
      <c r="P18" s="249">
        <f t="shared" si="0"/>
        <v>1100</v>
      </c>
      <c r="Q18" s="249">
        <f t="shared" si="1"/>
        <v>2200</v>
      </c>
      <c r="R18" s="250">
        <v>0.15</v>
      </c>
      <c r="S18" s="251">
        <f t="shared" si="2"/>
        <v>300</v>
      </c>
      <c r="T18" s="135"/>
      <c r="U18" s="136"/>
    </row>
    <row r="19" spans="1:21" s="120" customFormat="1" ht="30.75" customHeight="1">
      <c r="A19" s="127"/>
      <c r="B19" s="128" t="s">
        <v>453</v>
      </c>
      <c r="C19" s="128"/>
      <c r="D19" s="129" t="s">
        <v>467</v>
      </c>
      <c r="E19" s="130"/>
      <c r="F19" s="131" t="s">
        <v>463</v>
      </c>
      <c r="G19" s="128">
        <v>1</v>
      </c>
      <c r="H19" s="128">
        <v>2018</v>
      </c>
      <c r="I19" s="128">
        <v>2018</v>
      </c>
      <c r="J19" s="128" t="s">
        <v>392</v>
      </c>
      <c r="K19" s="128" t="s">
        <v>392</v>
      </c>
      <c r="L19" s="128" t="s">
        <v>464</v>
      </c>
      <c r="M19" s="133">
        <v>2700</v>
      </c>
      <c r="N19" s="133"/>
      <c r="O19" s="133"/>
      <c r="P19" s="249">
        <f t="shared" si="0"/>
        <v>2700</v>
      </c>
      <c r="Q19" s="249">
        <f t="shared" si="1"/>
        <v>2700</v>
      </c>
      <c r="R19" s="250">
        <v>0.15</v>
      </c>
      <c r="S19" s="251">
        <f t="shared" si="2"/>
        <v>400</v>
      </c>
      <c r="T19" s="135"/>
      <c r="U19" s="136"/>
    </row>
    <row r="20" spans="1:21" s="120" customFormat="1" ht="30.75" customHeight="1">
      <c r="A20" s="127"/>
      <c r="B20" s="128" t="s">
        <v>454</v>
      </c>
      <c r="C20" s="128" t="s">
        <v>470</v>
      </c>
      <c r="D20" s="129" t="s">
        <v>467</v>
      </c>
      <c r="E20" s="130"/>
      <c r="F20" s="131" t="s">
        <v>463</v>
      </c>
      <c r="G20" s="128">
        <v>1</v>
      </c>
      <c r="H20" s="128">
        <v>2018</v>
      </c>
      <c r="I20" s="128">
        <v>2018</v>
      </c>
      <c r="J20" s="128" t="s">
        <v>392</v>
      </c>
      <c r="K20" s="128" t="s">
        <v>392</v>
      </c>
      <c r="L20" s="128" t="s">
        <v>464</v>
      </c>
      <c r="M20" s="133">
        <v>1500</v>
      </c>
      <c r="N20" s="133"/>
      <c r="O20" s="133"/>
      <c r="P20" s="249">
        <f t="shared" si="0"/>
        <v>1500</v>
      </c>
      <c r="Q20" s="249">
        <f t="shared" si="1"/>
        <v>1500</v>
      </c>
      <c r="R20" s="250">
        <v>0.15</v>
      </c>
      <c r="S20" s="251">
        <f t="shared" si="2"/>
        <v>200</v>
      </c>
      <c r="T20" s="135"/>
      <c r="U20" s="136"/>
    </row>
    <row r="21" spans="1:21" s="120" customFormat="1" ht="30.75" customHeight="1">
      <c r="A21" s="127"/>
      <c r="B21" s="128" t="s">
        <v>455</v>
      </c>
      <c r="C21" s="128" t="s">
        <v>471</v>
      </c>
      <c r="D21" s="129" t="s">
        <v>467</v>
      </c>
      <c r="E21" s="130"/>
      <c r="F21" s="131" t="s">
        <v>463</v>
      </c>
      <c r="G21" s="128">
        <v>1</v>
      </c>
      <c r="H21" s="128">
        <v>2018</v>
      </c>
      <c r="I21" s="128">
        <v>2018</v>
      </c>
      <c r="J21" s="128" t="s">
        <v>392</v>
      </c>
      <c r="K21" s="128" t="s">
        <v>392</v>
      </c>
      <c r="L21" s="128" t="s">
        <v>464</v>
      </c>
      <c r="M21" s="133">
        <v>899</v>
      </c>
      <c r="N21" s="133"/>
      <c r="O21" s="133"/>
      <c r="P21" s="249">
        <f t="shared" si="0"/>
        <v>899</v>
      </c>
      <c r="Q21" s="249">
        <f t="shared" si="1"/>
        <v>899</v>
      </c>
      <c r="R21" s="250">
        <v>0.15</v>
      </c>
      <c r="S21" s="251">
        <f t="shared" si="2"/>
        <v>100</v>
      </c>
      <c r="T21" s="135"/>
      <c r="U21" s="136"/>
    </row>
    <row r="22" spans="1:21" s="120" customFormat="1" ht="30.75" customHeight="1">
      <c r="A22" s="127"/>
      <c r="B22" s="128"/>
      <c r="C22" s="128"/>
      <c r="D22" s="129"/>
      <c r="E22" s="130"/>
      <c r="F22" s="131"/>
      <c r="G22" s="132"/>
      <c r="H22" s="128"/>
      <c r="I22" s="128"/>
      <c r="J22" s="128"/>
      <c r="K22" s="128"/>
      <c r="L22" s="128"/>
      <c r="M22" s="133"/>
      <c r="N22" s="133"/>
      <c r="O22" s="133"/>
      <c r="P22" s="249"/>
      <c r="Q22" s="249"/>
      <c r="R22" s="250"/>
      <c r="S22" s="251"/>
      <c r="T22" s="135"/>
      <c r="U22" s="136"/>
    </row>
    <row r="23" spans="1:21" s="120" customFormat="1" ht="30.75" customHeight="1">
      <c r="A23" s="127"/>
      <c r="B23" s="128"/>
      <c r="C23" s="128"/>
      <c r="D23" s="129"/>
      <c r="E23" s="130"/>
      <c r="F23" s="131"/>
      <c r="G23" s="132"/>
      <c r="H23" s="132"/>
      <c r="I23" s="133"/>
      <c r="J23" s="133"/>
      <c r="K23" s="133"/>
      <c r="L23" s="133"/>
      <c r="M23" s="133"/>
      <c r="N23" s="133"/>
      <c r="O23" s="133"/>
      <c r="P23" s="249"/>
      <c r="Q23" s="249"/>
      <c r="R23" s="250"/>
      <c r="S23" s="251"/>
      <c r="T23" s="135"/>
      <c r="U23" s="136"/>
    </row>
    <row r="24" spans="1:21" s="120" customFormat="1" ht="30.75" customHeight="1">
      <c r="A24" s="323" t="s">
        <v>172</v>
      </c>
      <c r="B24" s="323"/>
      <c r="C24" s="323"/>
      <c r="D24" s="323"/>
      <c r="E24" s="323"/>
      <c r="F24" s="130">
        <f>SUM(F6:F23)</f>
        <v>0</v>
      </c>
      <c r="G24" s="137"/>
      <c r="H24" s="130"/>
      <c r="I24" s="128"/>
      <c r="J24" s="133"/>
      <c r="K24" s="133"/>
      <c r="L24" s="133"/>
      <c r="M24" s="133"/>
      <c r="N24" s="133"/>
      <c r="O24" s="133"/>
      <c r="P24" s="249">
        <f>SUM(P6:P23)</f>
        <v>23499</v>
      </c>
      <c r="Q24" s="249">
        <f>SUM(Q6:Q23)</f>
        <v>26099</v>
      </c>
      <c r="R24" s="252"/>
      <c r="S24" s="249">
        <f>SUM(S6:S23)</f>
        <v>3800</v>
      </c>
      <c r="T24" s="138"/>
      <c r="U24" s="139"/>
    </row>
    <row r="25" spans="1:21" s="102" customFormat="1" ht="30.75" customHeight="1">
      <c r="A25" s="102" t="s">
        <v>157</v>
      </c>
      <c r="B25" s="117"/>
      <c r="C25" s="117"/>
      <c r="D25" s="117"/>
      <c r="E25" s="117"/>
      <c r="F25" s="117"/>
      <c r="G25" s="117"/>
      <c r="H25" s="117"/>
      <c r="I25" s="324" t="str">
        <f>汇总!E19</f>
        <v>资产评估师：田学奎、刘景钦</v>
      </c>
      <c r="J25" s="324"/>
      <c r="K25" s="324"/>
      <c r="L25" s="324"/>
      <c r="M25" s="324"/>
      <c r="N25" s="324"/>
      <c r="O25" s="324"/>
      <c r="P25" s="324"/>
      <c r="Q25" s="324"/>
      <c r="R25" s="324"/>
      <c r="S25" s="324"/>
      <c r="T25" s="324"/>
      <c r="U25" s="118"/>
    </row>
  </sheetData>
  <mergeCells count="21">
    <mergeCell ref="A1:T1"/>
    <mergeCell ref="A2:T2"/>
    <mergeCell ref="R3:T3"/>
    <mergeCell ref="A4:A5"/>
    <mergeCell ref="B4:B5"/>
    <mergeCell ref="C4:C5"/>
    <mergeCell ref="D4:D5"/>
    <mergeCell ref="E4:E5"/>
    <mergeCell ref="F4:F5"/>
    <mergeCell ref="H4:H5"/>
    <mergeCell ref="T4:T5"/>
    <mergeCell ref="N4:N5"/>
    <mergeCell ref="O4:O5"/>
    <mergeCell ref="A24:E24"/>
    <mergeCell ref="I25:T25"/>
    <mergeCell ref="G4:G5"/>
    <mergeCell ref="I4:I5"/>
    <mergeCell ref="M4:M5"/>
    <mergeCell ref="L4:L5"/>
    <mergeCell ref="P4:S4"/>
    <mergeCell ref="J4:K4"/>
  </mergeCells>
  <phoneticPr fontId="1" type="noConversion"/>
  <pageMargins left="0.17" right="0.27500000000000002" top="0.43263888888888902" bottom="0.43263888888888902" header="0.51180555555555596" footer="0.51180555555555596"/>
  <pageSetup paperSize="9" scale="9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Y16"/>
  <sheetViews>
    <sheetView workbookViewId="0">
      <selection activeCell="H13" sqref="H13"/>
    </sheetView>
  </sheetViews>
  <sheetFormatPr defaultColWidth="10" defaultRowHeight="15.6"/>
  <cols>
    <col min="1" max="1" width="4.44140625" style="11" customWidth="1"/>
    <col min="2" max="2" width="8.33203125" style="1" customWidth="1"/>
    <col min="3" max="3" width="17.6640625" style="1" customWidth="1"/>
    <col min="4" max="4" width="11.21875" style="1" customWidth="1"/>
    <col min="5" max="5" width="19.109375" style="12" customWidth="1"/>
    <col min="6" max="6" width="9.77734375" style="12" customWidth="1"/>
    <col min="7" max="7" width="3.33203125" style="1" customWidth="1"/>
    <col min="8" max="8" width="3.44140625" style="11" customWidth="1"/>
    <col min="9" max="9" width="8.77734375" style="1" customWidth="1"/>
    <col min="10" max="10" width="10" style="1" bestFit="1" customWidth="1"/>
    <col min="11" max="11" width="13.21875" style="13" customWidth="1"/>
    <col min="12" max="12" width="12.44140625" style="13" customWidth="1"/>
    <col min="13" max="13" width="15.21875" style="1" customWidth="1"/>
    <col min="14" max="14" width="10.21875" style="1" customWidth="1"/>
    <col min="15" max="253" width="10" style="1"/>
    <col min="254" max="254" width="4.44140625" style="1" customWidth="1"/>
    <col min="255" max="255" width="8.33203125" style="1" customWidth="1"/>
    <col min="256" max="256" width="17.6640625" style="1" customWidth="1"/>
    <col min="257" max="257" width="11.21875" style="1" customWidth="1"/>
    <col min="258" max="258" width="19.109375" style="1" customWidth="1"/>
    <col min="259" max="259" width="6" style="1" customWidth="1"/>
    <col min="260" max="260" width="5.44140625" style="1" customWidth="1"/>
    <col min="261" max="261" width="11.33203125" style="1" customWidth="1"/>
    <col min="262" max="262" width="11.21875" style="1" customWidth="1"/>
    <col min="263" max="263" width="13.21875" style="1" customWidth="1"/>
    <col min="264" max="264" width="12.44140625" style="1" customWidth="1"/>
    <col min="265" max="265" width="15.21875" style="1" customWidth="1"/>
    <col min="266" max="266" width="10.21875" style="1" customWidth="1"/>
    <col min="267" max="509" width="10" style="1"/>
    <col min="510" max="510" width="4.44140625" style="1" customWidth="1"/>
    <col min="511" max="511" width="8.33203125" style="1" customWidth="1"/>
    <col min="512" max="512" width="17.6640625" style="1" customWidth="1"/>
    <col min="513" max="513" width="11.21875" style="1" customWidth="1"/>
    <col min="514" max="514" width="19.109375" style="1" customWidth="1"/>
    <col min="515" max="515" width="6" style="1" customWidth="1"/>
    <col min="516" max="516" width="5.44140625" style="1" customWidth="1"/>
    <col min="517" max="517" width="11.33203125" style="1" customWidth="1"/>
    <col min="518" max="518" width="11.21875" style="1" customWidth="1"/>
    <col min="519" max="519" width="13.21875" style="1" customWidth="1"/>
    <col min="520" max="520" width="12.44140625" style="1" customWidth="1"/>
    <col min="521" max="521" width="15.21875" style="1" customWidth="1"/>
    <col min="522" max="522" width="10.21875" style="1" customWidth="1"/>
    <col min="523" max="765" width="10" style="1"/>
    <col min="766" max="766" width="4.44140625" style="1" customWidth="1"/>
    <col min="767" max="767" width="8.33203125" style="1" customWidth="1"/>
    <col min="768" max="768" width="17.6640625" style="1" customWidth="1"/>
    <col min="769" max="769" width="11.21875" style="1" customWidth="1"/>
    <col min="770" max="770" width="19.109375" style="1" customWidth="1"/>
    <col min="771" max="771" width="6" style="1" customWidth="1"/>
    <col min="772" max="772" width="5.44140625" style="1" customWidth="1"/>
    <col min="773" max="773" width="11.33203125" style="1" customWidth="1"/>
    <col min="774" max="774" width="11.21875" style="1" customWidth="1"/>
    <col min="775" max="775" width="13.21875" style="1" customWidth="1"/>
    <col min="776" max="776" width="12.44140625" style="1" customWidth="1"/>
    <col min="777" max="777" width="15.21875" style="1" customWidth="1"/>
    <col min="778" max="778" width="10.21875" style="1" customWidth="1"/>
    <col min="779" max="1021" width="10" style="1"/>
    <col min="1022" max="1022" width="4.44140625" style="1" customWidth="1"/>
    <col min="1023" max="1023" width="8.33203125" style="1" customWidth="1"/>
    <col min="1024" max="1024" width="17.6640625" style="1" customWidth="1"/>
    <col min="1025" max="1025" width="11.21875" style="1" customWidth="1"/>
    <col min="1026" max="1026" width="19.109375" style="1" customWidth="1"/>
    <col min="1027" max="1027" width="6" style="1" customWidth="1"/>
    <col min="1028" max="1028" width="5.44140625" style="1" customWidth="1"/>
    <col min="1029" max="1029" width="11.33203125" style="1" customWidth="1"/>
    <col min="1030" max="1030" width="11.21875" style="1" customWidth="1"/>
    <col min="1031" max="1031" width="13.21875" style="1" customWidth="1"/>
    <col min="1032" max="1032" width="12.44140625" style="1" customWidth="1"/>
    <col min="1033" max="1033" width="15.21875" style="1" customWidth="1"/>
    <col min="1034" max="1034" width="10.21875" style="1" customWidth="1"/>
    <col min="1035" max="1277" width="10" style="1"/>
    <col min="1278" max="1278" width="4.44140625" style="1" customWidth="1"/>
    <col min="1279" max="1279" width="8.33203125" style="1" customWidth="1"/>
    <col min="1280" max="1280" width="17.6640625" style="1" customWidth="1"/>
    <col min="1281" max="1281" width="11.21875" style="1" customWidth="1"/>
    <col min="1282" max="1282" width="19.109375" style="1" customWidth="1"/>
    <col min="1283" max="1283" width="6" style="1" customWidth="1"/>
    <col min="1284" max="1284" width="5.44140625" style="1" customWidth="1"/>
    <col min="1285" max="1285" width="11.33203125" style="1" customWidth="1"/>
    <col min="1286" max="1286" width="11.21875" style="1" customWidth="1"/>
    <col min="1287" max="1287" width="13.21875" style="1" customWidth="1"/>
    <col min="1288" max="1288" width="12.44140625" style="1" customWidth="1"/>
    <col min="1289" max="1289" width="15.21875" style="1" customWidth="1"/>
    <col min="1290" max="1290" width="10.21875" style="1" customWidth="1"/>
    <col min="1291" max="1533" width="10" style="1"/>
    <col min="1534" max="1534" width="4.44140625" style="1" customWidth="1"/>
    <col min="1535" max="1535" width="8.33203125" style="1" customWidth="1"/>
    <col min="1536" max="1536" width="17.6640625" style="1" customWidth="1"/>
    <col min="1537" max="1537" width="11.21875" style="1" customWidth="1"/>
    <col min="1538" max="1538" width="19.109375" style="1" customWidth="1"/>
    <col min="1539" max="1539" width="6" style="1" customWidth="1"/>
    <col min="1540" max="1540" width="5.44140625" style="1" customWidth="1"/>
    <col min="1541" max="1541" width="11.33203125" style="1" customWidth="1"/>
    <col min="1542" max="1542" width="11.21875" style="1" customWidth="1"/>
    <col min="1543" max="1543" width="13.21875" style="1" customWidth="1"/>
    <col min="1544" max="1544" width="12.44140625" style="1" customWidth="1"/>
    <col min="1545" max="1545" width="15.21875" style="1" customWidth="1"/>
    <col min="1546" max="1546" width="10.21875" style="1" customWidth="1"/>
    <col min="1547" max="1789" width="10" style="1"/>
    <col min="1790" max="1790" width="4.44140625" style="1" customWidth="1"/>
    <col min="1791" max="1791" width="8.33203125" style="1" customWidth="1"/>
    <col min="1792" max="1792" width="17.6640625" style="1" customWidth="1"/>
    <col min="1793" max="1793" width="11.21875" style="1" customWidth="1"/>
    <col min="1794" max="1794" width="19.109375" style="1" customWidth="1"/>
    <col min="1795" max="1795" width="6" style="1" customWidth="1"/>
    <col min="1796" max="1796" width="5.44140625" style="1" customWidth="1"/>
    <col min="1797" max="1797" width="11.33203125" style="1" customWidth="1"/>
    <col min="1798" max="1798" width="11.21875" style="1" customWidth="1"/>
    <col min="1799" max="1799" width="13.21875" style="1" customWidth="1"/>
    <col min="1800" max="1800" width="12.44140625" style="1" customWidth="1"/>
    <col min="1801" max="1801" width="15.21875" style="1" customWidth="1"/>
    <col min="1802" max="1802" width="10.21875" style="1" customWidth="1"/>
    <col min="1803" max="2045" width="10" style="1"/>
    <col min="2046" max="2046" width="4.44140625" style="1" customWidth="1"/>
    <col min="2047" max="2047" width="8.33203125" style="1" customWidth="1"/>
    <col min="2048" max="2048" width="17.6640625" style="1" customWidth="1"/>
    <col min="2049" max="2049" width="11.21875" style="1" customWidth="1"/>
    <col min="2050" max="2050" width="19.109375" style="1" customWidth="1"/>
    <col min="2051" max="2051" width="6" style="1" customWidth="1"/>
    <col min="2052" max="2052" width="5.44140625" style="1" customWidth="1"/>
    <col min="2053" max="2053" width="11.33203125" style="1" customWidth="1"/>
    <col min="2054" max="2054" width="11.21875" style="1" customWidth="1"/>
    <col min="2055" max="2055" width="13.21875" style="1" customWidth="1"/>
    <col min="2056" max="2056" width="12.44140625" style="1" customWidth="1"/>
    <col min="2057" max="2057" width="15.21875" style="1" customWidth="1"/>
    <col min="2058" max="2058" width="10.21875" style="1" customWidth="1"/>
    <col min="2059" max="2301" width="10" style="1"/>
    <col min="2302" max="2302" width="4.44140625" style="1" customWidth="1"/>
    <col min="2303" max="2303" width="8.33203125" style="1" customWidth="1"/>
    <col min="2304" max="2304" width="17.6640625" style="1" customWidth="1"/>
    <col min="2305" max="2305" width="11.21875" style="1" customWidth="1"/>
    <col min="2306" max="2306" width="19.109375" style="1" customWidth="1"/>
    <col min="2307" max="2307" width="6" style="1" customWidth="1"/>
    <col min="2308" max="2308" width="5.44140625" style="1" customWidth="1"/>
    <col min="2309" max="2309" width="11.33203125" style="1" customWidth="1"/>
    <col min="2310" max="2310" width="11.21875" style="1" customWidth="1"/>
    <col min="2311" max="2311" width="13.21875" style="1" customWidth="1"/>
    <col min="2312" max="2312" width="12.44140625" style="1" customWidth="1"/>
    <col min="2313" max="2313" width="15.21875" style="1" customWidth="1"/>
    <col min="2314" max="2314" width="10.21875" style="1" customWidth="1"/>
    <col min="2315" max="2557" width="10" style="1"/>
    <col min="2558" max="2558" width="4.44140625" style="1" customWidth="1"/>
    <col min="2559" max="2559" width="8.33203125" style="1" customWidth="1"/>
    <col min="2560" max="2560" width="17.6640625" style="1" customWidth="1"/>
    <col min="2561" max="2561" width="11.21875" style="1" customWidth="1"/>
    <col min="2562" max="2562" width="19.109375" style="1" customWidth="1"/>
    <col min="2563" max="2563" width="6" style="1" customWidth="1"/>
    <col min="2564" max="2564" width="5.44140625" style="1" customWidth="1"/>
    <col min="2565" max="2565" width="11.33203125" style="1" customWidth="1"/>
    <col min="2566" max="2566" width="11.21875" style="1" customWidth="1"/>
    <col min="2567" max="2567" width="13.21875" style="1" customWidth="1"/>
    <col min="2568" max="2568" width="12.44140625" style="1" customWidth="1"/>
    <col min="2569" max="2569" width="15.21875" style="1" customWidth="1"/>
    <col min="2570" max="2570" width="10.21875" style="1" customWidth="1"/>
    <col min="2571" max="2813" width="10" style="1"/>
    <col min="2814" max="2814" width="4.44140625" style="1" customWidth="1"/>
    <col min="2815" max="2815" width="8.33203125" style="1" customWidth="1"/>
    <col min="2816" max="2816" width="17.6640625" style="1" customWidth="1"/>
    <col min="2817" max="2817" width="11.21875" style="1" customWidth="1"/>
    <col min="2818" max="2818" width="19.109375" style="1" customWidth="1"/>
    <col min="2819" max="2819" width="6" style="1" customWidth="1"/>
    <col min="2820" max="2820" width="5.44140625" style="1" customWidth="1"/>
    <col min="2821" max="2821" width="11.33203125" style="1" customWidth="1"/>
    <col min="2822" max="2822" width="11.21875" style="1" customWidth="1"/>
    <col min="2823" max="2823" width="13.21875" style="1" customWidth="1"/>
    <col min="2824" max="2824" width="12.44140625" style="1" customWidth="1"/>
    <col min="2825" max="2825" width="15.21875" style="1" customWidth="1"/>
    <col min="2826" max="2826" width="10.21875" style="1" customWidth="1"/>
    <col min="2827" max="3069" width="10" style="1"/>
    <col min="3070" max="3070" width="4.44140625" style="1" customWidth="1"/>
    <col min="3071" max="3071" width="8.33203125" style="1" customWidth="1"/>
    <col min="3072" max="3072" width="17.6640625" style="1" customWidth="1"/>
    <col min="3073" max="3073" width="11.21875" style="1" customWidth="1"/>
    <col min="3074" max="3074" width="19.109375" style="1" customWidth="1"/>
    <col min="3075" max="3075" width="6" style="1" customWidth="1"/>
    <col min="3076" max="3076" width="5.44140625" style="1" customWidth="1"/>
    <col min="3077" max="3077" width="11.33203125" style="1" customWidth="1"/>
    <col min="3078" max="3078" width="11.21875" style="1" customWidth="1"/>
    <col min="3079" max="3079" width="13.21875" style="1" customWidth="1"/>
    <col min="3080" max="3080" width="12.44140625" style="1" customWidth="1"/>
    <col min="3081" max="3081" width="15.21875" style="1" customWidth="1"/>
    <col min="3082" max="3082" width="10.21875" style="1" customWidth="1"/>
    <col min="3083" max="3325" width="10" style="1"/>
    <col min="3326" max="3326" width="4.44140625" style="1" customWidth="1"/>
    <col min="3327" max="3327" width="8.33203125" style="1" customWidth="1"/>
    <col min="3328" max="3328" width="17.6640625" style="1" customWidth="1"/>
    <col min="3329" max="3329" width="11.21875" style="1" customWidth="1"/>
    <col min="3330" max="3330" width="19.109375" style="1" customWidth="1"/>
    <col min="3331" max="3331" width="6" style="1" customWidth="1"/>
    <col min="3332" max="3332" width="5.44140625" style="1" customWidth="1"/>
    <col min="3333" max="3333" width="11.33203125" style="1" customWidth="1"/>
    <col min="3334" max="3334" width="11.21875" style="1" customWidth="1"/>
    <col min="3335" max="3335" width="13.21875" style="1" customWidth="1"/>
    <col min="3336" max="3336" width="12.44140625" style="1" customWidth="1"/>
    <col min="3337" max="3337" width="15.21875" style="1" customWidth="1"/>
    <col min="3338" max="3338" width="10.21875" style="1" customWidth="1"/>
    <col min="3339" max="3581" width="10" style="1"/>
    <col min="3582" max="3582" width="4.44140625" style="1" customWidth="1"/>
    <col min="3583" max="3583" width="8.33203125" style="1" customWidth="1"/>
    <col min="3584" max="3584" width="17.6640625" style="1" customWidth="1"/>
    <col min="3585" max="3585" width="11.21875" style="1" customWidth="1"/>
    <col min="3586" max="3586" width="19.109375" style="1" customWidth="1"/>
    <col min="3587" max="3587" width="6" style="1" customWidth="1"/>
    <col min="3588" max="3588" width="5.44140625" style="1" customWidth="1"/>
    <col min="3589" max="3589" width="11.33203125" style="1" customWidth="1"/>
    <col min="3590" max="3590" width="11.21875" style="1" customWidth="1"/>
    <col min="3591" max="3591" width="13.21875" style="1" customWidth="1"/>
    <col min="3592" max="3592" width="12.44140625" style="1" customWidth="1"/>
    <col min="3593" max="3593" width="15.21875" style="1" customWidth="1"/>
    <col min="3594" max="3594" width="10.21875" style="1" customWidth="1"/>
    <col min="3595" max="3837" width="10" style="1"/>
    <col min="3838" max="3838" width="4.44140625" style="1" customWidth="1"/>
    <col min="3839" max="3839" width="8.33203125" style="1" customWidth="1"/>
    <col min="3840" max="3840" width="17.6640625" style="1" customWidth="1"/>
    <col min="3841" max="3841" width="11.21875" style="1" customWidth="1"/>
    <col min="3842" max="3842" width="19.109375" style="1" customWidth="1"/>
    <col min="3843" max="3843" width="6" style="1" customWidth="1"/>
    <col min="3844" max="3844" width="5.44140625" style="1" customWidth="1"/>
    <col min="3845" max="3845" width="11.33203125" style="1" customWidth="1"/>
    <col min="3846" max="3846" width="11.21875" style="1" customWidth="1"/>
    <col min="3847" max="3847" width="13.21875" style="1" customWidth="1"/>
    <col min="3848" max="3848" width="12.44140625" style="1" customWidth="1"/>
    <col min="3849" max="3849" width="15.21875" style="1" customWidth="1"/>
    <col min="3850" max="3850" width="10.21875" style="1" customWidth="1"/>
    <col min="3851" max="4093" width="10" style="1"/>
    <col min="4094" max="4094" width="4.44140625" style="1" customWidth="1"/>
    <col min="4095" max="4095" width="8.33203125" style="1" customWidth="1"/>
    <col min="4096" max="4096" width="17.6640625" style="1" customWidth="1"/>
    <col min="4097" max="4097" width="11.21875" style="1" customWidth="1"/>
    <col min="4098" max="4098" width="19.109375" style="1" customWidth="1"/>
    <col min="4099" max="4099" width="6" style="1" customWidth="1"/>
    <col min="4100" max="4100" width="5.44140625" style="1" customWidth="1"/>
    <col min="4101" max="4101" width="11.33203125" style="1" customWidth="1"/>
    <col min="4102" max="4102" width="11.21875" style="1" customWidth="1"/>
    <col min="4103" max="4103" width="13.21875" style="1" customWidth="1"/>
    <col min="4104" max="4104" width="12.44140625" style="1" customWidth="1"/>
    <col min="4105" max="4105" width="15.21875" style="1" customWidth="1"/>
    <col min="4106" max="4106" width="10.21875" style="1" customWidth="1"/>
    <col min="4107" max="4349" width="10" style="1"/>
    <col min="4350" max="4350" width="4.44140625" style="1" customWidth="1"/>
    <col min="4351" max="4351" width="8.33203125" style="1" customWidth="1"/>
    <col min="4352" max="4352" width="17.6640625" style="1" customWidth="1"/>
    <col min="4353" max="4353" width="11.21875" style="1" customWidth="1"/>
    <col min="4354" max="4354" width="19.109375" style="1" customWidth="1"/>
    <col min="4355" max="4355" width="6" style="1" customWidth="1"/>
    <col min="4356" max="4356" width="5.44140625" style="1" customWidth="1"/>
    <col min="4357" max="4357" width="11.33203125" style="1" customWidth="1"/>
    <col min="4358" max="4358" width="11.21875" style="1" customWidth="1"/>
    <col min="4359" max="4359" width="13.21875" style="1" customWidth="1"/>
    <col min="4360" max="4360" width="12.44140625" style="1" customWidth="1"/>
    <col min="4361" max="4361" width="15.21875" style="1" customWidth="1"/>
    <col min="4362" max="4362" width="10.21875" style="1" customWidth="1"/>
    <col min="4363" max="4605" width="10" style="1"/>
    <col min="4606" max="4606" width="4.44140625" style="1" customWidth="1"/>
    <col min="4607" max="4607" width="8.33203125" style="1" customWidth="1"/>
    <col min="4608" max="4608" width="17.6640625" style="1" customWidth="1"/>
    <col min="4609" max="4609" width="11.21875" style="1" customWidth="1"/>
    <col min="4610" max="4610" width="19.109375" style="1" customWidth="1"/>
    <col min="4611" max="4611" width="6" style="1" customWidth="1"/>
    <col min="4612" max="4612" width="5.44140625" style="1" customWidth="1"/>
    <col min="4613" max="4613" width="11.33203125" style="1" customWidth="1"/>
    <col min="4614" max="4614" width="11.21875" style="1" customWidth="1"/>
    <col min="4615" max="4615" width="13.21875" style="1" customWidth="1"/>
    <col min="4616" max="4616" width="12.44140625" style="1" customWidth="1"/>
    <col min="4617" max="4617" width="15.21875" style="1" customWidth="1"/>
    <col min="4618" max="4618" width="10.21875" style="1" customWidth="1"/>
    <col min="4619" max="4861" width="10" style="1"/>
    <col min="4862" max="4862" width="4.44140625" style="1" customWidth="1"/>
    <col min="4863" max="4863" width="8.33203125" style="1" customWidth="1"/>
    <col min="4864" max="4864" width="17.6640625" style="1" customWidth="1"/>
    <col min="4865" max="4865" width="11.21875" style="1" customWidth="1"/>
    <col min="4866" max="4866" width="19.109375" style="1" customWidth="1"/>
    <col min="4867" max="4867" width="6" style="1" customWidth="1"/>
    <col min="4868" max="4868" width="5.44140625" style="1" customWidth="1"/>
    <col min="4869" max="4869" width="11.33203125" style="1" customWidth="1"/>
    <col min="4870" max="4870" width="11.21875" style="1" customWidth="1"/>
    <col min="4871" max="4871" width="13.21875" style="1" customWidth="1"/>
    <col min="4872" max="4872" width="12.44140625" style="1" customWidth="1"/>
    <col min="4873" max="4873" width="15.21875" style="1" customWidth="1"/>
    <col min="4874" max="4874" width="10.21875" style="1" customWidth="1"/>
    <col min="4875" max="5117" width="10" style="1"/>
    <col min="5118" max="5118" width="4.44140625" style="1" customWidth="1"/>
    <col min="5119" max="5119" width="8.33203125" style="1" customWidth="1"/>
    <col min="5120" max="5120" width="17.6640625" style="1" customWidth="1"/>
    <col min="5121" max="5121" width="11.21875" style="1" customWidth="1"/>
    <col min="5122" max="5122" width="19.109375" style="1" customWidth="1"/>
    <col min="5123" max="5123" width="6" style="1" customWidth="1"/>
    <col min="5124" max="5124" width="5.44140625" style="1" customWidth="1"/>
    <col min="5125" max="5125" width="11.33203125" style="1" customWidth="1"/>
    <col min="5126" max="5126" width="11.21875" style="1" customWidth="1"/>
    <col min="5127" max="5127" width="13.21875" style="1" customWidth="1"/>
    <col min="5128" max="5128" width="12.44140625" style="1" customWidth="1"/>
    <col min="5129" max="5129" width="15.21875" style="1" customWidth="1"/>
    <col min="5130" max="5130" width="10.21875" style="1" customWidth="1"/>
    <col min="5131" max="5373" width="10" style="1"/>
    <col min="5374" max="5374" width="4.44140625" style="1" customWidth="1"/>
    <col min="5375" max="5375" width="8.33203125" style="1" customWidth="1"/>
    <col min="5376" max="5376" width="17.6640625" style="1" customWidth="1"/>
    <col min="5377" max="5377" width="11.21875" style="1" customWidth="1"/>
    <col min="5378" max="5378" width="19.109375" style="1" customWidth="1"/>
    <col min="5379" max="5379" width="6" style="1" customWidth="1"/>
    <col min="5380" max="5380" width="5.44140625" style="1" customWidth="1"/>
    <col min="5381" max="5381" width="11.33203125" style="1" customWidth="1"/>
    <col min="5382" max="5382" width="11.21875" style="1" customWidth="1"/>
    <col min="5383" max="5383" width="13.21875" style="1" customWidth="1"/>
    <col min="5384" max="5384" width="12.44140625" style="1" customWidth="1"/>
    <col min="5385" max="5385" width="15.21875" style="1" customWidth="1"/>
    <col min="5386" max="5386" width="10.21875" style="1" customWidth="1"/>
    <col min="5387" max="5629" width="10" style="1"/>
    <col min="5630" max="5630" width="4.44140625" style="1" customWidth="1"/>
    <col min="5631" max="5631" width="8.33203125" style="1" customWidth="1"/>
    <col min="5632" max="5632" width="17.6640625" style="1" customWidth="1"/>
    <col min="5633" max="5633" width="11.21875" style="1" customWidth="1"/>
    <col min="5634" max="5634" width="19.109375" style="1" customWidth="1"/>
    <col min="5635" max="5635" width="6" style="1" customWidth="1"/>
    <col min="5636" max="5636" width="5.44140625" style="1" customWidth="1"/>
    <col min="5637" max="5637" width="11.33203125" style="1" customWidth="1"/>
    <col min="5638" max="5638" width="11.21875" style="1" customWidth="1"/>
    <col min="5639" max="5639" width="13.21875" style="1" customWidth="1"/>
    <col min="5640" max="5640" width="12.44140625" style="1" customWidth="1"/>
    <col min="5641" max="5641" width="15.21875" style="1" customWidth="1"/>
    <col min="5642" max="5642" width="10.21875" style="1" customWidth="1"/>
    <col min="5643" max="5885" width="10" style="1"/>
    <col min="5886" max="5886" width="4.44140625" style="1" customWidth="1"/>
    <col min="5887" max="5887" width="8.33203125" style="1" customWidth="1"/>
    <col min="5888" max="5888" width="17.6640625" style="1" customWidth="1"/>
    <col min="5889" max="5889" width="11.21875" style="1" customWidth="1"/>
    <col min="5890" max="5890" width="19.109375" style="1" customWidth="1"/>
    <col min="5891" max="5891" width="6" style="1" customWidth="1"/>
    <col min="5892" max="5892" width="5.44140625" style="1" customWidth="1"/>
    <col min="5893" max="5893" width="11.33203125" style="1" customWidth="1"/>
    <col min="5894" max="5894" width="11.21875" style="1" customWidth="1"/>
    <col min="5895" max="5895" width="13.21875" style="1" customWidth="1"/>
    <col min="5896" max="5896" width="12.44140625" style="1" customWidth="1"/>
    <col min="5897" max="5897" width="15.21875" style="1" customWidth="1"/>
    <col min="5898" max="5898" width="10.21875" style="1" customWidth="1"/>
    <col min="5899" max="6141" width="10" style="1"/>
    <col min="6142" max="6142" width="4.44140625" style="1" customWidth="1"/>
    <col min="6143" max="6143" width="8.33203125" style="1" customWidth="1"/>
    <col min="6144" max="6144" width="17.6640625" style="1" customWidth="1"/>
    <col min="6145" max="6145" width="11.21875" style="1" customWidth="1"/>
    <col min="6146" max="6146" width="19.109375" style="1" customWidth="1"/>
    <col min="6147" max="6147" width="6" style="1" customWidth="1"/>
    <col min="6148" max="6148" width="5.44140625" style="1" customWidth="1"/>
    <col min="6149" max="6149" width="11.33203125" style="1" customWidth="1"/>
    <col min="6150" max="6150" width="11.21875" style="1" customWidth="1"/>
    <col min="6151" max="6151" width="13.21875" style="1" customWidth="1"/>
    <col min="6152" max="6152" width="12.44140625" style="1" customWidth="1"/>
    <col min="6153" max="6153" width="15.21875" style="1" customWidth="1"/>
    <col min="6154" max="6154" width="10.21875" style="1" customWidth="1"/>
    <col min="6155" max="6397" width="10" style="1"/>
    <col min="6398" max="6398" width="4.44140625" style="1" customWidth="1"/>
    <col min="6399" max="6399" width="8.33203125" style="1" customWidth="1"/>
    <col min="6400" max="6400" width="17.6640625" style="1" customWidth="1"/>
    <col min="6401" max="6401" width="11.21875" style="1" customWidth="1"/>
    <col min="6402" max="6402" width="19.109375" style="1" customWidth="1"/>
    <col min="6403" max="6403" width="6" style="1" customWidth="1"/>
    <col min="6404" max="6404" width="5.44140625" style="1" customWidth="1"/>
    <col min="6405" max="6405" width="11.33203125" style="1" customWidth="1"/>
    <col min="6406" max="6406" width="11.21875" style="1" customWidth="1"/>
    <col min="6407" max="6407" width="13.21875" style="1" customWidth="1"/>
    <col min="6408" max="6408" width="12.44140625" style="1" customWidth="1"/>
    <col min="6409" max="6409" width="15.21875" style="1" customWidth="1"/>
    <col min="6410" max="6410" width="10.21875" style="1" customWidth="1"/>
    <col min="6411" max="6653" width="10" style="1"/>
    <col min="6654" max="6654" width="4.44140625" style="1" customWidth="1"/>
    <col min="6655" max="6655" width="8.33203125" style="1" customWidth="1"/>
    <col min="6656" max="6656" width="17.6640625" style="1" customWidth="1"/>
    <col min="6657" max="6657" width="11.21875" style="1" customWidth="1"/>
    <col min="6658" max="6658" width="19.109375" style="1" customWidth="1"/>
    <col min="6659" max="6659" width="6" style="1" customWidth="1"/>
    <col min="6660" max="6660" width="5.44140625" style="1" customWidth="1"/>
    <col min="6661" max="6661" width="11.33203125" style="1" customWidth="1"/>
    <col min="6662" max="6662" width="11.21875" style="1" customWidth="1"/>
    <col min="6663" max="6663" width="13.21875" style="1" customWidth="1"/>
    <col min="6664" max="6664" width="12.44140625" style="1" customWidth="1"/>
    <col min="6665" max="6665" width="15.21875" style="1" customWidth="1"/>
    <col min="6666" max="6666" width="10.21875" style="1" customWidth="1"/>
    <col min="6667" max="6909" width="10" style="1"/>
    <col min="6910" max="6910" width="4.44140625" style="1" customWidth="1"/>
    <col min="6911" max="6911" width="8.33203125" style="1" customWidth="1"/>
    <col min="6912" max="6912" width="17.6640625" style="1" customWidth="1"/>
    <col min="6913" max="6913" width="11.21875" style="1" customWidth="1"/>
    <col min="6914" max="6914" width="19.109375" style="1" customWidth="1"/>
    <col min="6915" max="6915" width="6" style="1" customWidth="1"/>
    <col min="6916" max="6916" width="5.44140625" style="1" customWidth="1"/>
    <col min="6917" max="6917" width="11.33203125" style="1" customWidth="1"/>
    <col min="6918" max="6918" width="11.21875" style="1" customWidth="1"/>
    <col min="6919" max="6919" width="13.21875" style="1" customWidth="1"/>
    <col min="6920" max="6920" width="12.44140625" style="1" customWidth="1"/>
    <col min="6921" max="6921" width="15.21875" style="1" customWidth="1"/>
    <col min="6922" max="6922" width="10.21875" style="1" customWidth="1"/>
    <col min="6923" max="7165" width="10" style="1"/>
    <col min="7166" max="7166" width="4.44140625" style="1" customWidth="1"/>
    <col min="7167" max="7167" width="8.33203125" style="1" customWidth="1"/>
    <col min="7168" max="7168" width="17.6640625" style="1" customWidth="1"/>
    <col min="7169" max="7169" width="11.21875" style="1" customWidth="1"/>
    <col min="7170" max="7170" width="19.109375" style="1" customWidth="1"/>
    <col min="7171" max="7171" width="6" style="1" customWidth="1"/>
    <col min="7172" max="7172" width="5.44140625" style="1" customWidth="1"/>
    <col min="7173" max="7173" width="11.33203125" style="1" customWidth="1"/>
    <col min="7174" max="7174" width="11.21875" style="1" customWidth="1"/>
    <col min="7175" max="7175" width="13.21875" style="1" customWidth="1"/>
    <col min="7176" max="7176" width="12.44140625" style="1" customWidth="1"/>
    <col min="7177" max="7177" width="15.21875" style="1" customWidth="1"/>
    <col min="7178" max="7178" width="10.21875" style="1" customWidth="1"/>
    <col min="7179" max="7421" width="10" style="1"/>
    <col min="7422" max="7422" width="4.44140625" style="1" customWidth="1"/>
    <col min="7423" max="7423" width="8.33203125" style="1" customWidth="1"/>
    <col min="7424" max="7424" width="17.6640625" style="1" customWidth="1"/>
    <col min="7425" max="7425" width="11.21875" style="1" customWidth="1"/>
    <col min="7426" max="7426" width="19.109375" style="1" customWidth="1"/>
    <col min="7427" max="7427" width="6" style="1" customWidth="1"/>
    <col min="7428" max="7428" width="5.44140625" style="1" customWidth="1"/>
    <col min="7429" max="7429" width="11.33203125" style="1" customWidth="1"/>
    <col min="7430" max="7430" width="11.21875" style="1" customWidth="1"/>
    <col min="7431" max="7431" width="13.21875" style="1" customWidth="1"/>
    <col min="7432" max="7432" width="12.44140625" style="1" customWidth="1"/>
    <col min="7433" max="7433" width="15.21875" style="1" customWidth="1"/>
    <col min="7434" max="7434" width="10.21875" style="1" customWidth="1"/>
    <col min="7435" max="7677" width="10" style="1"/>
    <col min="7678" max="7678" width="4.44140625" style="1" customWidth="1"/>
    <col min="7679" max="7679" width="8.33203125" style="1" customWidth="1"/>
    <col min="7680" max="7680" width="17.6640625" style="1" customWidth="1"/>
    <col min="7681" max="7681" width="11.21875" style="1" customWidth="1"/>
    <col min="7682" max="7682" width="19.109375" style="1" customWidth="1"/>
    <col min="7683" max="7683" width="6" style="1" customWidth="1"/>
    <col min="7684" max="7684" width="5.44140625" style="1" customWidth="1"/>
    <col min="7685" max="7685" width="11.33203125" style="1" customWidth="1"/>
    <col min="7686" max="7686" width="11.21875" style="1" customWidth="1"/>
    <col min="7687" max="7687" width="13.21875" style="1" customWidth="1"/>
    <col min="7688" max="7688" width="12.44140625" style="1" customWidth="1"/>
    <col min="7689" max="7689" width="15.21875" style="1" customWidth="1"/>
    <col min="7690" max="7690" width="10.21875" style="1" customWidth="1"/>
    <col min="7691" max="7933" width="10" style="1"/>
    <col min="7934" max="7934" width="4.44140625" style="1" customWidth="1"/>
    <col min="7935" max="7935" width="8.33203125" style="1" customWidth="1"/>
    <col min="7936" max="7936" width="17.6640625" style="1" customWidth="1"/>
    <col min="7937" max="7937" width="11.21875" style="1" customWidth="1"/>
    <col min="7938" max="7938" width="19.109375" style="1" customWidth="1"/>
    <col min="7939" max="7939" width="6" style="1" customWidth="1"/>
    <col min="7940" max="7940" width="5.44140625" style="1" customWidth="1"/>
    <col min="7941" max="7941" width="11.33203125" style="1" customWidth="1"/>
    <col min="7942" max="7942" width="11.21875" style="1" customWidth="1"/>
    <col min="7943" max="7943" width="13.21875" style="1" customWidth="1"/>
    <col min="7944" max="7944" width="12.44140625" style="1" customWidth="1"/>
    <col min="7945" max="7945" width="15.21875" style="1" customWidth="1"/>
    <col min="7946" max="7946" width="10.21875" style="1" customWidth="1"/>
    <col min="7947" max="8189" width="10" style="1"/>
    <col min="8190" max="8190" width="4.44140625" style="1" customWidth="1"/>
    <col min="8191" max="8191" width="8.33203125" style="1" customWidth="1"/>
    <col min="8192" max="8192" width="17.6640625" style="1" customWidth="1"/>
    <col min="8193" max="8193" width="11.21875" style="1" customWidth="1"/>
    <col min="8194" max="8194" width="19.109375" style="1" customWidth="1"/>
    <col min="8195" max="8195" width="6" style="1" customWidth="1"/>
    <col min="8196" max="8196" width="5.44140625" style="1" customWidth="1"/>
    <col min="8197" max="8197" width="11.33203125" style="1" customWidth="1"/>
    <col min="8198" max="8198" width="11.21875" style="1" customWidth="1"/>
    <col min="8199" max="8199" width="13.21875" style="1" customWidth="1"/>
    <col min="8200" max="8200" width="12.44140625" style="1" customWidth="1"/>
    <col min="8201" max="8201" width="15.21875" style="1" customWidth="1"/>
    <col min="8202" max="8202" width="10.21875" style="1" customWidth="1"/>
    <col min="8203" max="8445" width="10" style="1"/>
    <col min="8446" max="8446" width="4.44140625" style="1" customWidth="1"/>
    <col min="8447" max="8447" width="8.33203125" style="1" customWidth="1"/>
    <col min="8448" max="8448" width="17.6640625" style="1" customWidth="1"/>
    <col min="8449" max="8449" width="11.21875" style="1" customWidth="1"/>
    <col min="8450" max="8450" width="19.109375" style="1" customWidth="1"/>
    <col min="8451" max="8451" width="6" style="1" customWidth="1"/>
    <col min="8452" max="8452" width="5.44140625" style="1" customWidth="1"/>
    <col min="8453" max="8453" width="11.33203125" style="1" customWidth="1"/>
    <col min="8454" max="8454" width="11.21875" style="1" customWidth="1"/>
    <col min="8455" max="8455" width="13.21875" style="1" customWidth="1"/>
    <col min="8456" max="8456" width="12.44140625" style="1" customWidth="1"/>
    <col min="8457" max="8457" width="15.21875" style="1" customWidth="1"/>
    <col min="8458" max="8458" width="10.21875" style="1" customWidth="1"/>
    <col min="8459" max="8701" width="10" style="1"/>
    <col min="8702" max="8702" width="4.44140625" style="1" customWidth="1"/>
    <col min="8703" max="8703" width="8.33203125" style="1" customWidth="1"/>
    <col min="8704" max="8704" width="17.6640625" style="1" customWidth="1"/>
    <col min="8705" max="8705" width="11.21875" style="1" customWidth="1"/>
    <col min="8706" max="8706" width="19.109375" style="1" customWidth="1"/>
    <col min="8707" max="8707" width="6" style="1" customWidth="1"/>
    <col min="8708" max="8708" width="5.44140625" style="1" customWidth="1"/>
    <col min="8709" max="8709" width="11.33203125" style="1" customWidth="1"/>
    <col min="8710" max="8710" width="11.21875" style="1" customWidth="1"/>
    <col min="8711" max="8711" width="13.21875" style="1" customWidth="1"/>
    <col min="8712" max="8712" width="12.44140625" style="1" customWidth="1"/>
    <col min="8713" max="8713" width="15.21875" style="1" customWidth="1"/>
    <col min="8714" max="8714" width="10.21875" style="1" customWidth="1"/>
    <col min="8715" max="8957" width="10" style="1"/>
    <col min="8958" max="8958" width="4.44140625" style="1" customWidth="1"/>
    <col min="8959" max="8959" width="8.33203125" style="1" customWidth="1"/>
    <col min="8960" max="8960" width="17.6640625" style="1" customWidth="1"/>
    <col min="8961" max="8961" width="11.21875" style="1" customWidth="1"/>
    <col min="8962" max="8962" width="19.109375" style="1" customWidth="1"/>
    <col min="8963" max="8963" width="6" style="1" customWidth="1"/>
    <col min="8964" max="8964" width="5.44140625" style="1" customWidth="1"/>
    <col min="8965" max="8965" width="11.33203125" style="1" customWidth="1"/>
    <col min="8966" max="8966" width="11.21875" style="1" customWidth="1"/>
    <col min="8967" max="8967" width="13.21875" style="1" customWidth="1"/>
    <col min="8968" max="8968" width="12.44140625" style="1" customWidth="1"/>
    <col min="8969" max="8969" width="15.21875" style="1" customWidth="1"/>
    <col min="8970" max="8970" width="10.21875" style="1" customWidth="1"/>
    <col min="8971" max="9213" width="10" style="1"/>
    <col min="9214" max="9214" width="4.44140625" style="1" customWidth="1"/>
    <col min="9215" max="9215" width="8.33203125" style="1" customWidth="1"/>
    <col min="9216" max="9216" width="17.6640625" style="1" customWidth="1"/>
    <col min="9217" max="9217" width="11.21875" style="1" customWidth="1"/>
    <col min="9218" max="9218" width="19.109375" style="1" customWidth="1"/>
    <col min="9219" max="9219" width="6" style="1" customWidth="1"/>
    <col min="9220" max="9220" width="5.44140625" style="1" customWidth="1"/>
    <col min="9221" max="9221" width="11.33203125" style="1" customWidth="1"/>
    <col min="9222" max="9222" width="11.21875" style="1" customWidth="1"/>
    <col min="9223" max="9223" width="13.21875" style="1" customWidth="1"/>
    <col min="9224" max="9224" width="12.44140625" style="1" customWidth="1"/>
    <col min="9225" max="9225" width="15.21875" style="1" customWidth="1"/>
    <col min="9226" max="9226" width="10.21875" style="1" customWidth="1"/>
    <col min="9227" max="9469" width="10" style="1"/>
    <col min="9470" max="9470" width="4.44140625" style="1" customWidth="1"/>
    <col min="9471" max="9471" width="8.33203125" style="1" customWidth="1"/>
    <col min="9472" max="9472" width="17.6640625" style="1" customWidth="1"/>
    <col min="9473" max="9473" width="11.21875" style="1" customWidth="1"/>
    <col min="9474" max="9474" width="19.109375" style="1" customWidth="1"/>
    <col min="9475" max="9475" width="6" style="1" customWidth="1"/>
    <col min="9476" max="9476" width="5.44140625" style="1" customWidth="1"/>
    <col min="9477" max="9477" width="11.33203125" style="1" customWidth="1"/>
    <col min="9478" max="9478" width="11.21875" style="1" customWidth="1"/>
    <col min="9479" max="9479" width="13.21875" style="1" customWidth="1"/>
    <col min="9480" max="9480" width="12.44140625" style="1" customWidth="1"/>
    <col min="9481" max="9481" width="15.21875" style="1" customWidth="1"/>
    <col min="9482" max="9482" width="10.21875" style="1" customWidth="1"/>
    <col min="9483" max="9725" width="10" style="1"/>
    <col min="9726" max="9726" width="4.44140625" style="1" customWidth="1"/>
    <col min="9727" max="9727" width="8.33203125" style="1" customWidth="1"/>
    <col min="9728" max="9728" width="17.6640625" style="1" customWidth="1"/>
    <col min="9729" max="9729" width="11.21875" style="1" customWidth="1"/>
    <col min="9730" max="9730" width="19.109375" style="1" customWidth="1"/>
    <col min="9731" max="9731" width="6" style="1" customWidth="1"/>
    <col min="9732" max="9732" width="5.44140625" style="1" customWidth="1"/>
    <col min="9733" max="9733" width="11.33203125" style="1" customWidth="1"/>
    <col min="9734" max="9734" width="11.21875" style="1" customWidth="1"/>
    <col min="9735" max="9735" width="13.21875" style="1" customWidth="1"/>
    <col min="9736" max="9736" width="12.44140625" style="1" customWidth="1"/>
    <col min="9737" max="9737" width="15.21875" style="1" customWidth="1"/>
    <col min="9738" max="9738" width="10.21875" style="1" customWidth="1"/>
    <col min="9739" max="9981" width="10" style="1"/>
    <col min="9982" max="9982" width="4.44140625" style="1" customWidth="1"/>
    <col min="9983" max="9983" width="8.33203125" style="1" customWidth="1"/>
    <col min="9984" max="9984" width="17.6640625" style="1" customWidth="1"/>
    <col min="9985" max="9985" width="11.21875" style="1" customWidth="1"/>
    <col min="9986" max="9986" width="19.109375" style="1" customWidth="1"/>
    <col min="9987" max="9987" width="6" style="1" customWidth="1"/>
    <col min="9988" max="9988" width="5.44140625" style="1" customWidth="1"/>
    <col min="9989" max="9989" width="11.33203125" style="1" customWidth="1"/>
    <col min="9990" max="9990" width="11.21875" style="1" customWidth="1"/>
    <col min="9991" max="9991" width="13.21875" style="1" customWidth="1"/>
    <col min="9992" max="9992" width="12.44140625" style="1" customWidth="1"/>
    <col min="9993" max="9993" width="15.21875" style="1" customWidth="1"/>
    <col min="9994" max="9994" width="10.21875" style="1" customWidth="1"/>
    <col min="9995" max="10237" width="10" style="1"/>
    <col min="10238" max="10238" width="4.44140625" style="1" customWidth="1"/>
    <col min="10239" max="10239" width="8.33203125" style="1" customWidth="1"/>
    <col min="10240" max="10240" width="17.6640625" style="1" customWidth="1"/>
    <col min="10241" max="10241" width="11.21875" style="1" customWidth="1"/>
    <col min="10242" max="10242" width="19.109375" style="1" customWidth="1"/>
    <col min="10243" max="10243" width="6" style="1" customWidth="1"/>
    <col min="10244" max="10244" width="5.44140625" style="1" customWidth="1"/>
    <col min="10245" max="10245" width="11.33203125" style="1" customWidth="1"/>
    <col min="10246" max="10246" width="11.21875" style="1" customWidth="1"/>
    <col min="10247" max="10247" width="13.21875" style="1" customWidth="1"/>
    <col min="10248" max="10248" width="12.44140625" style="1" customWidth="1"/>
    <col min="10249" max="10249" width="15.21875" style="1" customWidth="1"/>
    <col min="10250" max="10250" width="10.21875" style="1" customWidth="1"/>
    <col min="10251" max="10493" width="10" style="1"/>
    <col min="10494" max="10494" width="4.44140625" style="1" customWidth="1"/>
    <col min="10495" max="10495" width="8.33203125" style="1" customWidth="1"/>
    <col min="10496" max="10496" width="17.6640625" style="1" customWidth="1"/>
    <col min="10497" max="10497" width="11.21875" style="1" customWidth="1"/>
    <col min="10498" max="10498" width="19.109375" style="1" customWidth="1"/>
    <col min="10499" max="10499" width="6" style="1" customWidth="1"/>
    <col min="10500" max="10500" width="5.44140625" style="1" customWidth="1"/>
    <col min="10501" max="10501" width="11.33203125" style="1" customWidth="1"/>
    <col min="10502" max="10502" width="11.21875" style="1" customWidth="1"/>
    <col min="10503" max="10503" width="13.21875" style="1" customWidth="1"/>
    <col min="10504" max="10504" width="12.44140625" style="1" customWidth="1"/>
    <col min="10505" max="10505" width="15.21875" style="1" customWidth="1"/>
    <col min="10506" max="10506" width="10.21875" style="1" customWidth="1"/>
    <col min="10507" max="10749" width="10" style="1"/>
    <col min="10750" max="10750" width="4.44140625" style="1" customWidth="1"/>
    <col min="10751" max="10751" width="8.33203125" style="1" customWidth="1"/>
    <col min="10752" max="10752" width="17.6640625" style="1" customWidth="1"/>
    <col min="10753" max="10753" width="11.21875" style="1" customWidth="1"/>
    <col min="10754" max="10754" width="19.109375" style="1" customWidth="1"/>
    <col min="10755" max="10755" width="6" style="1" customWidth="1"/>
    <col min="10756" max="10756" width="5.44140625" style="1" customWidth="1"/>
    <col min="10757" max="10757" width="11.33203125" style="1" customWidth="1"/>
    <col min="10758" max="10758" width="11.21875" style="1" customWidth="1"/>
    <col min="10759" max="10759" width="13.21875" style="1" customWidth="1"/>
    <col min="10760" max="10760" width="12.44140625" style="1" customWidth="1"/>
    <col min="10761" max="10761" width="15.21875" style="1" customWidth="1"/>
    <col min="10762" max="10762" width="10.21875" style="1" customWidth="1"/>
    <col min="10763" max="11005" width="10" style="1"/>
    <col min="11006" max="11006" width="4.44140625" style="1" customWidth="1"/>
    <col min="11007" max="11007" width="8.33203125" style="1" customWidth="1"/>
    <col min="11008" max="11008" width="17.6640625" style="1" customWidth="1"/>
    <col min="11009" max="11009" width="11.21875" style="1" customWidth="1"/>
    <col min="11010" max="11010" width="19.109375" style="1" customWidth="1"/>
    <col min="11011" max="11011" width="6" style="1" customWidth="1"/>
    <col min="11012" max="11012" width="5.44140625" style="1" customWidth="1"/>
    <col min="11013" max="11013" width="11.33203125" style="1" customWidth="1"/>
    <col min="11014" max="11014" width="11.21875" style="1" customWidth="1"/>
    <col min="11015" max="11015" width="13.21875" style="1" customWidth="1"/>
    <col min="11016" max="11016" width="12.44140625" style="1" customWidth="1"/>
    <col min="11017" max="11017" width="15.21875" style="1" customWidth="1"/>
    <col min="11018" max="11018" width="10.21875" style="1" customWidth="1"/>
    <col min="11019" max="11261" width="10" style="1"/>
    <col min="11262" max="11262" width="4.44140625" style="1" customWidth="1"/>
    <col min="11263" max="11263" width="8.33203125" style="1" customWidth="1"/>
    <col min="11264" max="11264" width="17.6640625" style="1" customWidth="1"/>
    <col min="11265" max="11265" width="11.21875" style="1" customWidth="1"/>
    <col min="11266" max="11266" width="19.109375" style="1" customWidth="1"/>
    <col min="11267" max="11267" width="6" style="1" customWidth="1"/>
    <col min="11268" max="11268" width="5.44140625" style="1" customWidth="1"/>
    <col min="11269" max="11269" width="11.33203125" style="1" customWidth="1"/>
    <col min="11270" max="11270" width="11.21875" style="1" customWidth="1"/>
    <col min="11271" max="11271" width="13.21875" style="1" customWidth="1"/>
    <col min="11272" max="11272" width="12.44140625" style="1" customWidth="1"/>
    <col min="11273" max="11273" width="15.21875" style="1" customWidth="1"/>
    <col min="11274" max="11274" width="10.21875" style="1" customWidth="1"/>
    <col min="11275" max="11517" width="10" style="1"/>
    <col min="11518" max="11518" width="4.44140625" style="1" customWidth="1"/>
    <col min="11519" max="11519" width="8.33203125" style="1" customWidth="1"/>
    <col min="11520" max="11520" width="17.6640625" style="1" customWidth="1"/>
    <col min="11521" max="11521" width="11.21875" style="1" customWidth="1"/>
    <col min="11522" max="11522" width="19.109375" style="1" customWidth="1"/>
    <col min="11523" max="11523" width="6" style="1" customWidth="1"/>
    <col min="11524" max="11524" width="5.44140625" style="1" customWidth="1"/>
    <col min="11525" max="11525" width="11.33203125" style="1" customWidth="1"/>
    <col min="11526" max="11526" width="11.21875" style="1" customWidth="1"/>
    <col min="11527" max="11527" width="13.21875" style="1" customWidth="1"/>
    <col min="11528" max="11528" width="12.44140625" style="1" customWidth="1"/>
    <col min="11529" max="11529" width="15.21875" style="1" customWidth="1"/>
    <col min="11530" max="11530" width="10.21875" style="1" customWidth="1"/>
    <col min="11531" max="11773" width="10" style="1"/>
    <col min="11774" max="11774" width="4.44140625" style="1" customWidth="1"/>
    <col min="11775" max="11775" width="8.33203125" style="1" customWidth="1"/>
    <col min="11776" max="11776" width="17.6640625" style="1" customWidth="1"/>
    <col min="11777" max="11777" width="11.21875" style="1" customWidth="1"/>
    <col min="11778" max="11778" width="19.109375" style="1" customWidth="1"/>
    <col min="11779" max="11779" width="6" style="1" customWidth="1"/>
    <col min="11780" max="11780" width="5.44140625" style="1" customWidth="1"/>
    <col min="11781" max="11781" width="11.33203125" style="1" customWidth="1"/>
    <col min="11782" max="11782" width="11.21875" style="1" customWidth="1"/>
    <col min="11783" max="11783" width="13.21875" style="1" customWidth="1"/>
    <col min="11784" max="11784" width="12.44140625" style="1" customWidth="1"/>
    <col min="11785" max="11785" width="15.21875" style="1" customWidth="1"/>
    <col min="11786" max="11786" width="10.21875" style="1" customWidth="1"/>
    <col min="11787" max="12029" width="10" style="1"/>
    <col min="12030" max="12030" width="4.44140625" style="1" customWidth="1"/>
    <col min="12031" max="12031" width="8.33203125" style="1" customWidth="1"/>
    <col min="12032" max="12032" width="17.6640625" style="1" customWidth="1"/>
    <col min="12033" max="12033" width="11.21875" style="1" customWidth="1"/>
    <col min="12034" max="12034" width="19.109375" style="1" customWidth="1"/>
    <col min="12035" max="12035" width="6" style="1" customWidth="1"/>
    <col min="12036" max="12036" width="5.44140625" style="1" customWidth="1"/>
    <col min="12037" max="12037" width="11.33203125" style="1" customWidth="1"/>
    <col min="12038" max="12038" width="11.21875" style="1" customWidth="1"/>
    <col min="12039" max="12039" width="13.21875" style="1" customWidth="1"/>
    <col min="12040" max="12040" width="12.44140625" style="1" customWidth="1"/>
    <col min="12041" max="12041" width="15.21875" style="1" customWidth="1"/>
    <col min="12042" max="12042" width="10.21875" style="1" customWidth="1"/>
    <col min="12043" max="12285" width="10" style="1"/>
    <col min="12286" max="12286" width="4.44140625" style="1" customWidth="1"/>
    <col min="12287" max="12287" width="8.33203125" style="1" customWidth="1"/>
    <col min="12288" max="12288" width="17.6640625" style="1" customWidth="1"/>
    <col min="12289" max="12289" width="11.21875" style="1" customWidth="1"/>
    <col min="12290" max="12290" width="19.109375" style="1" customWidth="1"/>
    <col min="12291" max="12291" width="6" style="1" customWidth="1"/>
    <col min="12292" max="12292" width="5.44140625" style="1" customWidth="1"/>
    <col min="12293" max="12293" width="11.33203125" style="1" customWidth="1"/>
    <col min="12294" max="12294" width="11.21875" style="1" customWidth="1"/>
    <col min="12295" max="12295" width="13.21875" style="1" customWidth="1"/>
    <col min="12296" max="12296" width="12.44140625" style="1" customWidth="1"/>
    <col min="12297" max="12297" width="15.21875" style="1" customWidth="1"/>
    <col min="12298" max="12298" width="10.21875" style="1" customWidth="1"/>
    <col min="12299" max="12541" width="10" style="1"/>
    <col min="12542" max="12542" width="4.44140625" style="1" customWidth="1"/>
    <col min="12543" max="12543" width="8.33203125" style="1" customWidth="1"/>
    <col min="12544" max="12544" width="17.6640625" style="1" customWidth="1"/>
    <col min="12545" max="12545" width="11.21875" style="1" customWidth="1"/>
    <col min="12546" max="12546" width="19.109375" style="1" customWidth="1"/>
    <col min="12547" max="12547" width="6" style="1" customWidth="1"/>
    <col min="12548" max="12548" width="5.44140625" style="1" customWidth="1"/>
    <col min="12549" max="12549" width="11.33203125" style="1" customWidth="1"/>
    <col min="12550" max="12550" width="11.21875" style="1" customWidth="1"/>
    <col min="12551" max="12551" width="13.21875" style="1" customWidth="1"/>
    <col min="12552" max="12552" width="12.44140625" style="1" customWidth="1"/>
    <col min="12553" max="12553" width="15.21875" style="1" customWidth="1"/>
    <col min="12554" max="12554" width="10.21875" style="1" customWidth="1"/>
    <col min="12555" max="12797" width="10" style="1"/>
    <col min="12798" max="12798" width="4.44140625" style="1" customWidth="1"/>
    <col min="12799" max="12799" width="8.33203125" style="1" customWidth="1"/>
    <col min="12800" max="12800" width="17.6640625" style="1" customWidth="1"/>
    <col min="12801" max="12801" width="11.21875" style="1" customWidth="1"/>
    <col min="12802" max="12802" width="19.109375" style="1" customWidth="1"/>
    <col min="12803" max="12803" width="6" style="1" customWidth="1"/>
    <col min="12804" max="12804" width="5.44140625" style="1" customWidth="1"/>
    <col min="12805" max="12805" width="11.33203125" style="1" customWidth="1"/>
    <col min="12806" max="12806" width="11.21875" style="1" customWidth="1"/>
    <col min="12807" max="12807" width="13.21875" style="1" customWidth="1"/>
    <col min="12808" max="12808" width="12.44140625" style="1" customWidth="1"/>
    <col min="12809" max="12809" width="15.21875" style="1" customWidth="1"/>
    <col min="12810" max="12810" width="10.21875" style="1" customWidth="1"/>
    <col min="12811" max="13053" width="10" style="1"/>
    <col min="13054" max="13054" width="4.44140625" style="1" customWidth="1"/>
    <col min="13055" max="13055" width="8.33203125" style="1" customWidth="1"/>
    <col min="13056" max="13056" width="17.6640625" style="1" customWidth="1"/>
    <col min="13057" max="13057" width="11.21875" style="1" customWidth="1"/>
    <col min="13058" max="13058" width="19.109375" style="1" customWidth="1"/>
    <col min="13059" max="13059" width="6" style="1" customWidth="1"/>
    <col min="13060" max="13060" width="5.44140625" style="1" customWidth="1"/>
    <col min="13061" max="13061" width="11.33203125" style="1" customWidth="1"/>
    <col min="13062" max="13062" width="11.21875" style="1" customWidth="1"/>
    <col min="13063" max="13063" width="13.21875" style="1" customWidth="1"/>
    <col min="13064" max="13064" width="12.44140625" style="1" customWidth="1"/>
    <col min="13065" max="13065" width="15.21875" style="1" customWidth="1"/>
    <col min="13066" max="13066" width="10.21875" style="1" customWidth="1"/>
    <col min="13067" max="13309" width="10" style="1"/>
    <col min="13310" max="13310" width="4.44140625" style="1" customWidth="1"/>
    <col min="13311" max="13311" width="8.33203125" style="1" customWidth="1"/>
    <col min="13312" max="13312" width="17.6640625" style="1" customWidth="1"/>
    <col min="13313" max="13313" width="11.21875" style="1" customWidth="1"/>
    <col min="13314" max="13314" width="19.109375" style="1" customWidth="1"/>
    <col min="13315" max="13315" width="6" style="1" customWidth="1"/>
    <col min="13316" max="13316" width="5.44140625" style="1" customWidth="1"/>
    <col min="13317" max="13317" width="11.33203125" style="1" customWidth="1"/>
    <col min="13318" max="13318" width="11.21875" style="1" customWidth="1"/>
    <col min="13319" max="13319" width="13.21875" style="1" customWidth="1"/>
    <col min="13320" max="13320" width="12.44140625" style="1" customWidth="1"/>
    <col min="13321" max="13321" width="15.21875" style="1" customWidth="1"/>
    <col min="13322" max="13322" width="10.21875" style="1" customWidth="1"/>
    <col min="13323" max="13565" width="10" style="1"/>
    <col min="13566" max="13566" width="4.44140625" style="1" customWidth="1"/>
    <col min="13567" max="13567" width="8.33203125" style="1" customWidth="1"/>
    <col min="13568" max="13568" width="17.6640625" style="1" customWidth="1"/>
    <col min="13569" max="13569" width="11.21875" style="1" customWidth="1"/>
    <col min="13570" max="13570" width="19.109375" style="1" customWidth="1"/>
    <col min="13571" max="13571" width="6" style="1" customWidth="1"/>
    <col min="13572" max="13572" width="5.44140625" style="1" customWidth="1"/>
    <col min="13573" max="13573" width="11.33203125" style="1" customWidth="1"/>
    <col min="13574" max="13574" width="11.21875" style="1" customWidth="1"/>
    <col min="13575" max="13575" width="13.21875" style="1" customWidth="1"/>
    <col min="13576" max="13576" width="12.44140625" style="1" customWidth="1"/>
    <col min="13577" max="13577" width="15.21875" style="1" customWidth="1"/>
    <col min="13578" max="13578" width="10.21875" style="1" customWidth="1"/>
    <col min="13579" max="13821" width="10" style="1"/>
    <col min="13822" max="13822" width="4.44140625" style="1" customWidth="1"/>
    <col min="13823" max="13823" width="8.33203125" style="1" customWidth="1"/>
    <col min="13824" max="13824" width="17.6640625" style="1" customWidth="1"/>
    <col min="13825" max="13825" width="11.21875" style="1" customWidth="1"/>
    <col min="13826" max="13826" width="19.109375" style="1" customWidth="1"/>
    <col min="13827" max="13827" width="6" style="1" customWidth="1"/>
    <col min="13828" max="13828" width="5.44140625" style="1" customWidth="1"/>
    <col min="13829" max="13829" width="11.33203125" style="1" customWidth="1"/>
    <col min="13830" max="13830" width="11.21875" style="1" customWidth="1"/>
    <col min="13831" max="13831" width="13.21875" style="1" customWidth="1"/>
    <col min="13832" max="13832" width="12.44140625" style="1" customWidth="1"/>
    <col min="13833" max="13833" width="15.21875" style="1" customWidth="1"/>
    <col min="13834" max="13834" width="10.21875" style="1" customWidth="1"/>
    <col min="13835" max="14077" width="10" style="1"/>
    <col min="14078" max="14078" width="4.44140625" style="1" customWidth="1"/>
    <col min="14079" max="14079" width="8.33203125" style="1" customWidth="1"/>
    <col min="14080" max="14080" width="17.6640625" style="1" customWidth="1"/>
    <col min="14081" max="14081" width="11.21875" style="1" customWidth="1"/>
    <col min="14082" max="14082" width="19.109375" style="1" customWidth="1"/>
    <col min="14083" max="14083" width="6" style="1" customWidth="1"/>
    <col min="14084" max="14084" width="5.44140625" style="1" customWidth="1"/>
    <col min="14085" max="14085" width="11.33203125" style="1" customWidth="1"/>
    <col min="14086" max="14086" width="11.21875" style="1" customWidth="1"/>
    <col min="14087" max="14087" width="13.21875" style="1" customWidth="1"/>
    <col min="14088" max="14088" width="12.44140625" style="1" customWidth="1"/>
    <col min="14089" max="14089" width="15.21875" style="1" customWidth="1"/>
    <col min="14090" max="14090" width="10.21875" style="1" customWidth="1"/>
    <col min="14091" max="14333" width="10" style="1"/>
    <col min="14334" max="14334" width="4.44140625" style="1" customWidth="1"/>
    <col min="14335" max="14335" width="8.33203125" style="1" customWidth="1"/>
    <col min="14336" max="14336" width="17.6640625" style="1" customWidth="1"/>
    <col min="14337" max="14337" width="11.21875" style="1" customWidth="1"/>
    <col min="14338" max="14338" width="19.109375" style="1" customWidth="1"/>
    <col min="14339" max="14339" width="6" style="1" customWidth="1"/>
    <col min="14340" max="14340" width="5.44140625" style="1" customWidth="1"/>
    <col min="14341" max="14341" width="11.33203125" style="1" customWidth="1"/>
    <col min="14342" max="14342" width="11.21875" style="1" customWidth="1"/>
    <col min="14343" max="14343" width="13.21875" style="1" customWidth="1"/>
    <col min="14344" max="14344" width="12.44140625" style="1" customWidth="1"/>
    <col min="14345" max="14345" width="15.21875" style="1" customWidth="1"/>
    <col min="14346" max="14346" width="10.21875" style="1" customWidth="1"/>
    <col min="14347" max="14589" width="10" style="1"/>
    <col min="14590" max="14590" width="4.44140625" style="1" customWidth="1"/>
    <col min="14591" max="14591" width="8.33203125" style="1" customWidth="1"/>
    <col min="14592" max="14592" width="17.6640625" style="1" customWidth="1"/>
    <col min="14593" max="14593" width="11.21875" style="1" customWidth="1"/>
    <col min="14594" max="14594" width="19.109375" style="1" customWidth="1"/>
    <col min="14595" max="14595" width="6" style="1" customWidth="1"/>
    <col min="14596" max="14596" width="5.44140625" style="1" customWidth="1"/>
    <col min="14597" max="14597" width="11.33203125" style="1" customWidth="1"/>
    <col min="14598" max="14598" width="11.21875" style="1" customWidth="1"/>
    <col min="14599" max="14599" width="13.21875" style="1" customWidth="1"/>
    <col min="14600" max="14600" width="12.44140625" style="1" customWidth="1"/>
    <col min="14601" max="14601" width="15.21875" style="1" customWidth="1"/>
    <col min="14602" max="14602" width="10.21875" style="1" customWidth="1"/>
    <col min="14603" max="14845" width="10" style="1"/>
    <col min="14846" max="14846" width="4.44140625" style="1" customWidth="1"/>
    <col min="14847" max="14847" width="8.33203125" style="1" customWidth="1"/>
    <col min="14848" max="14848" width="17.6640625" style="1" customWidth="1"/>
    <col min="14849" max="14849" width="11.21875" style="1" customWidth="1"/>
    <col min="14850" max="14850" width="19.109375" style="1" customWidth="1"/>
    <col min="14851" max="14851" width="6" style="1" customWidth="1"/>
    <col min="14852" max="14852" width="5.44140625" style="1" customWidth="1"/>
    <col min="14853" max="14853" width="11.33203125" style="1" customWidth="1"/>
    <col min="14854" max="14854" width="11.21875" style="1" customWidth="1"/>
    <col min="14855" max="14855" width="13.21875" style="1" customWidth="1"/>
    <col min="14856" max="14856" width="12.44140625" style="1" customWidth="1"/>
    <col min="14857" max="14857" width="15.21875" style="1" customWidth="1"/>
    <col min="14858" max="14858" width="10.21875" style="1" customWidth="1"/>
    <col min="14859" max="15101" width="10" style="1"/>
    <col min="15102" max="15102" width="4.44140625" style="1" customWidth="1"/>
    <col min="15103" max="15103" width="8.33203125" style="1" customWidth="1"/>
    <col min="15104" max="15104" width="17.6640625" style="1" customWidth="1"/>
    <col min="15105" max="15105" width="11.21875" style="1" customWidth="1"/>
    <col min="15106" max="15106" width="19.109375" style="1" customWidth="1"/>
    <col min="15107" max="15107" width="6" style="1" customWidth="1"/>
    <col min="15108" max="15108" width="5.44140625" style="1" customWidth="1"/>
    <col min="15109" max="15109" width="11.33203125" style="1" customWidth="1"/>
    <col min="15110" max="15110" width="11.21875" style="1" customWidth="1"/>
    <col min="15111" max="15111" width="13.21875" style="1" customWidth="1"/>
    <col min="15112" max="15112" width="12.44140625" style="1" customWidth="1"/>
    <col min="15113" max="15113" width="15.21875" style="1" customWidth="1"/>
    <col min="15114" max="15114" width="10.21875" style="1" customWidth="1"/>
    <col min="15115" max="15357" width="10" style="1"/>
    <col min="15358" max="15358" width="4.44140625" style="1" customWidth="1"/>
    <col min="15359" max="15359" width="8.33203125" style="1" customWidth="1"/>
    <col min="15360" max="15360" width="17.6640625" style="1" customWidth="1"/>
    <col min="15361" max="15361" width="11.21875" style="1" customWidth="1"/>
    <col min="15362" max="15362" width="19.109375" style="1" customWidth="1"/>
    <col min="15363" max="15363" width="6" style="1" customWidth="1"/>
    <col min="15364" max="15364" width="5.44140625" style="1" customWidth="1"/>
    <col min="15365" max="15365" width="11.33203125" style="1" customWidth="1"/>
    <col min="15366" max="15366" width="11.21875" style="1" customWidth="1"/>
    <col min="15367" max="15367" width="13.21875" style="1" customWidth="1"/>
    <col min="15368" max="15368" width="12.44140625" style="1" customWidth="1"/>
    <col min="15369" max="15369" width="15.21875" style="1" customWidth="1"/>
    <col min="15370" max="15370" width="10.21875" style="1" customWidth="1"/>
    <col min="15371" max="15613" width="10" style="1"/>
    <col min="15614" max="15614" width="4.44140625" style="1" customWidth="1"/>
    <col min="15615" max="15615" width="8.33203125" style="1" customWidth="1"/>
    <col min="15616" max="15616" width="17.6640625" style="1" customWidth="1"/>
    <col min="15617" max="15617" width="11.21875" style="1" customWidth="1"/>
    <col min="15618" max="15618" width="19.109375" style="1" customWidth="1"/>
    <col min="15619" max="15619" width="6" style="1" customWidth="1"/>
    <col min="15620" max="15620" width="5.44140625" style="1" customWidth="1"/>
    <col min="15621" max="15621" width="11.33203125" style="1" customWidth="1"/>
    <col min="15622" max="15622" width="11.21875" style="1" customWidth="1"/>
    <col min="15623" max="15623" width="13.21875" style="1" customWidth="1"/>
    <col min="15624" max="15624" width="12.44140625" style="1" customWidth="1"/>
    <col min="15625" max="15625" width="15.21875" style="1" customWidth="1"/>
    <col min="15626" max="15626" width="10.21875" style="1" customWidth="1"/>
    <col min="15627" max="15869" width="10" style="1"/>
    <col min="15870" max="15870" width="4.44140625" style="1" customWidth="1"/>
    <col min="15871" max="15871" width="8.33203125" style="1" customWidth="1"/>
    <col min="15872" max="15872" width="17.6640625" style="1" customWidth="1"/>
    <col min="15873" max="15873" width="11.21875" style="1" customWidth="1"/>
    <col min="15874" max="15874" width="19.109375" style="1" customWidth="1"/>
    <col min="15875" max="15875" width="6" style="1" customWidth="1"/>
    <col min="15876" max="15876" width="5.44140625" style="1" customWidth="1"/>
    <col min="15877" max="15877" width="11.33203125" style="1" customWidth="1"/>
    <col min="15878" max="15878" width="11.21875" style="1" customWidth="1"/>
    <col min="15879" max="15879" width="13.21875" style="1" customWidth="1"/>
    <col min="15880" max="15880" width="12.44140625" style="1" customWidth="1"/>
    <col min="15881" max="15881" width="15.21875" style="1" customWidth="1"/>
    <col min="15882" max="15882" width="10.21875" style="1" customWidth="1"/>
    <col min="15883" max="16125" width="10" style="1"/>
    <col min="16126" max="16126" width="4.44140625" style="1" customWidth="1"/>
    <col min="16127" max="16127" width="8.33203125" style="1" customWidth="1"/>
    <col min="16128" max="16128" width="17.6640625" style="1" customWidth="1"/>
    <col min="16129" max="16129" width="11.21875" style="1" customWidth="1"/>
    <col min="16130" max="16130" width="19.109375" style="1" customWidth="1"/>
    <col min="16131" max="16131" width="6" style="1" customWidth="1"/>
    <col min="16132" max="16132" width="5.44140625" style="1" customWidth="1"/>
    <col min="16133" max="16133" width="11.33203125" style="1" customWidth="1"/>
    <col min="16134" max="16134" width="11.21875" style="1" customWidth="1"/>
    <col min="16135" max="16135" width="13.21875" style="1" customWidth="1"/>
    <col min="16136" max="16136" width="12.44140625" style="1" customWidth="1"/>
    <col min="16137" max="16137" width="15.21875" style="1" customWidth="1"/>
    <col min="16138" max="16138" width="10.21875" style="1" customWidth="1"/>
    <col min="16139" max="16384" width="10" style="1"/>
  </cols>
  <sheetData>
    <row r="1" spans="1:25" ht="24.75" customHeight="1">
      <c r="A1" s="343" t="s">
        <v>0</v>
      </c>
      <c r="B1" s="344"/>
      <c r="C1" s="344"/>
      <c r="D1" s="344"/>
      <c r="E1" s="344"/>
      <c r="F1" s="344"/>
      <c r="G1" s="344"/>
      <c r="H1" s="344"/>
      <c r="I1" s="344"/>
      <c r="J1" s="344"/>
      <c r="K1" s="344"/>
      <c r="L1" s="344"/>
      <c r="M1" s="344"/>
      <c r="N1" s="344"/>
    </row>
    <row r="2" spans="1:25" s="2" customFormat="1" ht="18.75" customHeight="1">
      <c r="A2" s="342" t="s">
        <v>1</v>
      </c>
      <c r="B2" s="342"/>
      <c r="C2" s="342"/>
      <c r="D2" s="342"/>
      <c r="E2" s="342"/>
      <c r="F2" s="342"/>
      <c r="G2" s="342"/>
      <c r="H2" s="342"/>
      <c r="I2" s="342"/>
      <c r="J2" s="342"/>
      <c r="K2" s="342"/>
      <c r="L2" s="342"/>
      <c r="M2" s="342"/>
      <c r="N2" s="342"/>
    </row>
    <row r="3" spans="1:25" s="2" customFormat="1" ht="18.75" customHeight="1">
      <c r="A3" s="3" t="s">
        <v>2</v>
      </c>
      <c r="B3" s="4"/>
      <c r="C3" s="4"/>
      <c r="D3" s="4"/>
      <c r="E3" s="5"/>
      <c r="F3" s="5"/>
      <c r="G3" s="4"/>
      <c r="H3" s="6"/>
      <c r="J3" s="4"/>
      <c r="K3" s="7"/>
      <c r="L3" s="7"/>
      <c r="M3" s="4"/>
      <c r="N3" s="44"/>
    </row>
    <row r="4" spans="1:25" ht="22.5" customHeight="1">
      <c r="A4" s="345" t="s">
        <v>3</v>
      </c>
      <c r="B4" s="336" t="s">
        <v>236</v>
      </c>
      <c r="C4" s="345" t="s">
        <v>4</v>
      </c>
      <c r="D4" s="345" t="s">
        <v>5</v>
      </c>
      <c r="E4" s="336" t="s">
        <v>6</v>
      </c>
      <c r="F4" s="347" t="s">
        <v>237</v>
      </c>
      <c r="G4" s="336" t="s">
        <v>7</v>
      </c>
      <c r="H4" s="336" t="s">
        <v>185</v>
      </c>
      <c r="I4" s="336" t="s">
        <v>8</v>
      </c>
      <c r="J4" s="336" t="s">
        <v>9</v>
      </c>
      <c r="K4" s="348" t="s">
        <v>10</v>
      </c>
      <c r="L4" s="349"/>
      <c r="M4" s="345" t="s">
        <v>11</v>
      </c>
      <c r="N4" s="345" t="s">
        <v>12</v>
      </c>
      <c r="O4" s="22" t="s">
        <v>22</v>
      </c>
      <c r="P4" s="23" t="s">
        <v>26</v>
      </c>
      <c r="Q4" s="23" t="s">
        <v>27</v>
      </c>
      <c r="R4" s="22" t="s">
        <v>28</v>
      </c>
      <c r="S4" s="22" t="s">
        <v>29</v>
      </c>
      <c r="T4" s="22" t="s">
        <v>30</v>
      </c>
      <c r="U4" s="213" t="s">
        <v>31</v>
      </c>
      <c r="V4" s="213" t="s">
        <v>32</v>
      </c>
      <c r="W4" s="25" t="s">
        <v>33</v>
      </c>
      <c r="X4" s="25" t="s">
        <v>34</v>
      </c>
      <c r="Y4" s="26" t="s">
        <v>35</v>
      </c>
    </row>
    <row r="5" spans="1:25" ht="24.75" customHeight="1">
      <c r="A5" s="346"/>
      <c r="B5" s="337"/>
      <c r="C5" s="346"/>
      <c r="D5" s="346"/>
      <c r="E5" s="337"/>
      <c r="F5" s="337"/>
      <c r="G5" s="337"/>
      <c r="H5" s="337"/>
      <c r="I5" s="337"/>
      <c r="J5" s="337"/>
      <c r="K5" s="8" t="s">
        <v>13</v>
      </c>
      <c r="L5" s="8" t="s">
        <v>14</v>
      </c>
      <c r="M5" s="346"/>
      <c r="N5" s="346"/>
    </row>
    <row r="6" spans="1:25" ht="23.25" customHeight="1">
      <c r="A6" s="169">
        <f>ROW()-5</f>
        <v>1</v>
      </c>
      <c r="B6" s="170" t="s">
        <v>320</v>
      </c>
      <c r="C6" s="171" t="s">
        <v>321</v>
      </c>
      <c r="D6" s="171" t="s">
        <v>322</v>
      </c>
      <c r="E6" s="172" t="s">
        <v>324</v>
      </c>
      <c r="F6" s="172">
        <v>2016</v>
      </c>
      <c r="G6" s="168" t="s">
        <v>171</v>
      </c>
      <c r="H6" s="173">
        <v>1</v>
      </c>
      <c r="I6" s="214">
        <v>2016</v>
      </c>
      <c r="J6" s="214">
        <v>2016</v>
      </c>
      <c r="K6" s="175">
        <v>4000000</v>
      </c>
      <c r="L6" s="175">
        <f>K6/20*10</f>
        <v>2000000</v>
      </c>
      <c r="M6" s="176"/>
      <c r="N6" s="170"/>
    </row>
    <row r="7" spans="1:25" ht="23.25" customHeight="1">
      <c r="A7" s="169">
        <f t="shared" ref="A7" si="0">ROW()-5</f>
        <v>2</v>
      </c>
      <c r="B7" s="170" t="s">
        <v>320</v>
      </c>
      <c r="C7" s="171" t="s">
        <v>321</v>
      </c>
      <c r="D7" s="171" t="s">
        <v>325</v>
      </c>
      <c r="E7" s="172" t="s">
        <v>324</v>
      </c>
      <c r="F7" s="172">
        <v>2013</v>
      </c>
      <c r="G7" s="168" t="s">
        <v>171</v>
      </c>
      <c r="H7" s="173">
        <v>1</v>
      </c>
      <c r="I7" s="214">
        <v>2013</v>
      </c>
      <c r="J7" s="214">
        <v>2013</v>
      </c>
      <c r="K7" s="175">
        <v>1500000</v>
      </c>
      <c r="L7" s="175">
        <f>K7/20*10</f>
        <v>750000</v>
      </c>
      <c r="M7" s="176"/>
      <c r="N7" s="170"/>
    </row>
    <row r="8" spans="1:25" ht="23.25" customHeight="1">
      <c r="A8" s="169"/>
      <c r="B8" s="170"/>
      <c r="C8" s="171"/>
      <c r="D8" s="171"/>
      <c r="E8" s="172"/>
      <c r="F8" s="172"/>
      <c r="G8" s="168"/>
      <c r="H8" s="173"/>
      <c r="I8" s="174"/>
      <c r="J8" s="174"/>
      <c r="K8" s="175"/>
      <c r="L8" s="175"/>
      <c r="M8" s="176"/>
      <c r="N8" s="170"/>
    </row>
    <row r="9" spans="1:25" ht="23.25" customHeight="1">
      <c r="A9" s="169"/>
      <c r="B9" s="170"/>
      <c r="C9" s="171"/>
      <c r="D9" s="171"/>
      <c r="E9" s="172"/>
      <c r="F9" s="174"/>
      <c r="G9" s="168"/>
      <c r="H9" s="173"/>
      <c r="I9" s="174"/>
      <c r="J9" s="174"/>
      <c r="K9" s="175"/>
      <c r="L9" s="175"/>
      <c r="M9" s="176"/>
      <c r="N9" s="170"/>
    </row>
    <row r="10" spans="1:25" ht="23.25" customHeight="1">
      <c r="A10" s="169"/>
      <c r="B10" s="170"/>
      <c r="C10" s="171"/>
      <c r="D10" s="171"/>
      <c r="E10" s="172"/>
      <c r="F10" s="174"/>
      <c r="G10" s="168"/>
      <c r="H10" s="173"/>
      <c r="I10" s="174"/>
      <c r="J10" s="174"/>
      <c r="K10" s="175"/>
      <c r="L10" s="175"/>
      <c r="M10" s="176"/>
      <c r="N10" s="170"/>
    </row>
    <row r="11" spans="1:25" ht="23.25" customHeight="1">
      <c r="A11" s="169"/>
      <c r="B11" s="170"/>
      <c r="C11" s="171"/>
      <c r="D11" s="171"/>
      <c r="E11" s="172"/>
      <c r="F11" s="174"/>
      <c r="G11" s="168"/>
      <c r="H11" s="173"/>
      <c r="I11" s="174"/>
      <c r="J11" s="174"/>
      <c r="K11" s="175"/>
      <c r="L11" s="175"/>
      <c r="M11" s="176"/>
      <c r="N11" s="170"/>
    </row>
    <row r="12" spans="1:25" ht="23.25" customHeight="1">
      <c r="A12" s="169"/>
      <c r="B12" s="170"/>
      <c r="C12" s="171"/>
      <c r="D12" s="171"/>
      <c r="E12" s="172"/>
      <c r="F12" s="174"/>
      <c r="G12" s="168"/>
      <c r="H12" s="173"/>
      <c r="I12" s="174"/>
      <c r="J12" s="174"/>
      <c r="K12" s="175"/>
      <c r="L12" s="175"/>
      <c r="M12" s="176"/>
      <c r="N12" s="170"/>
    </row>
    <row r="13" spans="1:25" ht="23.25" customHeight="1">
      <c r="A13" s="169"/>
      <c r="B13" s="170"/>
      <c r="C13" s="171"/>
      <c r="D13" s="171"/>
      <c r="E13" s="172"/>
      <c r="F13" s="174"/>
      <c r="G13" s="168"/>
      <c r="H13" s="173"/>
      <c r="I13" s="174"/>
      <c r="J13" s="174"/>
      <c r="K13" s="175"/>
      <c r="L13" s="175"/>
      <c r="M13" s="176"/>
      <c r="N13" s="170"/>
    </row>
    <row r="14" spans="1:25" ht="18" customHeight="1">
      <c r="A14" s="338" t="s">
        <v>15</v>
      </c>
      <c r="B14" s="339"/>
      <c r="C14" s="339"/>
      <c r="D14" s="339"/>
      <c r="E14" s="339"/>
      <c r="F14" s="340"/>
      <c r="G14" s="339"/>
      <c r="H14" s="339"/>
      <c r="I14" s="339"/>
      <c r="J14" s="341"/>
      <c r="K14" s="10">
        <f>SUM(K6:K13)</f>
        <v>5500000</v>
      </c>
      <c r="L14" s="10">
        <f>SUM(L6:L13)</f>
        <v>2750000</v>
      </c>
      <c r="M14" s="9"/>
      <c r="N14" s="9"/>
    </row>
    <row r="15" spans="1:25" ht="21" customHeight="1">
      <c r="A15" s="338" t="s">
        <v>16</v>
      </c>
      <c r="B15" s="339"/>
      <c r="C15" s="339"/>
      <c r="D15" s="339"/>
      <c r="E15" s="339"/>
      <c r="F15" s="340"/>
      <c r="G15" s="339"/>
      <c r="H15" s="339"/>
      <c r="I15" s="339"/>
      <c r="J15" s="341"/>
      <c r="K15" s="10">
        <f>K14</f>
        <v>5500000</v>
      </c>
      <c r="L15" s="10">
        <f>L14</f>
        <v>2750000</v>
      </c>
      <c r="M15" s="9"/>
      <c r="N15" s="9"/>
    </row>
    <row r="16" spans="1:25" ht="21" customHeight="1">
      <c r="A16" s="3" t="s">
        <v>17</v>
      </c>
      <c r="B16" s="4"/>
      <c r="C16" s="4"/>
      <c r="D16" s="4"/>
      <c r="E16" s="5"/>
      <c r="F16" s="5"/>
      <c r="G16" s="4"/>
      <c r="H16" s="6"/>
      <c r="I16" s="4"/>
      <c r="J16" s="4"/>
      <c r="K16" s="7"/>
      <c r="L16" s="7"/>
      <c r="M16" s="4"/>
      <c r="N16" s="4"/>
    </row>
  </sheetData>
  <mergeCells count="17">
    <mergeCell ref="N4:N5"/>
    <mergeCell ref="H4:H5"/>
    <mergeCell ref="A14:J14"/>
    <mergeCell ref="A15:J15"/>
    <mergeCell ref="A2:N2"/>
    <mergeCell ref="A1:N1"/>
    <mergeCell ref="A4:A5"/>
    <mergeCell ref="B4:B5"/>
    <mergeCell ref="C4:C5"/>
    <mergeCell ref="D4:D5"/>
    <mergeCell ref="E4:E5"/>
    <mergeCell ref="G4:G5"/>
    <mergeCell ref="I4:I5"/>
    <mergeCell ref="J4:J5"/>
    <mergeCell ref="F4:F5"/>
    <mergeCell ref="K4:L4"/>
    <mergeCell ref="M4:M5"/>
  </mergeCells>
  <phoneticPr fontId="1" type="noConversion"/>
  <printOptions horizontalCentered="1"/>
  <pageMargins left="0.19685039370078741" right="0.15748031496062992" top="0.59055118110236227" bottom="0.59055118110236227" header="0.51181102362204722" footer="0.47244094488188981"/>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O9"/>
  <sheetViews>
    <sheetView workbookViewId="0">
      <selection activeCell="C14" sqref="C14:H14"/>
    </sheetView>
  </sheetViews>
  <sheetFormatPr defaultColWidth="10" defaultRowHeight="15.6"/>
  <cols>
    <col min="1" max="1" width="3.88671875" style="19" customWidth="1"/>
    <col min="2" max="2" width="8" style="18" customWidth="1"/>
    <col min="3" max="3" width="13.33203125" style="16" customWidth="1"/>
    <col min="4" max="4" width="9.6640625" style="43" customWidth="1"/>
    <col min="5" max="5" width="5.44140625" style="43" customWidth="1"/>
    <col min="6" max="6" width="18" style="43" customWidth="1"/>
    <col min="7" max="7" width="15.109375" style="43" customWidth="1"/>
    <col min="8" max="8" width="4.44140625" style="43" customWidth="1"/>
    <col min="9" max="9" width="4.44140625" style="16" customWidth="1"/>
    <col min="10" max="10" width="9.6640625" style="16" customWidth="1"/>
    <col min="11" max="11" width="8.88671875" style="16" customWidth="1"/>
    <col min="12" max="12" width="8.44140625" style="16" customWidth="1"/>
    <col min="13" max="13" width="10.44140625" style="16" customWidth="1"/>
    <col min="14" max="14" width="13" style="43" customWidth="1"/>
    <col min="15" max="15" width="6.109375" style="16" customWidth="1"/>
    <col min="16" max="16" width="19.44140625" style="16" customWidth="1"/>
    <col min="17" max="17" width="10" style="16"/>
    <col min="18" max="18" width="18.44140625" style="16" customWidth="1"/>
    <col min="19" max="256" width="10" style="16"/>
    <col min="257" max="257" width="3.88671875" style="16" customWidth="1"/>
    <col min="258" max="258" width="8" style="16" customWidth="1"/>
    <col min="259" max="259" width="13.33203125" style="16" customWidth="1"/>
    <col min="260" max="260" width="9.6640625" style="16" customWidth="1"/>
    <col min="261" max="261" width="5.44140625" style="16" customWidth="1"/>
    <col min="262" max="262" width="18" style="16" customWidth="1"/>
    <col min="263" max="263" width="15.109375" style="16" customWidth="1"/>
    <col min="264" max="265" width="4.44140625" style="16" customWidth="1"/>
    <col min="266" max="266" width="9.6640625" style="16" customWidth="1"/>
    <col min="267" max="267" width="8.88671875" style="16" customWidth="1"/>
    <col min="268" max="268" width="8.44140625" style="16" customWidth="1"/>
    <col min="269" max="269" width="10.44140625" style="16" customWidth="1"/>
    <col min="270" max="270" width="13" style="16" customWidth="1"/>
    <col min="271" max="271" width="6.109375" style="16" customWidth="1"/>
    <col min="272" max="272" width="19.44140625" style="16" customWidth="1"/>
    <col min="273" max="273" width="10" style="16"/>
    <col min="274" max="274" width="18.44140625" style="16" customWidth="1"/>
    <col min="275" max="512" width="10" style="16"/>
    <col min="513" max="513" width="3.88671875" style="16" customWidth="1"/>
    <col min="514" max="514" width="8" style="16" customWidth="1"/>
    <col min="515" max="515" width="13.33203125" style="16" customWidth="1"/>
    <col min="516" max="516" width="9.6640625" style="16" customWidth="1"/>
    <col min="517" max="517" width="5.44140625" style="16" customWidth="1"/>
    <col min="518" max="518" width="18" style="16" customWidth="1"/>
    <col min="519" max="519" width="15.109375" style="16" customWidth="1"/>
    <col min="520" max="521" width="4.44140625" style="16" customWidth="1"/>
    <col min="522" max="522" width="9.6640625" style="16" customWidth="1"/>
    <col min="523" max="523" width="8.88671875" style="16" customWidth="1"/>
    <col min="524" max="524" width="8.44140625" style="16" customWidth="1"/>
    <col min="525" max="525" width="10.44140625" style="16" customWidth="1"/>
    <col min="526" max="526" width="13" style="16" customWidth="1"/>
    <col min="527" max="527" width="6.109375" style="16" customWidth="1"/>
    <col min="528" max="528" width="19.44140625" style="16" customWidth="1"/>
    <col min="529" max="529" width="10" style="16"/>
    <col min="530" max="530" width="18.44140625" style="16" customWidth="1"/>
    <col min="531" max="768" width="10" style="16"/>
    <col min="769" max="769" width="3.88671875" style="16" customWidth="1"/>
    <col min="770" max="770" width="8" style="16" customWidth="1"/>
    <col min="771" max="771" width="13.33203125" style="16" customWidth="1"/>
    <col min="772" max="772" width="9.6640625" style="16" customWidth="1"/>
    <col min="773" max="773" width="5.44140625" style="16" customWidth="1"/>
    <col min="774" max="774" width="18" style="16" customWidth="1"/>
    <col min="775" max="775" width="15.109375" style="16" customWidth="1"/>
    <col min="776" max="777" width="4.44140625" style="16" customWidth="1"/>
    <col min="778" max="778" width="9.6640625" style="16" customWidth="1"/>
    <col min="779" max="779" width="8.88671875" style="16" customWidth="1"/>
    <col min="780" max="780" width="8.44140625" style="16" customWidth="1"/>
    <col min="781" max="781" width="10.44140625" style="16" customWidth="1"/>
    <col min="782" max="782" width="13" style="16" customWidth="1"/>
    <col min="783" max="783" width="6.109375" style="16" customWidth="1"/>
    <col min="784" max="784" width="19.44140625" style="16" customWidth="1"/>
    <col min="785" max="785" width="10" style="16"/>
    <col min="786" max="786" width="18.44140625" style="16" customWidth="1"/>
    <col min="787" max="1024" width="10" style="16"/>
    <col min="1025" max="1025" width="3.88671875" style="16" customWidth="1"/>
    <col min="1026" max="1026" width="8" style="16" customWidth="1"/>
    <col min="1027" max="1027" width="13.33203125" style="16" customWidth="1"/>
    <col min="1028" max="1028" width="9.6640625" style="16" customWidth="1"/>
    <col min="1029" max="1029" width="5.44140625" style="16" customWidth="1"/>
    <col min="1030" max="1030" width="18" style="16" customWidth="1"/>
    <col min="1031" max="1031" width="15.109375" style="16" customWidth="1"/>
    <col min="1032" max="1033" width="4.44140625" style="16" customWidth="1"/>
    <col min="1034" max="1034" width="9.6640625" style="16" customWidth="1"/>
    <col min="1035" max="1035" width="8.88671875" style="16" customWidth="1"/>
    <col min="1036" max="1036" width="8.44140625" style="16" customWidth="1"/>
    <col min="1037" max="1037" width="10.44140625" style="16" customWidth="1"/>
    <col min="1038" max="1038" width="13" style="16" customWidth="1"/>
    <col min="1039" max="1039" width="6.109375" style="16" customWidth="1"/>
    <col min="1040" max="1040" width="19.44140625" style="16" customWidth="1"/>
    <col min="1041" max="1041" width="10" style="16"/>
    <col min="1042" max="1042" width="18.44140625" style="16" customWidth="1"/>
    <col min="1043" max="1280" width="10" style="16"/>
    <col min="1281" max="1281" width="3.88671875" style="16" customWidth="1"/>
    <col min="1282" max="1282" width="8" style="16" customWidth="1"/>
    <col min="1283" max="1283" width="13.33203125" style="16" customWidth="1"/>
    <col min="1284" max="1284" width="9.6640625" style="16" customWidth="1"/>
    <col min="1285" max="1285" width="5.44140625" style="16" customWidth="1"/>
    <col min="1286" max="1286" width="18" style="16" customWidth="1"/>
    <col min="1287" max="1287" width="15.109375" style="16" customWidth="1"/>
    <col min="1288" max="1289" width="4.44140625" style="16" customWidth="1"/>
    <col min="1290" max="1290" width="9.6640625" style="16" customWidth="1"/>
    <col min="1291" max="1291" width="8.88671875" style="16" customWidth="1"/>
    <col min="1292" max="1292" width="8.44140625" style="16" customWidth="1"/>
    <col min="1293" max="1293" width="10.44140625" style="16" customWidth="1"/>
    <col min="1294" max="1294" width="13" style="16" customWidth="1"/>
    <col min="1295" max="1295" width="6.109375" style="16" customWidth="1"/>
    <col min="1296" max="1296" width="19.44140625" style="16" customWidth="1"/>
    <col min="1297" max="1297" width="10" style="16"/>
    <col min="1298" max="1298" width="18.44140625" style="16" customWidth="1"/>
    <col min="1299" max="1536" width="10" style="16"/>
    <col min="1537" max="1537" width="3.88671875" style="16" customWidth="1"/>
    <col min="1538" max="1538" width="8" style="16" customWidth="1"/>
    <col min="1539" max="1539" width="13.33203125" style="16" customWidth="1"/>
    <col min="1540" max="1540" width="9.6640625" style="16" customWidth="1"/>
    <col min="1541" max="1541" width="5.44140625" style="16" customWidth="1"/>
    <col min="1542" max="1542" width="18" style="16" customWidth="1"/>
    <col min="1543" max="1543" width="15.109375" style="16" customWidth="1"/>
    <col min="1544" max="1545" width="4.44140625" style="16" customWidth="1"/>
    <col min="1546" max="1546" width="9.6640625" style="16" customWidth="1"/>
    <col min="1547" max="1547" width="8.88671875" style="16" customWidth="1"/>
    <col min="1548" max="1548" width="8.44140625" style="16" customWidth="1"/>
    <col min="1549" max="1549" width="10.44140625" style="16" customWidth="1"/>
    <col min="1550" max="1550" width="13" style="16" customWidth="1"/>
    <col min="1551" max="1551" width="6.109375" style="16" customWidth="1"/>
    <col min="1552" max="1552" width="19.44140625" style="16" customWidth="1"/>
    <col min="1553" max="1553" width="10" style="16"/>
    <col min="1554" max="1554" width="18.44140625" style="16" customWidth="1"/>
    <col min="1555" max="1792" width="10" style="16"/>
    <col min="1793" max="1793" width="3.88671875" style="16" customWidth="1"/>
    <col min="1794" max="1794" width="8" style="16" customWidth="1"/>
    <col min="1795" max="1795" width="13.33203125" style="16" customWidth="1"/>
    <col min="1796" max="1796" width="9.6640625" style="16" customWidth="1"/>
    <col min="1797" max="1797" width="5.44140625" style="16" customWidth="1"/>
    <col min="1798" max="1798" width="18" style="16" customWidth="1"/>
    <col min="1799" max="1799" width="15.109375" style="16" customWidth="1"/>
    <col min="1800" max="1801" width="4.44140625" style="16" customWidth="1"/>
    <col min="1802" max="1802" width="9.6640625" style="16" customWidth="1"/>
    <col min="1803" max="1803" width="8.88671875" style="16" customWidth="1"/>
    <col min="1804" max="1804" width="8.44140625" style="16" customWidth="1"/>
    <col min="1805" max="1805" width="10.44140625" style="16" customWidth="1"/>
    <col min="1806" max="1806" width="13" style="16" customWidth="1"/>
    <col min="1807" max="1807" width="6.109375" style="16" customWidth="1"/>
    <col min="1808" max="1808" width="19.44140625" style="16" customWidth="1"/>
    <col min="1809" max="1809" width="10" style="16"/>
    <col min="1810" max="1810" width="18.44140625" style="16" customWidth="1"/>
    <col min="1811" max="2048" width="10" style="16"/>
    <col min="2049" max="2049" width="3.88671875" style="16" customWidth="1"/>
    <col min="2050" max="2050" width="8" style="16" customWidth="1"/>
    <col min="2051" max="2051" width="13.33203125" style="16" customWidth="1"/>
    <col min="2052" max="2052" width="9.6640625" style="16" customWidth="1"/>
    <col min="2053" max="2053" width="5.44140625" style="16" customWidth="1"/>
    <col min="2054" max="2054" width="18" style="16" customWidth="1"/>
    <col min="2055" max="2055" width="15.109375" style="16" customWidth="1"/>
    <col min="2056" max="2057" width="4.44140625" style="16" customWidth="1"/>
    <col min="2058" max="2058" width="9.6640625" style="16" customWidth="1"/>
    <col min="2059" max="2059" width="8.88671875" style="16" customWidth="1"/>
    <col min="2060" max="2060" width="8.44140625" style="16" customWidth="1"/>
    <col min="2061" max="2061" width="10.44140625" style="16" customWidth="1"/>
    <col min="2062" max="2062" width="13" style="16" customWidth="1"/>
    <col min="2063" max="2063" width="6.109375" style="16" customWidth="1"/>
    <col min="2064" max="2064" width="19.44140625" style="16" customWidth="1"/>
    <col min="2065" max="2065" width="10" style="16"/>
    <col min="2066" max="2066" width="18.44140625" style="16" customWidth="1"/>
    <col min="2067" max="2304" width="10" style="16"/>
    <col min="2305" max="2305" width="3.88671875" style="16" customWidth="1"/>
    <col min="2306" max="2306" width="8" style="16" customWidth="1"/>
    <col min="2307" max="2307" width="13.33203125" style="16" customWidth="1"/>
    <col min="2308" max="2308" width="9.6640625" style="16" customWidth="1"/>
    <col min="2309" max="2309" width="5.44140625" style="16" customWidth="1"/>
    <col min="2310" max="2310" width="18" style="16" customWidth="1"/>
    <col min="2311" max="2311" width="15.109375" style="16" customWidth="1"/>
    <col min="2312" max="2313" width="4.44140625" style="16" customWidth="1"/>
    <col min="2314" max="2314" width="9.6640625" style="16" customWidth="1"/>
    <col min="2315" max="2315" width="8.88671875" style="16" customWidth="1"/>
    <col min="2316" max="2316" width="8.44140625" style="16" customWidth="1"/>
    <col min="2317" max="2317" width="10.44140625" style="16" customWidth="1"/>
    <col min="2318" max="2318" width="13" style="16" customWidth="1"/>
    <col min="2319" max="2319" width="6.109375" style="16" customWidth="1"/>
    <col min="2320" max="2320" width="19.44140625" style="16" customWidth="1"/>
    <col min="2321" max="2321" width="10" style="16"/>
    <col min="2322" max="2322" width="18.44140625" style="16" customWidth="1"/>
    <col min="2323" max="2560" width="10" style="16"/>
    <col min="2561" max="2561" width="3.88671875" style="16" customWidth="1"/>
    <col min="2562" max="2562" width="8" style="16" customWidth="1"/>
    <col min="2563" max="2563" width="13.33203125" style="16" customWidth="1"/>
    <col min="2564" max="2564" width="9.6640625" style="16" customWidth="1"/>
    <col min="2565" max="2565" width="5.44140625" style="16" customWidth="1"/>
    <col min="2566" max="2566" width="18" style="16" customWidth="1"/>
    <col min="2567" max="2567" width="15.109375" style="16" customWidth="1"/>
    <col min="2568" max="2569" width="4.44140625" style="16" customWidth="1"/>
    <col min="2570" max="2570" width="9.6640625" style="16" customWidth="1"/>
    <col min="2571" max="2571" width="8.88671875" style="16" customWidth="1"/>
    <col min="2572" max="2572" width="8.44140625" style="16" customWidth="1"/>
    <col min="2573" max="2573" width="10.44140625" style="16" customWidth="1"/>
    <col min="2574" max="2574" width="13" style="16" customWidth="1"/>
    <col min="2575" max="2575" width="6.109375" style="16" customWidth="1"/>
    <col min="2576" max="2576" width="19.44140625" style="16" customWidth="1"/>
    <col min="2577" max="2577" width="10" style="16"/>
    <col min="2578" max="2578" width="18.44140625" style="16" customWidth="1"/>
    <col min="2579" max="2816" width="10" style="16"/>
    <col min="2817" max="2817" width="3.88671875" style="16" customWidth="1"/>
    <col min="2818" max="2818" width="8" style="16" customWidth="1"/>
    <col min="2819" max="2819" width="13.33203125" style="16" customWidth="1"/>
    <col min="2820" max="2820" width="9.6640625" style="16" customWidth="1"/>
    <col min="2821" max="2821" width="5.44140625" style="16" customWidth="1"/>
    <col min="2822" max="2822" width="18" style="16" customWidth="1"/>
    <col min="2823" max="2823" width="15.109375" style="16" customWidth="1"/>
    <col min="2824" max="2825" width="4.44140625" style="16" customWidth="1"/>
    <col min="2826" max="2826" width="9.6640625" style="16" customWidth="1"/>
    <col min="2827" max="2827" width="8.88671875" style="16" customWidth="1"/>
    <col min="2828" max="2828" width="8.44140625" style="16" customWidth="1"/>
    <col min="2829" max="2829" width="10.44140625" style="16" customWidth="1"/>
    <col min="2830" max="2830" width="13" style="16" customWidth="1"/>
    <col min="2831" max="2831" width="6.109375" style="16" customWidth="1"/>
    <col min="2832" max="2832" width="19.44140625" style="16" customWidth="1"/>
    <col min="2833" max="2833" width="10" style="16"/>
    <col min="2834" max="2834" width="18.44140625" style="16" customWidth="1"/>
    <col min="2835" max="3072" width="10" style="16"/>
    <col min="3073" max="3073" width="3.88671875" style="16" customWidth="1"/>
    <col min="3074" max="3074" width="8" style="16" customWidth="1"/>
    <col min="3075" max="3075" width="13.33203125" style="16" customWidth="1"/>
    <col min="3076" max="3076" width="9.6640625" style="16" customWidth="1"/>
    <col min="3077" max="3077" width="5.44140625" style="16" customWidth="1"/>
    <col min="3078" max="3078" width="18" style="16" customWidth="1"/>
    <col min="3079" max="3079" width="15.109375" style="16" customWidth="1"/>
    <col min="3080" max="3081" width="4.44140625" style="16" customWidth="1"/>
    <col min="3082" max="3082" width="9.6640625" style="16" customWidth="1"/>
    <col min="3083" max="3083" width="8.88671875" style="16" customWidth="1"/>
    <col min="3084" max="3084" width="8.44140625" style="16" customWidth="1"/>
    <col min="3085" max="3085" width="10.44140625" style="16" customWidth="1"/>
    <col min="3086" max="3086" width="13" style="16" customWidth="1"/>
    <col min="3087" max="3087" width="6.109375" style="16" customWidth="1"/>
    <col min="3088" max="3088" width="19.44140625" style="16" customWidth="1"/>
    <col min="3089" max="3089" width="10" style="16"/>
    <col min="3090" max="3090" width="18.44140625" style="16" customWidth="1"/>
    <col min="3091" max="3328" width="10" style="16"/>
    <col min="3329" max="3329" width="3.88671875" style="16" customWidth="1"/>
    <col min="3330" max="3330" width="8" style="16" customWidth="1"/>
    <col min="3331" max="3331" width="13.33203125" style="16" customWidth="1"/>
    <col min="3332" max="3332" width="9.6640625" style="16" customWidth="1"/>
    <col min="3333" max="3333" width="5.44140625" style="16" customWidth="1"/>
    <col min="3334" max="3334" width="18" style="16" customWidth="1"/>
    <col min="3335" max="3335" width="15.109375" style="16" customWidth="1"/>
    <col min="3336" max="3337" width="4.44140625" style="16" customWidth="1"/>
    <col min="3338" max="3338" width="9.6640625" style="16" customWidth="1"/>
    <col min="3339" max="3339" width="8.88671875" style="16" customWidth="1"/>
    <col min="3340" max="3340" width="8.44140625" style="16" customWidth="1"/>
    <col min="3341" max="3341" width="10.44140625" style="16" customWidth="1"/>
    <col min="3342" max="3342" width="13" style="16" customWidth="1"/>
    <col min="3343" max="3343" width="6.109375" style="16" customWidth="1"/>
    <col min="3344" max="3344" width="19.44140625" style="16" customWidth="1"/>
    <col min="3345" max="3345" width="10" style="16"/>
    <col min="3346" max="3346" width="18.44140625" style="16" customWidth="1"/>
    <col min="3347" max="3584" width="10" style="16"/>
    <col min="3585" max="3585" width="3.88671875" style="16" customWidth="1"/>
    <col min="3586" max="3586" width="8" style="16" customWidth="1"/>
    <col min="3587" max="3587" width="13.33203125" style="16" customWidth="1"/>
    <col min="3588" max="3588" width="9.6640625" style="16" customWidth="1"/>
    <col min="3589" max="3589" width="5.44140625" style="16" customWidth="1"/>
    <col min="3590" max="3590" width="18" style="16" customWidth="1"/>
    <col min="3591" max="3591" width="15.109375" style="16" customWidth="1"/>
    <col min="3592" max="3593" width="4.44140625" style="16" customWidth="1"/>
    <col min="3594" max="3594" width="9.6640625" style="16" customWidth="1"/>
    <col min="3595" max="3595" width="8.88671875" style="16" customWidth="1"/>
    <col min="3596" max="3596" width="8.44140625" style="16" customWidth="1"/>
    <col min="3597" max="3597" width="10.44140625" style="16" customWidth="1"/>
    <col min="3598" max="3598" width="13" style="16" customWidth="1"/>
    <col min="3599" max="3599" width="6.109375" style="16" customWidth="1"/>
    <col min="3600" max="3600" width="19.44140625" style="16" customWidth="1"/>
    <col min="3601" max="3601" width="10" style="16"/>
    <col min="3602" max="3602" width="18.44140625" style="16" customWidth="1"/>
    <col min="3603" max="3840" width="10" style="16"/>
    <col min="3841" max="3841" width="3.88671875" style="16" customWidth="1"/>
    <col min="3842" max="3842" width="8" style="16" customWidth="1"/>
    <col min="3843" max="3843" width="13.33203125" style="16" customWidth="1"/>
    <col min="3844" max="3844" width="9.6640625" style="16" customWidth="1"/>
    <col min="3845" max="3845" width="5.44140625" style="16" customWidth="1"/>
    <col min="3846" max="3846" width="18" style="16" customWidth="1"/>
    <col min="3847" max="3847" width="15.109375" style="16" customWidth="1"/>
    <col min="3848" max="3849" width="4.44140625" style="16" customWidth="1"/>
    <col min="3850" max="3850" width="9.6640625" style="16" customWidth="1"/>
    <col min="3851" max="3851" width="8.88671875" style="16" customWidth="1"/>
    <col min="3852" max="3852" width="8.44140625" style="16" customWidth="1"/>
    <col min="3853" max="3853" width="10.44140625" style="16" customWidth="1"/>
    <col min="3854" max="3854" width="13" style="16" customWidth="1"/>
    <col min="3855" max="3855" width="6.109375" style="16" customWidth="1"/>
    <col min="3856" max="3856" width="19.44140625" style="16" customWidth="1"/>
    <col min="3857" max="3857" width="10" style="16"/>
    <col min="3858" max="3858" width="18.44140625" style="16" customWidth="1"/>
    <col min="3859" max="4096" width="10" style="16"/>
    <col min="4097" max="4097" width="3.88671875" style="16" customWidth="1"/>
    <col min="4098" max="4098" width="8" style="16" customWidth="1"/>
    <col min="4099" max="4099" width="13.33203125" style="16" customWidth="1"/>
    <col min="4100" max="4100" width="9.6640625" style="16" customWidth="1"/>
    <col min="4101" max="4101" width="5.44140625" style="16" customWidth="1"/>
    <col min="4102" max="4102" width="18" style="16" customWidth="1"/>
    <col min="4103" max="4103" width="15.109375" style="16" customWidth="1"/>
    <col min="4104" max="4105" width="4.44140625" style="16" customWidth="1"/>
    <col min="4106" max="4106" width="9.6640625" style="16" customWidth="1"/>
    <col min="4107" max="4107" width="8.88671875" style="16" customWidth="1"/>
    <col min="4108" max="4108" width="8.44140625" style="16" customWidth="1"/>
    <col min="4109" max="4109" width="10.44140625" style="16" customWidth="1"/>
    <col min="4110" max="4110" width="13" style="16" customWidth="1"/>
    <col min="4111" max="4111" width="6.109375" style="16" customWidth="1"/>
    <col min="4112" max="4112" width="19.44140625" style="16" customWidth="1"/>
    <col min="4113" max="4113" width="10" style="16"/>
    <col min="4114" max="4114" width="18.44140625" style="16" customWidth="1"/>
    <col min="4115" max="4352" width="10" style="16"/>
    <col min="4353" max="4353" width="3.88671875" style="16" customWidth="1"/>
    <col min="4354" max="4354" width="8" style="16" customWidth="1"/>
    <col min="4355" max="4355" width="13.33203125" style="16" customWidth="1"/>
    <col min="4356" max="4356" width="9.6640625" style="16" customWidth="1"/>
    <col min="4357" max="4357" width="5.44140625" style="16" customWidth="1"/>
    <col min="4358" max="4358" width="18" style="16" customWidth="1"/>
    <col min="4359" max="4359" width="15.109375" style="16" customWidth="1"/>
    <col min="4360" max="4361" width="4.44140625" style="16" customWidth="1"/>
    <col min="4362" max="4362" width="9.6640625" style="16" customWidth="1"/>
    <col min="4363" max="4363" width="8.88671875" style="16" customWidth="1"/>
    <col min="4364" max="4364" width="8.44140625" style="16" customWidth="1"/>
    <col min="4365" max="4365" width="10.44140625" style="16" customWidth="1"/>
    <col min="4366" max="4366" width="13" style="16" customWidth="1"/>
    <col min="4367" max="4367" width="6.109375" style="16" customWidth="1"/>
    <col min="4368" max="4368" width="19.44140625" style="16" customWidth="1"/>
    <col min="4369" max="4369" width="10" style="16"/>
    <col min="4370" max="4370" width="18.44140625" style="16" customWidth="1"/>
    <col min="4371" max="4608" width="10" style="16"/>
    <col min="4609" max="4609" width="3.88671875" style="16" customWidth="1"/>
    <col min="4610" max="4610" width="8" style="16" customWidth="1"/>
    <col min="4611" max="4611" width="13.33203125" style="16" customWidth="1"/>
    <col min="4612" max="4612" width="9.6640625" style="16" customWidth="1"/>
    <col min="4613" max="4613" width="5.44140625" style="16" customWidth="1"/>
    <col min="4614" max="4614" width="18" style="16" customWidth="1"/>
    <col min="4615" max="4615" width="15.109375" style="16" customWidth="1"/>
    <col min="4616" max="4617" width="4.44140625" style="16" customWidth="1"/>
    <col min="4618" max="4618" width="9.6640625" style="16" customWidth="1"/>
    <col min="4619" max="4619" width="8.88671875" style="16" customWidth="1"/>
    <col min="4620" max="4620" width="8.44140625" style="16" customWidth="1"/>
    <col min="4621" max="4621" width="10.44140625" style="16" customWidth="1"/>
    <col min="4622" max="4622" width="13" style="16" customWidth="1"/>
    <col min="4623" max="4623" width="6.109375" style="16" customWidth="1"/>
    <col min="4624" max="4624" width="19.44140625" style="16" customWidth="1"/>
    <col min="4625" max="4625" width="10" style="16"/>
    <col min="4626" max="4626" width="18.44140625" style="16" customWidth="1"/>
    <col min="4627" max="4864" width="10" style="16"/>
    <col min="4865" max="4865" width="3.88671875" style="16" customWidth="1"/>
    <col min="4866" max="4866" width="8" style="16" customWidth="1"/>
    <col min="4867" max="4867" width="13.33203125" style="16" customWidth="1"/>
    <col min="4868" max="4868" width="9.6640625" style="16" customWidth="1"/>
    <col min="4869" max="4869" width="5.44140625" style="16" customWidth="1"/>
    <col min="4870" max="4870" width="18" style="16" customWidth="1"/>
    <col min="4871" max="4871" width="15.109375" style="16" customWidth="1"/>
    <col min="4872" max="4873" width="4.44140625" style="16" customWidth="1"/>
    <col min="4874" max="4874" width="9.6640625" style="16" customWidth="1"/>
    <col min="4875" max="4875" width="8.88671875" style="16" customWidth="1"/>
    <col min="4876" max="4876" width="8.44140625" style="16" customWidth="1"/>
    <col min="4877" max="4877" width="10.44140625" style="16" customWidth="1"/>
    <col min="4878" max="4878" width="13" style="16" customWidth="1"/>
    <col min="4879" max="4879" width="6.109375" style="16" customWidth="1"/>
    <col min="4880" max="4880" width="19.44140625" style="16" customWidth="1"/>
    <col min="4881" max="4881" width="10" style="16"/>
    <col min="4882" max="4882" width="18.44140625" style="16" customWidth="1"/>
    <col min="4883" max="5120" width="10" style="16"/>
    <col min="5121" max="5121" width="3.88671875" style="16" customWidth="1"/>
    <col min="5122" max="5122" width="8" style="16" customWidth="1"/>
    <col min="5123" max="5123" width="13.33203125" style="16" customWidth="1"/>
    <col min="5124" max="5124" width="9.6640625" style="16" customWidth="1"/>
    <col min="5125" max="5125" width="5.44140625" style="16" customWidth="1"/>
    <col min="5126" max="5126" width="18" style="16" customWidth="1"/>
    <col min="5127" max="5127" width="15.109375" style="16" customWidth="1"/>
    <col min="5128" max="5129" width="4.44140625" style="16" customWidth="1"/>
    <col min="5130" max="5130" width="9.6640625" style="16" customWidth="1"/>
    <col min="5131" max="5131" width="8.88671875" style="16" customWidth="1"/>
    <col min="5132" max="5132" width="8.44140625" style="16" customWidth="1"/>
    <col min="5133" max="5133" width="10.44140625" style="16" customWidth="1"/>
    <col min="5134" max="5134" width="13" style="16" customWidth="1"/>
    <col min="5135" max="5135" width="6.109375" style="16" customWidth="1"/>
    <col min="5136" max="5136" width="19.44140625" style="16" customWidth="1"/>
    <col min="5137" max="5137" width="10" style="16"/>
    <col min="5138" max="5138" width="18.44140625" style="16" customWidth="1"/>
    <col min="5139" max="5376" width="10" style="16"/>
    <col min="5377" max="5377" width="3.88671875" style="16" customWidth="1"/>
    <col min="5378" max="5378" width="8" style="16" customWidth="1"/>
    <col min="5379" max="5379" width="13.33203125" style="16" customWidth="1"/>
    <col min="5380" max="5380" width="9.6640625" style="16" customWidth="1"/>
    <col min="5381" max="5381" width="5.44140625" style="16" customWidth="1"/>
    <col min="5382" max="5382" width="18" style="16" customWidth="1"/>
    <col min="5383" max="5383" width="15.109375" style="16" customWidth="1"/>
    <col min="5384" max="5385" width="4.44140625" style="16" customWidth="1"/>
    <col min="5386" max="5386" width="9.6640625" style="16" customWidth="1"/>
    <col min="5387" max="5387" width="8.88671875" style="16" customWidth="1"/>
    <col min="5388" max="5388" width="8.44140625" style="16" customWidth="1"/>
    <col min="5389" max="5389" width="10.44140625" style="16" customWidth="1"/>
    <col min="5390" max="5390" width="13" style="16" customWidth="1"/>
    <col min="5391" max="5391" width="6.109375" style="16" customWidth="1"/>
    <col min="5392" max="5392" width="19.44140625" style="16" customWidth="1"/>
    <col min="5393" max="5393" width="10" style="16"/>
    <col min="5394" max="5394" width="18.44140625" style="16" customWidth="1"/>
    <col min="5395" max="5632" width="10" style="16"/>
    <col min="5633" max="5633" width="3.88671875" style="16" customWidth="1"/>
    <col min="5634" max="5634" width="8" style="16" customWidth="1"/>
    <col min="5635" max="5635" width="13.33203125" style="16" customWidth="1"/>
    <col min="5636" max="5636" width="9.6640625" style="16" customWidth="1"/>
    <col min="5637" max="5637" width="5.44140625" style="16" customWidth="1"/>
    <col min="5638" max="5638" width="18" style="16" customWidth="1"/>
    <col min="5639" max="5639" width="15.109375" style="16" customWidth="1"/>
    <col min="5640" max="5641" width="4.44140625" style="16" customWidth="1"/>
    <col min="5642" max="5642" width="9.6640625" style="16" customWidth="1"/>
    <col min="5643" max="5643" width="8.88671875" style="16" customWidth="1"/>
    <col min="5644" max="5644" width="8.44140625" style="16" customWidth="1"/>
    <col min="5645" max="5645" width="10.44140625" style="16" customWidth="1"/>
    <col min="5646" max="5646" width="13" style="16" customWidth="1"/>
    <col min="5647" max="5647" width="6.109375" style="16" customWidth="1"/>
    <col min="5648" max="5648" width="19.44140625" style="16" customWidth="1"/>
    <col min="5649" max="5649" width="10" style="16"/>
    <col min="5650" max="5650" width="18.44140625" style="16" customWidth="1"/>
    <col min="5651" max="5888" width="10" style="16"/>
    <col min="5889" max="5889" width="3.88671875" style="16" customWidth="1"/>
    <col min="5890" max="5890" width="8" style="16" customWidth="1"/>
    <col min="5891" max="5891" width="13.33203125" style="16" customWidth="1"/>
    <col min="5892" max="5892" width="9.6640625" style="16" customWidth="1"/>
    <col min="5893" max="5893" width="5.44140625" style="16" customWidth="1"/>
    <col min="5894" max="5894" width="18" style="16" customWidth="1"/>
    <col min="5895" max="5895" width="15.109375" style="16" customWidth="1"/>
    <col min="5896" max="5897" width="4.44140625" style="16" customWidth="1"/>
    <col min="5898" max="5898" width="9.6640625" style="16" customWidth="1"/>
    <col min="5899" max="5899" width="8.88671875" style="16" customWidth="1"/>
    <col min="5900" max="5900" width="8.44140625" style="16" customWidth="1"/>
    <col min="5901" max="5901" width="10.44140625" style="16" customWidth="1"/>
    <col min="5902" max="5902" width="13" style="16" customWidth="1"/>
    <col min="5903" max="5903" width="6.109375" style="16" customWidth="1"/>
    <col min="5904" max="5904" width="19.44140625" style="16" customWidth="1"/>
    <col min="5905" max="5905" width="10" style="16"/>
    <col min="5906" max="5906" width="18.44140625" style="16" customWidth="1"/>
    <col min="5907" max="6144" width="10" style="16"/>
    <col min="6145" max="6145" width="3.88671875" style="16" customWidth="1"/>
    <col min="6146" max="6146" width="8" style="16" customWidth="1"/>
    <col min="6147" max="6147" width="13.33203125" style="16" customWidth="1"/>
    <col min="6148" max="6148" width="9.6640625" style="16" customWidth="1"/>
    <col min="6149" max="6149" width="5.44140625" style="16" customWidth="1"/>
    <col min="6150" max="6150" width="18" style="16" customWidth="1"/>
    <col min="6151" max="6151" width="15.109375" style="16" customWidth="1"/>
    <col min="6152" max="6153" width="4.44140625" style="16" customWidth="1"/>
    <col min="6154" max="6154" width="9.6640625" style="16" customWidth="1"/>
    <col min="6155" max="6155" width="8.88671875" style="16" customWidth="1"/>
    <col min="6156" max="6156" width="8.44140625" style="16" customWidth="1"/>
    <col min="6157" max="6157" width="10.44140625" style="16" customWidth="1"/>
    <col min="6158" max="6158" width="13" style="16" customWidth="1"/>
    <col min="6159" max="6159" width="6.109375" style="16" customWidth="1"/>
    <col min="6160" max="6160" width="19.44140625" style="16" customWidth="1"/>
    <col min="6161" max="6161" width="10" style="16"/>
    <col min="6162" max="6162" width="18.44140625" style="16" customWidth="1"/>
    <col min="6163" max="6400" width="10" style="16"/>
    <col min="6401" max="6401" width="3.88671875" style="16" customWidth="1"/>
    <col min="6402" max="6402" width="8" style="16" customWidth="1"/>
    <col min="6403" max="6403" width="13.33203125" style="16" customWidth="1"/>
    <col min="6404" max="6404" width="9.6640625" style="16" customWidth="1"/>
    <col min="6405" max="6405" width="5.44140625" style="16" customWidth="1"/>
    <col min="6406" max="6406" width="18" style="16" customWidth="1"/>
    <col min="6407" max="6407" width="15.109375" style="16" customWidth="1"/>
    <col min="6408" max="6409" width="4.44140625" style="16" customWidth="1"/>
    <col min="6410" max="6410" width="9.6640625" style="16" customWidth="1"/>
    <col min="6411" max="6411" width="8.88671875" style="16" customWidth="1"/>
    <col min="6412" max="6412" width="8.44140625" style="16" customWidth="1"/>
    <col min="6413" max="6413" width="10.44140625" style="16" customWidth="1"/>
    <col min="6414" max="6414" width="13" style="16" customWidth="1"/>
    <col min="6415" max="6415" width="6.109375" style="16" customWidth="1"/>
    <col min="6416" max="6416" width="19.44140625" style="16" customWidth="1"/>
    <col min="6417" max="6417" width="10" style="16"/>
    <col min="6418" max="6418" width="18.44140625" style="16" customWidth="1"/>
    <col min="6419" max="6656" width="10" style="16"/>
    <col min="6657" max="6657" width="3.88671875" style="16" customWidth="1"/>
    <col min="6658" max="6658" width="8" style="16" customWidth="1"/>
    <col min="6659" max="6659" width="13.33203125" style="16" customWidth="1"/>
    <col min="6660" max="6660" width="9.6640625" style="16" customWidth="1"/>
    <col min="6661" max="6661" width="5.44140625" style="16" customWidth="1"/>
    <col min="6662" max="6662" width="18" style="16" customWidth="1"/>
    <col min="6663" max="6663" width="15.109375" style="16" customWidth="1"/>
    <col min="6664" max="6665" width="4.44140625" style="16" customWidth="1"/>
    <col min="6666" max="6666" width="9.6640625" style="16" customWidth="1"/>
    <col min="6667" max="6667" width="8.88671875" style="16" customWidth="1"/>
    <col min="6668" max="6668" width="8.44140625" style="16" customWidth="1"/>
    <col min="6669" max="6669" width="10.44140625" style="16" customWidth="1"/>
    <col min="6670" max="6670" width="13" style="16" customWidth="1"/>
    <col min="6671" max="6671" width="6.109375" style="16" customWidth="1"/>
    <col min="6672" max="6672" width="19.44140625" style="16" customWidth="1"/>
    <col min="6673" max="6673" width="10" style="16"/>
    <col min="6674" max="6674" width="18.44140625" style="16" customWidth="1"/>
    <col min="6675" max="6912" width="10" style="16"/>
    <col min="6913" max="6913" width="3.88671875" style="16" customWidth="1"/>
    <col min="6914" max="6914" width="8" style="16" customWidth="1"/>
    <col min="6915" max="6915" width="13.33203125" style="16" customWidth="1"/>
    <col min="6916" max="6916" width="9.6640625" style="16" customWidth="1"/>
    <col min="6917" max="6917" width="5.44140625" style="16" customWidth="1"/>
    <col min="6918" max="6918" width="18" style="16" customWidth="1"/>
    <col min="6919" max="6919" width="15.109375" style="16" customWidth="1"/>
    <col min="6920" max="6921" width="4.44140625" style="16" customWidth="1"/>
    <col min="6922" max="6922" width="9.6640625" style="16" customWidth="1"/>
    <col min="6923" max="6923" width="8.88671875" style="16" customWidth="1"/>
    <col min="6924" max="6924" width="8.44140625" style="16" customWidth="1"/>
    <col min="6925" max="6925" width="10.44140625" style="16" customWidth="1"/>
    <col min="6926" max="6926" width="13" style="16" customWidth="1"/>
    <col min="6927" max="6927" width="6.109375" style="16" customWidth="1"/>
    <col min="6928" max="6928" width="19.44140625" style="16" customWidth="1"/>
    <col min="6929" max="6929" width="10" style="16"/>
    <col min="6930" max="6930" width="18.44140625" style="16" customWidth="1"/>
    <col min="6931" max="7168" width="10" style="16"/>
    <col min="7169" max="7169" width="3.88671875" style="16" customWidth="1"/>
    <col min="7170" max="7170" width="8" style="16" customWidth="1"/>
    <col min="7171" max="7171" width="13.33203125" style="16" customWidth="1"/>
    <col min="7172" max="7172" width="9.6640625" style="16" customWidth="1"/>
    <col min="7173" max="7173" width="5.44140625" style="16" customWidth="1"/>
    <col min="7174" max="7174" width="18" style="16" customWidth="1"/>
    <col min="7175" max="7175" width="15.109375" style="16" customWidth="1"/>
    <col min="7176" max="7177" width="4.44140625" style="16" customWidth="1"/>
    <col min="7178" max="7178" width="9.6640625" style="16" customWidth="1"/>
    <col min="7179" max="7179" width="8.88671875" style="16" customWidth="1"/>
    <col min="7180" max="7180" width="8.44140625" style="16" customWidth="1"/>
    <col min="7181" max="7181" width="10.44140625" style="16" customWidth="1"/>
    <col min="7182" max="7182" width="13" style="16" customWidth="1"/>
    <col min="7183" max="7183" width="6.109375" style="16" customWidth="1"/>
    <col min="7184" max="7184" width="19.44140625" style="16" customWidth="1"/>
    <col min="7185" max="7185" width="10" style="16"/>
    <col min="7186" max="7186" width="18.44140625" style="16" customWidth="1"/>
    <col min="7187" max="7424" width="10" style="16"/>
    <col min="7425" max="7425" width="3.88671875" style="16" customWidth="1"/>
    <col min="7426" max="7426" width="8" style="16" customWidth="1"/>
    <col min="7427" max="7427" width="13.33203125" style="16" customWidth="1"/>
    <col min="7428" max="7428" width="9.6640625" style="16" customWidth="1"/>
    <col min="7429" max="7429" width="5.44140625" style="16" customWidth="1"/>
    <col min="7430" max="7430" width="18" style="16" customWidth="1"/>
    <col min="7431" max="7431" width="15.109375" style="16" customWidth="1"/>
    <col min="7432" max="7433" width="4.44140625" style="16" customWidth="1"/>
    <col min="7434" max="7434" width="9.6640625" style="16" customWidth="1"/>
    <col min="7435" max="7435" width="8.88671875" style="16" customWidth="1"/>
    <col min="7436" max="7436" width="8.44140625" style="16" customWidth="1"/>
    <col min="7437" max="7437" width="10.44140625" style="16" customWidth="1"/>
    <col min="7438" max="7438" width="13" style="16" customWidth="1"/>
    <col min="7439" max="7439" width="6.109375" style="16" customWidth="1"/>
    <col min="7440" max="7440" width="19.44140625" style="16" customWidth="1"/>
    <col min="7441" max="7441" width="10" style="16"/>
    <col min="7442" max="7442" width="18.44140625" style="16" customWidth="1"/>
    <col min="7443" max="7680" width="10" style="16"/>
    <col min="7681" max="7681" width="3.88671875" style="16" customWidth="1"/>
    <col min="7682" max="7682" width="8" style="16" customWidth="1"/>
    <col min="7683" max="7683" width="13.33203125" style="16" customWidth="1"/>
    <col min="7684" max="7684" width="9.6640625" style="16" customWidth="1"/>
    <col min="7685" max="7685" width="5.44140625" style="16" customWidth="1"/>
    <col min="7686" max="7686" width="18" style="16" customWidth="1"/>
    <col min="7687" max="7687" width="15.109375" style="16" customWidth="1"/>
    <col min="7688" max="7689" width="4.44140625" style="16" customWidth="1"/>
    <col min="7690" max="7690" width="9.6640625" style="16" customWidth="1"/>
    <col min="7691" max="7691" width="8.88671875" style="16" customWidth="1"/>
    <col min="7692" max="7692" width="8.44140625" style="16" customWidth="1"/>
    <col min="7693" max="7693" width="10.44140625" style="16" customWidth="1"/>
    <col min="7694" max="7694" width="13" style="16" customWidth="1"/>
    <col min="7695" max="7695" width="6.109375" style="16" customWidth="1"/>
    <col min="7696" max="7696" width="19.44140625" style="16" customWidth="1"/>
    <col min="7697" max="7697" width="10" style="16"/>
    <col min="7698" max="7698" width="18.44140625" style="16" customWidth="1"/>
    <col min="7699" max="7936" width="10" style="16"/>
    <col min="7937" max="7937" width="3.88671875" style="16" customWidth="1"/>
    <col min="7938" max="7938" width="8" style="16" customWidth="1"/>
    <col min="7939" max="7939" width="13.33203125" style="16" customWidth="1"/>
    <col min="7940" max="7940" width="9.6640625" style="16" customWidth="1"/>
    <col min="7941" max="7941" width="5.44140625" style="16" customWidth="1"/>
    <col min="7942" max="7942" width="18" style="16" customWidth="1"/>
    <col min="7943" max="7943" width="15.109375" style="16" customWidth="1"/>
    <col min="7944" max="7945" width="4.44140625" style="16" customWidth="1"/>
    <col min="7946" max="7946" width="9.6640625" style="16" customWidth="1"/>
    <col min="7947" max="7947" width="8.88671875" style="16" customWidth="1"/>
    <col min="7948" max="7948" width="8.44140625" style="16" customWidth="1"/>
    <col min="7949" max="7949" width="10.44140625" style="16" customWidth="1"/>
    <col min="7950" max="7950" width="13" style="16" customWidth="1"/>
    <col min="7951" max="7951" width="6.109375" style="16" customWidth="1"/>
    <col min="7952" max="7952" width="19.44140625" style="16" customWidth="1"/>
    <col min="7953" max="7953" width="10" style="16"/>
    <col min="7954" max="7954" width="18.44140625" style="16" customWidth="1"/>
    <col min="7955" max="8192" width="10" style="16"/>
    <col min="8193" max="8193" width="3.88671875" style="16" customWidth="1"/>
    <col min="8194" max="8194" width="8" style="16" customWidth="1"/>
    <col min="8195" max="8195" width="13.33203125" style="16" customWidth="1"/>
    <col min="8196" max="8196" width="9.6640625" style="16" customWidth="1"/>
    <col min="8197" max="8197" width="5.44140625" style="16" customWidth="1"/>
    <col min="8198" max="8198" width="18" style="16" customWidth="1"/>
    <col min="8199" max="8199" width="15.109375" style="16" customWidth="1"/>
    <col min="8200" max="8201" width="4.44140625" style="16" customWidth="1"/>
    <col min="8202" max="8202" width="9.6640625" style="16" customWidth="1"/>
    <col min="8203" max="8203" width="8.88671875" style="16" customWidth="1"/>
    <col min="8204" max="8204" width="8.44140625" style="16" customWidth="1"/>
    <col min="8205" max="8205" width="10.44140625" style="16" customWidth="1"/>
    <col min="8206" max="8206" width="13" style="16" customWidth="1"/>
    <col min="8207" max="8207" width="6.109375" style="16" customWidth="1"/>
    <col min="8208" max="8208" width="19.44140625" style="16" customWidth="1"/>
    <col min="8209" max="8209" width="10" style="16"/>
    <col min="8210" max="8210" width="18.44140625" style="16" customWidth="1"/>
    <col min="8211" max="8448" width="10" style="16"/>
    <col min="8449" max="8449" width="3.88671875" style="16" customWidth="1"/>
    <col min="8450" max="8450" width="8" style="16" customWidth="1"/>
    <col min="8451" max="8451" width="13.33203125" style="16" customWidth="1"/>
    <col min="8452" max="8452" width="9.6640625" style="16" customWidth="1"/>
    <col min="8453" max="8453" width="5.44140625" style="16" customWidth="1"/>
    <col min="8454" max="8454" width="18" style="16" customWidth="1"/>
    <col min="8455" max="8455" width="15.109375" style="16" customWidth="1"/>
    <col min="8456" max="8457" width="4.44140625" style="16" customWidth="1"/>
    <col min="8458" max="8458" width="9.6640625" style="16" customWidth="1"/>
    <col min="8459" max="8459" width="8.88671875" style="16" customWidth="1"/>
    <col min="8460" max="8460" width="8.44140625" style="16" customWidth="1"/>
    <col min="8461" max="8461" width="10.44140625" style="16" customWidth="1"/>
    <col min="8462" max="8462" width="13" style="16" customWidth="1"/>
    <col min="8463" max="8463" width="6.109375" style="16" customWidth="1"/>
    <col min="8464" max="8464" width="19.44140625" style="16" customWidth="1"/>
    <col min="8465" max="8465" width="10" style="16"/>
    <col min="8466" max="8466" width="18.44140625" style="16" customWidth="1"/>
    <col min="8467" max="8704" width="10" style="16"/>
    <col min="8705" max="8705" width="3.88671875" style="16" customWidth="1"/>
    <col min="8706" max="8706" width="8" style="16" customWidth="1"/>
    <col min="8707" max="8707" width="13.33203125" style="16" customWidth="1"/>
    <col min="8708" max="8708" width="9.6640625" style="16" customWidth="1"/>
    <col min="8709" max="8709" width="5.44140625" style="16" customWidth="1"/>
    <col min="8710" max="8710" width="18" style="16" customWidth="1"/>
    <col min="8711" max="8711" width="15.109375" style="16" customWidth="1"/>
    <col min="8712" max="8713" width="4.44140625" style="16" customWidth="1"/>
    <col min="8714" max="8714" width="9.6640625" style="16" customWidth="1"/>
    <col min="8715" max="8715" width="8.88671875" style="16" customWidth="1"/>
    <col min="8716" max="8716" width="8.44140625" style="16" customWidth="1"/>
    <col min="8717" max="8717" width="10.44140625" style="16" customWidth="1"/>
    <col min="8718" max="8718" width="13" style="16" customWidth="1"/>
    <col min="8719" max="8719" width="6.109375" style="16" customWidth="1"/>
    <col min="8720" max="8720" width="19.44140625" style="16" customWidth="1"/>
    <col min="8721" max="8721" width="10" style="16"/>
    <col min="8722" max="8722" width="18.44140625" style="16" customWidth="1"/>
    <col min="8723" max="8960" width="10" style="16"/>
    <col min="8961" max="8961" width="3.88671875" style="16" customWidth="1"/>
    <col min="8962" max="8962" width="8" style="16" customWidth="1"/>
    <col min="8963" max="8963" width="13.33203125" style="16" customWidth="1"/>
    <col min="8964" max="8964" width="9.6640625" style="16" customWidth="1"/>
    <col min="8965" max="8965" width="5.44140625" style="16" customWidth="1"/>
    <col min="8966" max="8966" width="18" style="16" customWidth="1"/>
    <col min="8967" max="8967" width="15.109375" style="16" customWidth="1"/>
    <col min="8968" max="8969" width="4.44140625" style="16" customWidth="1"/>
    <col min="8970" max="8970" width="9.6640625" style="16" customWidth="1"/>
    <col min="8971" max="8971" width="8.88671875" style="16" customWidth="1"/>
    <col min="8972" max="8972" width="8.44140625" style="16" customWidth="1"/>
    <col min="8973" max="8973" width="10.44140625" style="16" customWidth="1"/>
    <col min="8974" max="8974" width="13" style="16" customWidth="1"/>
    <col min="8975" max="8975" width="6.109375" style="16" customWidth="1"/>
    <col min="8976" max="8976" width="19.44140625" style="16" customWidth="1"/>
    <col min="8977" max="8977" width="10" style="16"/>
    <col min="8978" max="8978" width="18.44140625" style="16" customWidth="1"/>
    <col min="8979" max="9216" width="10" style="16"/>
    <col min="9217" max="9217" width="3.88671875" style="16" customWidth="1"/>
    <col min="9218" max="9218" width="8" style="16" customWidth="1"/>
    <col min="9219" max="9219" width="13.33203125" style="16" customWidth="1"/>
    <col min="9220" max="9220" width="9.6640625" style="16" customWidth="1"/>
    <col min="9221" max="9221" width="5.44140625" style="16" customWidth="1"/>
    <col min="9222" max="9222" width="18" style="16" customWidth="1"/>
    <col min="9223" max="9223" width="15.109375" style="16" customWidth="1"/>
    <col min="9224" max="9225" width="4.44140625" style="16" customWidth="1"/>
    <col min="9226" max="9226" width="9.6640625" style="16" customWidth="1"/>
    <col min="9227" max="9227" width="8.88671875" style="16" customWidth="1"/>
    <col min="9228" max="9228" width="8.44140625" style="16" customWidth="1"/>
    <col min="9229" max="9229" width="10.44140625" style="16" customWidth="1"/>
    <col min="9230" max="9230" width="13" style="16" customWidth="1"/>
    <col min="9231" max="9231" width="6.109375" style="16" customWidth="1"/>
    <col min="9232" max="9232" width="19.44140625" style="16" customWidth="1"/>
    <col min="9233" max="9233" width="10" style="16"/>
    <col min="9234" max="9234" width="18.44140625" style="16" customWidth="1"/>
    <col min="9235" max="9472" width="10" style="16"/>
    <col min="9473" max="9473" width="3.88671875" style="16" customWidth="1"/>
    <col min="9474" max="9474" width="8" style="16" customWidth="1"/>
    <col min="9475" max="9475" width="13.33203125" style="16" customWidth="1"/>
    <col min="9476" max="9476" width="9.6640625" style="16" customWidth="1"/>
    <col min="9477" max="9477" width="5.44140625" style="16" customWidth="1"/>
    <col min="9478" max="9478" width="18" style="16" customWidth="1"/>
    <col min="9479" max="9479" width="15.109375" style="16" customWidth="1"/>
    <col min="9480" max="9481" width="4.44140625" style="16" customWidth="1"/>
    <col min="9482" max="9482" width="9.6640625" style="16" customWidth="1"/>
    <col min="9483" max="9483" width="8.88671875" style="16" customWidth="1"/>
    <col min="9484" max="9484" width="8.44140625" style="16" customWidth="1"/>
    <col min="9485" max="9485" width="10.44140625" style="16" customWidth="1"/>
    <col min="9486" max="9486" width="13" style="16" customWidth="1"/>
    <col min="9487" max="9487" width="6.109375" style="16" customWidth="1"/>
    <col min="9488" max="9488" width="19.44140625" style="16" customWidth="1"/>
    <col min="9489" max="9489" width="10" style="16"/>
    <col min="9490" max="9490" width="18.44140625" style="16" customWidth="1"/>
    <col min="9491" max="9728" width="10" style="16"/>
    <col min="9729" max="9729" width="3.88671875" style="16" customWidth="1"/>
    <col min="9730" max="9730" width="8" style="16" customWidth="1"/>
    <col min="9731" max="9731" width="13.33203125" style="16" customWidth="1"/>
    <col min="9732" max="9732" width="9.6640625" style="16" customWidth="1"/>
    <col min="9733" max="9733" width="5.44140625" style="16" customWidth="1"/>
    <col min="9734" max="9734" width="18" style="16" customWidth="1"/>
    <col min="9735" max="9735" width="15.109375" style="16" customWidth="1"/>
    <col min="9736" max="9737" width="4.44140625" style="16" customWidth="1"/>
    <col min="9738" max="9738" width="9.6640625" style="16" customWidth="1"/>
    <col min="9739" max="9739" width="8.88671875" style="16" customWidth="1"/>
    <col min="9740" max="9740" width="8.44140625" style="16" customWidth="1"/>
    <col min="9741" max="9741" width="10.44140625" style="16" customWidth="1"/>
    <col min="9742" max="9742" width="13" style="16" customWidth="1"/>
    <col min="9743" max="9743" width="6.109375" style="16" customWidth="1"/>
    <col min="9744" max="9744" width="19.44140625" style="16" customWidth="1"/>
    <col min="9745" max="9745" width="10" style="16"/>
    <col min="9746" max="9746" width="18.44140625" style="16" customWidth="1"/>
    <col min="9747" max="9984" width="10" style="16"/>
    <col min="9985" max="9985" width="3.88671875" style="16" customWidth="1"/>
    <col min="9986" max="9986" width="8" style="16" customWidth="1"/>
    <col min="9987" max="9987" width="13.33203125" style="16" customWidth="1"/>
    <col min="9988" max="9988" width="9.6640625" style="16" customWidth="1"/>
    <col min="9989" max="9989" width="5.44140625" style="16" customWidth="1"/>
    <col min="9990" max="9990" width="18" style="16" customWidth="1"/>
    <col min="9991" max="9991" width="15.109375" style="16" customWidth="1"/>
    <col min="9992" max="9993" width="4.44140625" style="16" customWidth="1"/>
    <col min="9994" max="9994" width="9.6640625" style="16" customWidth="1"/>
    <col min="9995" max="9995" width="8.88671875" style="16" customWidth="1"/>
    <col min="9996" max="9996" width="8.44140625" style="16" customWidth="1"/>
    <col min="9997" max="9997" width="10.44140625" style="16" customWidth="1"/>
    <col min="9998" max="9998" width="13" style="16" customWidth="1"/>
    <col min="9999" max="9999" width="6.109375" style="16" customWidth="1"/>
    <col min="10000" max="10000" width="19.44140625" style="16" customWidth="1"/>
    <col min="10001" max="10001" width="10" style="16"/>
    <col min="10002" max="10002" width="18.44140625" style="16" customWidth="1"/>
    <col min="10003" max="10240" width="10" style="16"/>
    <col min="10241" max="10241" width="3.88671875" style="16" customWidth="1"/>
    <col min="10242" max="10242" width="8" style="16" customWidth="1"/>
    <col min="10243" max="10243" width="13.33203125" style="16" customWidth="1"/>
    <col min="10244" max="10244" width="9.6640625" style="16" customWidth="1"/>
    <col min="10245" max="10245" width="5.44140625" style="16" customWidth="1"/>
    <col min="10246" max="10246" width="18" style="16" customWidth="1"/>
    <col min="10247" max="10247" width="15.109375" style="16" customWidth="1"/>
    <col min="10248" max="10249" width="4.44140625" style="16" customWidth="1"/>
    <col min="10250" max="10250" width="9.6640625" style="16" customWidth="1"/>
    <col min="10251" max="10251" width="8.88671875" style="16" customWidth="1"/>
    <col min="10252" max="10252" width="8.44140625" style="16" customWidth="1"/>
    <col min="10253" max="10253" width="10.44140625" style="16" customWidth="1"/>
    <col min="10254" max="10254" width="13" style="16" customWidth="1"/>
    <col min="10255" max="10255" width="6.109375" style="16" customWidth="1"/>
    <col min="10256" max="10256" width="19.44140625" style="16" customWidth="1"/>
    <col min="10257" max="10257" width="10" style="16"/>
    <col min="10258" max="10258" width="18.44140625" style="16" customWidth="1"/>
    <col min="10259" max="10496" width="10" style="16"/>
    <col min="10497" max="10497" width="3.88671875" style="16" customWidth="1"/>
    <col min="10498" max="10498" width="8" style="16" customWidth="1"/>
    <col min="10499" max="10499" width="13.33203125" style="16" customWidth="1"/>
    <col min="10500" max="10500" width="9.6640625" style="16" customWidth="1"/>
    <col min="10501" max="10501" width="5.44140625" style="16" customWidth="1"/>
    <col min="10502" max="10502" width="18" style="16" customWidth="1"/>
    <col min="10503" max="10503" width="15.109375" style="16" customWidth="1"/>
    <col min="10504" max="10505" width="4.44140625" style="16" customWidth="1"/>
    <col min="10506" max="10506" width="9.6640625" style="16" customWidth="1"/>
    <col min="10507" max="10507" width="8.88671875" style="16" customWidth="1"/>
    <col min="10508" max="10508" width="8.44140625" style="16" customWidth="1"/>
    <col min="10509" max="10509" width="10.44140625" style="16" customWidth="1"/>
    <col min="10510" max="10510" width="13" style="16" customWidth="1"/>
    <col min="10511" max="10511" width="6.109375" style="16" customWidth="1"/>
    <col min="10512" max="10512" width="19.44140625" style="16" customWidth="1"/>
    <col min="10513" max="10513" width="10" style="16"/>
    <col min="10514" max="10514" width="18.44140625" style="16" customWidth="1"/>
    <col min="10515" max="10752" width="10" style="16"/>
    <col min="10753" max="10753" width="3.88671875" style="16" customWidth="1"/>
    <col min="10754" max="10754" width="8" style="16" customWidth="1"/>
    <col min="10755" max="10755" width="13.33203125" style="16" customWidth="1"/>
    <col min="10756" max="10756" width="9.6640625" style="16" customWidth="1"/>
    <col min="10757" max="10757" width="5.44140625" style="16" customWidth="1"/>
    <col min="10758" max="10758" width="18" style="16" customWidth="1"/>
    <col min="10759" max="10759" width="15.109375" style="16" customWidth="1"/>
    <col min="10760" max="10761" width="4.44140625" style="16" customWidth="1"/>
    <col min="10762" max="10762" width="9.6640625" style="16" customWidth="1"/>
    <col min="10763" max="10763" width="8.88671875" style="16" customWidth="1"/>
    <col min="10764" max="10764" width="8.44140625" style="16" customWidth="1"/>
    <col min="10765" max="10765" width="10.44140625" style="16" customWidth="1"/>
    <col min="10766" max="10766" width="13" style="16" customWidth="1"/>
    <col min="10767" max="10767" width="6.109375" style="16" customWidth="1"/>
    <col min="10768" max="10768" width="19.44140625" style="16" customWidth="1"/>
    <col min="10769" max="10769" width="10" style="16"/>
    <col min="10770" max="10770" width="18.44140625" style="16" customWidth="1"/>
    <col min="10771" max="11008" width="10" style="16"/>
    <col min="11009" max="11009" width="3.88671875" style="16" customWidth="1"/>
    <col min="11010" max="11010" width="8" style="16" customWidth="1"/>
    <col min="11011" max="11011" width="13.33203125" style="16" customWidth="1"/>
    <col min="11012" max="11012" width="9.6640625" style="16" customWidth="1"/>
    <col min="11013" max="11013" width="5.44140625" style="16" customWidth="1"/>
    <col min="11014" max="11014" width="18" style="16" customWidth="1"/>
    <col min="11015" max="11015" width="15.109375" style="16" customWidth="1"/>
    <col min="11016" max="11017" width="4.44140625" style="16" customWidth="1"/>
    <col min="11018" max="11018" width="9.6640625" style="16" customWidth="1"/>
    <col min="11019" max="11019" width="8.88671875" style="16" customWidth="1"/>
    <col min="11020" max="11020" width="8.44140625" style="16" customWidth="1"/>
    <col min="11021" max="11021" width="10.44140625" style="16" customWidth="1"/>
    <col min="11022" max="11022" width="13" style="16" customWidth="1"/>
    <col min="11023" max="11023" width="6.109375" style="16" customWidth="1"/>
    <col min="11024" max="11024" width="19.44140625" style="16" customWidth="1"/>
    <col min="11025" max="11025" width="10" style="16"/>
    <col min="11026" max="11026" width="18.44140625" style="16" customWidth="1"/>
    <col min="11027" max="11264" width="10" style="16"/>
    <col min="11265" max="11265" width="3.88671875" style="16" customWidth="1"/>
    <col min="11266" max="11266" width="8" style="16" customWidth="1"/>
    <col min="11267" max="11267" width="13.33203125" style="16" customWidth="1"/>
    <col min="11268" max="11268" width="9.6640625" style="16" customWidth="1"/>
    <col min="11269" max="11269" width="5.44140625" style="16" customWidth="1"/>
    <col min="11270" max="11270" width="18" style="16" customWidth="1"/>
    <col min="11271" max="11271" width="15.109375" style="16" customWidth="1"/>
    <col min="11272" max="11273" width="4.44140625" style="16" customWidth="1"/>
    <col min="11274" max="11274" width="9.6640625" style="16" customWidth="1"/>
    <col min="11275" max="11275" width="8.88671875" style="16" customWidth="1"/>
    <col min="11276" max="11276" width="8.44140625" style="16" customWidth="1"/>
    <col min="11277" max="11277" width="10.44140625" style="16" customWidth="1"/>
    <col min="11278" max="11278" width="13" style="16" customWidth="1"/>
    <col min="11279" max="11279" width="6.109375" style="16" customWidth="1"/>
    <col min="11280" max="11280" width="19.44140625" style="16" customWidth="1"/>
    <col min="11281" max="11281" width="10" style="16"/>
    <col min="11282" max="11282" width="18.44140625" style="16" customWidth="1"/>
    <col min="11283" max="11520" width="10" style="16"/>
    <col min="11521" max="11521" width="3.88671875" style="16" customWidth="1"/>
    <col min="11522" max="11522" width="8" style="16" customWidth="1"/>
    <col min="11523" max="11523" width="13.33203125" style="16" customWidth="1"/>
    <col min="11524" max="11524" width="9.6640625" style="16" customWidth="1"/>
    <col min="11525" max="11525" width="5.44140625" style="16" customWidth="1"/>
    <col min="11526" max="11526" width="18" style="16" customWidth="1"/>
    <col min="11527" max="11527" width="15.109375" style="16" customWidth="1"/>
    <col min="11528" max="11529" width="4.44140625" style="16" customWidth="1"/>
    <col min="11530" max="11530" width="9.6640625" style="16" customWidth="1"/>
    <col min="11531" max="11531" width="8.88671875" style="16" customWidth="1"/>
    <col min="11532" max="11532" width="8.44140625" style="16" customWidth="1"/>
    <col min="11533" max="11533" width="10.44140625" style="16" customWidth="1"/>
    <col min="11534" max="11534" width="13" style="16" customWidth="1"/>
    <col min="11535" max="11535" width="6.109375" style="16" customWidth="1"/>
    <col min="11536" max="11536" width="19.44140625" style="16" customWidth="1"/>
    <col min="11537" max="11537" width="10" style="16"/>
    <col min="11538" max="11538" width="18.44140625" style="16" customWidth="1"/>
    <col min="11539" max="11776" width="10" style="16"/>
    <col min="11777" max="11777" width="3.88671875" style="16" customWidth="1"/>
    <col min="11778" max="11778" width="8" style="16" customWidth="1"/>
    <col min="11779" max="11779" width="13.33203125" style="16" customWidth="1"/>
    <col min="11780" max="11780" width="9.6640625" style="16" customWidth="1"/>
    <col min="11781" max="11781" width="5.44140625" style="16" customWidth="1"/>
    <col min="11782" max="11782" width="18" style="16" customWidth="1"/>
    <col min="11783" max="11783" width="15.109375" style="16" customWidth="1"/>
    <col min="11784" max="11785" width="4.44140625" style="16" customWidth="1"/>
    <col min="11786" max="11786" width="9.6640625" style="16" customWidth="1"/>
    <col min="11787" max="11787" width="8.88671875" style="16" customWidth="1"/>
    <col min="11788" max="11788" width="8.44140625" style="16" customWidth="1"/>
    <col min="11789" max="11789" width="10.44140625" style="16" customWidth="1"/>
    <col min="11790" max="11790" width="13" style="16" customWidth="1"/>
    <col min="11791" max="11791" width="6.109375" style="16" customWidth="1"/>
    <col min="11792" max="11792" width="19.44140625" style="16" customWidth="1"/>
    <col min="11793" max="11793" width="10" style="16"/>
    <col min="11794" max="11794" width="18.44140625" style="16" customWidth="1"/>
    <col min="11795" max="12032" width="10" style="16"/>
    <col min="12033" max="12033" width="3.88671875" style="16" customWidth="1"/>
    <col min="12034" max="12034" width="8" style="16" customWidth="1"/>
    <col min="12035" max="12035" width="13.33203125" style="16" customWidth="1"/>
    <col min="12036" max="12036" width="9.6640625" style="16" customWidth="1"/>
    <col min="12037" max="12037" width="5.44140625" style="16" customWidth="1"/>
    <col min="12038" max="12038" width="18" style="16" customWidth="1"/>
    <col min="12039" max="12039" width="15.109375" style="16" customWidth="1"/>
    <col min="12040" max="12041" width="4.44140625" style="16" customWidth="1"/>
    <col min="12042" max="12042" width="9.6640625" style="16" customWidth="1"/>
    <col min="12043" max="12043" width="8.88671875" style="16" customWidth="1"/>
    <col min="12044" max="12044" width="8.44140625" style="16" customWidth="1"/>
    <col min="12045" max="12045" width="10.44140625" style="16" customWidth="1"/>
    <col min="12046" max="12046" width="13" style="16" customWidth="1"/>
    <col min="12047" max="12047" width="6.109375" style="16" customWidth="1"/>
    <col min="12048" max="12048" width="19.44140625" style="16" customWidth="1"/>
    <col min="12049" max="12049" width="10" style="16"/>
    <col min="12050" max="12050" width="18.44140625" style="16" customWidth="1"/>
    <col min="12051" max="12288" width="10" style="16"/>
    <col min="12289" max="12289" width="3.88671875" style="16" customWidth="1"/>
    <col min="12290" max="12290" width="8" style="16" customWidth="1"/>
    <col min="12291" max="12291" width="13.33203125" style="16" customWidth="1"/>
    <col min="12292" max="12292" width="9.6640625" style="16" customWidth="1"/>
    <col min="12293" max="12293" width="5.44140625" style="16" customWidth="1"/>
    <col min="12294" max="12294" width="18" style="16" customWidth="1"/>
    <col min="12295" max="12295" width="15.109375" style="16" customWidth="1"/>
    <col min="12296" max="12297" width="4.44140625" style="16" customWidth="1"/>
    <col min="12298" max="12298" width="9.6640625" style="16" customWidth="1"/>
    <col min="12299" max="12299" width="8.88671875" style="16" customWidth="1"/>
    <col min="12300" max="12300" width="8.44140625" style="16" customWidth="1"/>
    <col min="12301" max="12301" width="10.44140625" style="16" customWidth="1"/>
    <col min="12302" max="12302" width="13" style="16" customWidth="1"/>
    <col min="12303" max="12303" width="6.109375" style="16" customWidth="1"/>
    <col min="12304" max="12304" width="19.44140625" style="16" customWidth="1"/>
    <col min="12305" max="12305" width="10" style="16"/>
    <col min="12306" max="12306" width="18.44140625" style="16" customWidth="1"/>
    <col min="12307" max="12544" width="10" style="16"/>
    <col min="12545" max="12545" width="3.88671875" style="16" customWidth="1"/>
    <col min="12546" max="12546" width="8" style="16" customWidth="1"/>
    <col min="12547" max="12547" width="13.33203125" style="16" customWidth="1"/>
    <col min="12548" max="12548" width="9.6640625" style="16" customWidth="1"/>
    <col min="12549" max="12549" width="5.44140625" style="16" customWidth="1"/>
    <col min="12550" max="12550" width="18" style="16" customWidth="1"/>
    <col min="12551" max="12551" width="15.109375" style="16" customWidth="1"/>
    <col min="12552" max="12553" width="4.44140625" style="16" customWidth="1"/>
    <col min="12554" max="12554" width="9.6640625" style="16" customWidth="1"/>
    <col min="12555" max="12555" width="8.88671875" style="16" customWidth="1"/>
    <col min="12556" max="12556" width="8.44140625" style="16" customWidth="1"/>
    <col min="12557" max="12557" width="10.44140625" style="16" customWidth="1"/>
    <col min="12558" max="12558" width="13" style="16" customWidth="1"/>
    <col min="12559" max="12559" width="6.109375" style="16" customWidth="1"/>
    <col min="12560" max="12560" width="19.44140625" style="16" customWidth="1"/>
    <col min="12561" max="12561" width="10" style="16"/>
    <col min="12562" max="12562" width="18.44140625" style="16" customWidth="1"/>
    <col min="12563" max="12800" width="10" style="16"/>
    <col min="12801" max="12801" width="3.88671875" style="16" customWidth="1"/>
    <col min="12802" max="12802" width="8" style="16" customWidth="1"/>
    <col min="12803" max="12803" width="13.33203125" style="16" customWidth="1"/>
    <col min="12804" max="12804" width="9.6640625" style="16" customWidth="1"/>
    <col min="12805" max="12805" width="5.44140625" style="16" customWidth="1"/>
    <col min="12806" max="12806" width="18" style="16" customWidth="1"/>
    <col min="12807" max="12807" width="15.109375" style="16" customWidth="1"/>
    <col min="12808" max="12809" width="4.44140625" style="16" customWidth="1"/>
    <col min="12810" max="12810" width="9.6640625" style="16" customWidth="1"/>
    <col min="12811" max="12811" width="8.88671875" style="16" customWidth="1"/>
    <col min="12812" max="12812" width="8.44140625" style="16" customWidth="1"/>
    <col min="12813" max="12813" width="10.44140625" style="16" customWidth="1"/>
    <col min="12814" max="12814" width="13" style="16" customWidth="1"/>
    <col min="12815" max="12815" width="6.109375" style="16" customWidth="1"/>
    <col min="12816" max="12816" width="19.44140625" style="16" customWidth="1"/>
    <col min="12817" max="12817" width="10" style="16"/>
    <col min="12818" max="12818" width="18.44140625" style="16" customWidth="1"/>
    <col min="12819" max="13056" width="10" style="16"/>
    <col min="13057" max="13057" width="3.88671875" style="16" customWidth="1"/>
    <col min="13058" max="13058" width="8" style="16" customWidth="1"/>
    <col min="13059" max="13059" width="13.33203125" style="16" customWidth="1"/>
    <col min="13060" max="13060" width="9.6640625" style="16" customWidth="1"/>
    <col min="13061" max="13061" width="5.44140625" style="16" customWidth="1"/>
    <col min="13062" max="13062" width="18" style="16" customWidth="1"/>
    <col min="13063" max="13063" width="15.109375" style="16" customWidth="1"/>
    <col min="13064" max="13065" width="4.44140625" style="16" customWidth="1"/>
    <col min="13066" max="13066" width="9.6640625" style="16" customWidth="1"/>
    <col min="13067" max="13067" width="8.88671875" style="16" customWidth="1"/>
    <col min="13068" max="13068" width="8.44140625" style="16" customWidth="1"/>
    <col min="13069" max="13069" width="10.44140625" style="16" customWidth="1"/>
    <col min="13070" max="13070" width="13" style="16" customWidth="1"/>
    <col min="13071" max="13071" width="6.109375" style="16" customWidth="1"/>
    <col min="13072" max="13072" width="19.44140625" style="16" customWidth="1"/>
    <col min="13073" max="13073" width="10" style="16"/>
    <col min="13074" max="13074" width="18.44140625" style="16" customWidth="1"/>
    <col min="13075" max="13312" width="10" style="16"/>
    <col min="13313" max="13313" width="3.88671875" style="16" customWidth="1"/>
    <col min="13314" max="13314" width="8" style="16" customWidth="1"/>
    <col min="13315" max="13315" width="13.33203125" style="16" customWidth="1"/>
    <col min="13316" max="13316" width="9.6640625" style="16" customWidth="1"/>
    <col min="13317" max="13317" width="5.44140625" style="16" customWidth="1"/>
    <col min="13318" max="13318" width="18" style="16" customWidth="1"/>
    <col min="13319" max="13319" width="15.109375" style="16" customWidth="1"/>
    <col min="13320" max="13321" width="4.44140625" style="16" customWidth="1"/>
    <col min="13322" max="13322" width="9.6640625" style="16" customWidth="1"/>
    <col min="13323" max="13323" width="8.88671875" style="16" customWidth="1"/>
    <col min="13324" max="13324" width="8.44140625" style="16" customWidth="1"/>
    <col min="13325" max="13325" width="10.44140625" style="16" customWidth="1"/>
    <col min="13326" max="13326" width="13" style="16" customWidth="1"/>
    <col min="13327" max="13327" width="6.109375" style="16" customWidth="1"/>
    <col min="13328" max="13328" width="19.44140625" style="16" customWidth="1"/>
    <col min="13329" max="13329" width="10" style="16"/>
    <col min="13330" max="13330" width="18.44140625" style="16" customWidth="1"/>
    <col min="13331" max="13568" width="10" style="16"/>
    <col min="13569" max="13569" width="3.88671875" style="16" customWidth="1"/>
    <col min="13570" max="13570" width="8" style="16" customWidth="1"/>
    <col min="13571" max="13571" width="13.33203125" style="16" customWidth="1"/>
    <col min="13572" max="13572" width="9.6640625" style="16" customWidth="1"/>
    <col min="13573" max="13573" width="5.44140625" style="16" customWidth="1"/>
    <col min="13574" max="13574" width="18" style="16" customWidth="1"/>
    <col min="13575" max="13575" width="15.109375" style="16" customWidth="1"/>
    <col min="13576" max="13577" width="4.44140625" style="16" customWidth="1"/>
    <col min="13578" max="13578" width="9.6640625" style="16" customWidth="1"/>
    <col min="13579" max="13579" width="8.88671875" style="16" customWidth="1"/>
    <col min="13580" max="13580" width="8.44140625" style="16" customWidth="1"/>
    <col min="13581" max="13581" width="10.44140625" style="16" customWidth="1"/>
    <col min="13582" max="13582" width="13" style="16" customWidth="1"/>
    <col min="13583" max="13583" width="6.109375" style="16" customWidth="1"/>
    <col min="13584" max="13584" width="19.44140625" style="16" customWidth="1"/>
    <col min="13585" max="13585" width="10" style="16"/>
    <col min="13586" max="13586" width="18.44140625" style="16" customWidth="1"/>
    <col min="13587" max="13824" width="10" style="16"/>
    <col min="13825" max="13825" width="3.88671875" style="16" customWidth="1"/>
    <col min="13826" max="13826" width="8" style="16" customWidth="1"/>
    <col min="13827" max="13827" width="13.33203125" style="16" customWidth="1"/>
    <col min="13828" max="13828" width="9.6640625" style="16" customWidth="1"/>
    <col min="13829" max="13829" width="5.44140625" style="16" customWidth="1"/>
    <col min="13830" max="13830" width="18" style="16" customWidth="1"/>
    <col min="13831" max="13831" width="15.109375" style="16" customWidth="1"/>
    <col min="13832" max="13833" width="4.44140625" style="16" customWidth="1"/>
    <col min="13834" max="13834" width="9.6640625" style="16" customWidth="1"/>
    <col min="13835" max="13835" width="8.88671875" style="16" customWidth="1"/>
    <col min="13836" max="13836" width="8.44140625" style="16" customWidth="1"/>
    <col min="13837" max="13837" width="10.44140625" style="16" customWidth="1"/>
    <col min="13838" max="13838" width="13" style="16" customWidth="1"/>
    <col min="13839" max="13839" width="6.109375" style="16" customWidth="1"/>
    <col min="13840" max="13840" width="19.44140625" style="16" customWidth="1"/>
    <col min="13841" max="13841" width="10" style="16"/>
    <col min="13842" max="13842" width="18.44140625" style="16" customWidth="1"/>
    <col min="13843" max="14080" width="10" style="16"/>
    <col min="14081" max="14081" width="3.88671875" style="16" customWidth="1"/>
    <col min="14082" max="14082" width="8" style="16" customWidth="1"/>
    <col min="14083" max="14083" width="13.33203125" style="16" customWidth="1"/>
    <col min="14084" max="14084" width="9.6640625" style="16" customWidth="1"/>
    <col min="14085" max="14085" width="5.44140625" style="16" customWidth="1"/>
    <col min="14086" max="14086" width="18" style="16" customWidth="1"/>
    <col min="14087" max="14087" width="15.109375" style="16" customWidth="1"/>
    <col min="14088" max="14089" width="4.44140625" style="16" customWidth="1"/>
    <col min="14090" max="14090" width="9.6640625" style="16" customWidth="1"/>
    <col min="14091" max="14091" width="8.88671875" style="16" customWidth="1"/>
    <col min="14092" max="14092" width="8.44140625" style="16" customWidth="1"/>
    <col min="14093" max="14093" width="10.44140625" style="16" customWidth="1"/>
    <col min="14094" max="14094" width="13" style="16" customWidth="1"/>
    <col min="14095" max="14095" width="6.109375" style="16" customWidth="1"/>
    <col min="14096" max="14096" width="19.44140625" style="16" customWidth="1"/>
    <col min="14097" max="14097" width="10" style="16"/>
    <col min="14098" max="14098" width="18.44140625" style="16" customWidth="1"/>
    <col min="14099" max="14336" width="10" style="16"/>
    <col min="14337" max="14337" width="3.88671875" style="16" customWidth="1"/>
    <col min="14338" max="14338" width="8" style="16" customWidth="1"/>
    <col min="14339" max="14339" width="13.33203125" style="16" customWidth="1"/>
    <col min="14340" max="14340" width="9.6640625" style="16" customWidth="1"/>
    <col min="14341" max="14341" width="5.44140625" style="16" customWidth="1"/>
    <col min="14342" max="14342" width="18" style="16" customWidth="1"/>
    <col min="14343" max="14343" width="15.109375" style="16" customWidth="1"/>
    <col min="14344" max="14345" width="4.44140625" style="16" customWidth="1"/>
    <col min="14346" max="14346" width="9.6640625" style="16" customWidth="1"/>
    <col min="14347" max="14347" width="8.88671875" style="16" customWidth="1"/>
    <col min="14348" max="14348" width="8.44140625" style="16" customWidth="1"/>
    <col min="14349" max="14349" width="10.44140625" style="16" customWidth="1"/>
    <col min="14350" max="14350" width="13" style="16" customWidth="1"/>
    <col min="14351" max="14351" width="6.109375" style="16" customWidth="1"/>
    <col min="14352" max="14352" width="19.44140625" style="16" customWidth="1"/>
    <col min="14353" max="14353" width="10" style="16"/>
    <col min="14354" max="14354" width="18.44140625" style="16" customWidth="1"/>
    <col min="14355" max="14592" width="10" style="16"/>
    <col min="14593" max="14593" width="3.88671875" style="16" customWidth="1"/>
    <col min="14594" max="14594" width="8" style="16" customWidth="1"/>
    <col min="14595" max="14595" width="13.33203125" style="16" customWidth="1"/>
    <col min="14596" max="14596" width="9.6640625" style="16" customWidth="1"/>
    <col min="14597" max="14597" width="5.44140625" style="16" customWidth="1"/>
    <col min="14598" max="14598" width="18" style="16" customWidth="1"/>
    <col min="14599" max="14599" width="15.109375" style="16" customWidth="1"/>
    <col min="14600" max="14601" width="4.44140625" style="16" customWidth="1"/>
    <col min="14602" max="14602" width="9.6640625" style="16" customWidth="1"/>
    <col min="14603" max="14603" width="8.88671875" style="16" customWidth="1"/>
    <col min="14604" max="14604" width="8.44140625" style="16" customWidth="1"/>
    <col min="14605" max="14605" width="10.44140625" style="16" customWidth="1"/>
    <col min="14606" max="14606" width="13" style="16" customWidth="1"/>
    <col min="14607" max="14607" width="6.109375" style="16" customWidth="1"/>
    <col min="14608" max="14608" width="19.44140625" style="16" customWidth="1"/>
    <col min="14609" max="14609" width="10" style="16"/>
    <col min="14610" max="14610" width="18.44140625" style="16" customWidth="1"/>
    <col min="14611" max="14848" width="10" style="16"/>
    <col min="14849" max="14849" width="3.88671875" style="16" customWidth="1"/>
    <col min="14850" max="14850" width="8" style="16" customWidth="1"/>
    <col min="14851" max="14851" width="13.33203125" style="16" customWidth="1"/>
    <col min="14852" max="14852" width="9.6640625" style="16" customWidth="1"/>
    <col min="14853" max="14853" width="5.44140625" style="16" customWidth="1"/>
    <col min="14854" max="14854" width="18" style="16" customWidth="1"/>
    <col min="14855" max="14855" width="15.109375" style="16" customWidth="1"/>
    <col min="14856" max="14857" width="4.44140625" style="16" customWidth="1"/>
    <col min="14858" max="14858" width="9.6640625" style="16" customWidth="1"/>
    <col min="14859" max="14859" width="8.88671875" style="16" customWidth="1"/>
    <col min="14860" max="14860" width="8.44140625" style="16" customWidth="1"/>
    <col min="14861" max="14861" width="10.44140625" style="16" customWidth="1"/>
    <col min="14862" max="14862" width="13" style="16" customWidth="1"/>
    <col min="14863" max="14863" width="6.109375" style="16" customWidth="1"/>
    <col min="14864" max="14864" width="19.44140625" style="16" customWidth="1"/>
    <col min="14865" max="14865" width="10" style="16"/>
    <col min="14866" max="14866" width="18.44140625" style="16" customWidth="1"/>
    <col min="14867" max="15104" width="10" style="16"/>
    <col min="15105" max="15105" width="3.88671875" style="16" customWidth="1"/>
    <col min="15106" max="15106" width="8" style="16" customWidth="1"/>
    <col min="15107" max="15107" width="13.33203125" style="16" customWidth="1"/>
    <col min="15108" max="15108" width="9.6640625" style="16" customWidth="1"/>
    <col min="15109" max="15109" width="5.44140625" style="16" customWidth="1"/>
    <col min="15110" max="15110" width="18" style="16" customWidth="1"/>
    <col min="15111" max="15111" width="15.109375" style="16" customWidth="1"/>
    <col min="15112" max="15113" width="4.44140625" style="16" customWidth="1"/>
    <col min="15114" max="15114" width="9.6640625" style="16" customWidth="1"/>
    <col min="15115" max="15115" width="8.88671875" style="16" customWidth="1"/>
    <col min="15116" max="15116" width="8.44140625" style="16" customWidth="1"/>
    <col min="15117" max="15117" width="10.44140625" style="16" customWidth="1"/>
    <col min="15118" max="15118" width="13" style="16" customWidth="1"/>
    <col min="15119" max="15119" width="6.109375" style="16" customWidth="1"/>
    <col min="15120" max="15120" width="19.44140625" style="16" customWidth="1"/>
    <col min="15121" max="15121" width="10" style="16"/>
    <col min="15122" max="15122" width="18.44140625" style="16" customWidth="1"/>
    <col min="15123" max="15360" width="10" style="16"/>
    <col min="15361" max="15361" width="3.88671875" style="16" customWidth="1"/>
    <col min="15362" max="15362" width="8" style="16" customWidth="1"/>
    <col min="15363" max="15363" width="13.33203125" style="16" customWidth="1"/>
    <col min="15364" max="15364" width="9.6640625" style="16" customWidth="1"/>
    <col min="15365" max="15365" width="5.44140625" style="16" customWidth="1"/>
    <col min="15366" max="15366" width="18" style="16" customWidth="1"/>
    <col min="15367" max="15367" width="15.109375" style="16" customWidth="1"/>
    <col min="15368" max="15369" width="4.44140625" style="16" customWidth="1"/>
    <col min="15370" max="15370" width="9.6640625" style="16" customWidth="1"/>
    <col min="15371" max="15371" width="8.88671875" style="16" customWidth="1"/>
    <col min="15372" max="15372" width="8.44140625" style="16" customWidth="1"/>
    <col min="15373" max="15373" width="10.44140625" style="16" customWidth="1"/>
    <col min="15374" max="15374" width="13" style="16" customWidth="1"/>
    <col min="15375" max="15375" width="6.109375" style="16" customWidth="1"/>
    <col min="15376" max="15376" width="19.44140625" style="16" customWidth="1"/>
    <col min="15377" max="15377" width="10" style="16"/>
    <col min="15378" max="15378" width="18.44140625" style="16" customWidth="1"/>
    <col min="15379" max="15616" width="10" style="16"/>
    <col min="15617" max="15617" width="3.88671875" style="16" customWidth="1"/>
    <col min="15618" max="15618" width="8" style="16" customWidth="1"/>
    <col min="15619" max="15619" width="13.33203125" style="16" customWidth="1"/>
    <col min="15620" max="15620" width="9.6640625" style="16" customWidth="1"/>
    <col min="15621" max="15621" width="5.44140625" style="16" customWidth="1"/>
    <col min="15622" max="15622" width="18" style="16" customWidth="1"/>
    <col min="15623" max="15623" width="15.109375" style="16" customWidth="1"/>
    <col min="15624" max="15625" width="4.44140625" style="16" customWidth="1"/>
    <col min="15626" max="15626" width="9.6640625" style="16" customWidth="1"/>
    <col min="15627" max="15627" width="8.88671875" style="16" customWidth="1"/>
    <col min="15628" max="15628" width="8.44140625" style="16" customWidth="1"/>
    <col min="15629" max="15629" width="10.44140625" style="16" customWidth="1"/>
    <col min="15630" max="15630" width="13" style="16" customWidth="1"/>
    <col min="15631" max="15631" width="6.109375" style="16" customWidth="1"/>
    <col min="15632" max="15632" width="19.44140625" style="16" customWidth="1"/>
    <col min="15633" max="15633" width="10" style="16"/>
    <col min="15634" max="15634" width="18.44140625" style="16" customWidth="1"/>
    <col min="15635" max="15872" width="10" style="16"/>
    <col min="15873" max="15873" width="3.88671875" style="16" customWidth="1"/>
    <col min="15874" max="15874" width="8" style="16" customWidth="1"/>
    <col min="15875" max="15875" width="13.33203125" style="16" customWidth="1"/>
    <col min="15876" max="15876" width="9.6640625" style="16" customWidth="1"/>
    <col min="15877" max="15877" width="5.44140625" style="16" customWidth="1"/>
    <col min="15878" max="15878" width="18" style="16" customWidth="1"/>
    <col min="15879" max="15879" width="15.109375" style="16" customWidth="1"/>
    <col min="15880" max="15881" width="4.44140625" style="16" customWidth="1"/>
    <col min="15882" max="15882" width="9.6640625" style="16" customWidth="1"/>
    <col min="15883" max="15883" width="8.88671875" style="16" customWidth="1"/>
    <col min="15884" max="15884" width="8.44140625" style="16" customWidth="1"/>
    <col min="15885" max="15885" width="10.44140625" style="16" customWidth="1"/>
    <col min="15886" max="15886" width="13" style="16" customWidth="1"/>
    <col min="15887" max="15887" width="6.109375" style="16" customWidth="1"/>
    <col min="15888" max="15888" width="19.44140625" style="16" customWidth="1"/>
    <col min="15889" max="15889" width="10" style="16"/>
    <col min="15890" max="15890" width="18.44140625" style="16" customWidth="1"/>
    <col min="15891" max="16128" width="10" style="16"/>
    <col min="16129" max="16129" width="3.88671875" style="16" customWidth="1"/>
    <col min="16130" max="16130" width="8" style="16" customWidth="1"/>
    <col min="16131" max="16131" width="13.33203125" style="16" customWidth="1"/>
    <col min="16132" max="16132" width="9.6640625" style="16" customWidth="1"/>
    <col min="16133" max="16133" width="5.44140625" style="16" customWidth="1"/>
    <col min="16134" max="16134" width="18" style="16" customWidth="1"/>
    <col min="16135" max="16135" width="15.109375" style="16" customWidth="1"/>
    <col min="16136" max="16137" width="4.44140625" style="16" customWidth="1"/>
    <col min="16138" max="16138" width="9.6640625" style="16" customWidth="1"/>
    <col min="16139" max="16139" width="8.88671875" style="16" customWidth="1"/>
    <col min="16140" max="16140" width="8.44140625" style="16" customWidth="1"/>
    <col min="16141" max="16141" width="10.44140625" style="16" customWidth="1"/>
    <col min="16142" max="16142" width="13" style="16" customWidth="1"/>
    <col min="16143" max="16143" width="6.109375" style="16" customWidth="1"/>
    <col min="16144" max="16144" width="19.44140625" style="16" customWidth="1"/>
    <col min="16145" max="16145" width="10" style="16"/>
    <col min="16146" max="16146" width="18.44140625" style="16" customWidth="1"/>
    <col min="16147" max="16384" width="10" style="16"/>
  </cols>
  <sheetData>
    <row r="1" spans="1:15" ht="30.75" customHeight="1">
      <c r="A1" s="350" t="s">
        <v>18</v>
      </c>
      <c r="B1" s="351"/>
      <c r="C1" s="351"/>
      <c r="D1" s="351"/>
      <c r="E1" s="351"/>
      <c r="F1" s="351"/>
      <c r="G1" s="351"/>
      <c r="H1" s="351"/>
      <c r="I1" s="351"/>
      <c r="J1" s="351"/>
      <c r="K1" s="351"/>
      <c r="L1" s="351"/>
      <c r="M1" s="351"/>
      <c r="N1" s="351"/>
      <c r="O1" s="351"/>
    </row>
    <row r="2" spans="1:15" s="18" customFormat="1" ht="26.25" customHeight="1">
      <c r="A2" s="17"/>
      <c r="D2" s="19"/>
      <c r="E2" s="19"/>
      <c r="F2" s="20" t="s">
        <v>19</v>
      </c>
      <c r="G2" s="21" t="s">
        <v>20</v>
      </c>
      <c r="H2" s="21"/>
      <c r="I2" s="21"/>
      <c r="J2" s="21"/>
      <c r="N2" s="19"/>
    </row>
    <row r="3" spans="1:15" ht="27" customHeight="1">
      <c r="A3" s="22" t="s">
        <v>21</v>
      </c>
      <c r="B3" s="22" t="s">
        <v>22</v>
      </c>
      <c r="C3" s="22" t="s">
        <v>23</v>
      </c>
      <c r="D3" s="22" t="s">
        <v>24</v>
      </c>
      <c r="E3" s="23" t="s">
        <v>25</v>
      </c>
      <c r="F3" s="23" t="s">
        <v>26</v>
      </c>
      <c r="G3" s="23" t="s">
        <v>27</v>
      </c>
      <c r="H3" s="22" t="s">
        <v>28</v>
      </c>
      <c r="I3" s="22" t="s">
        <v>29</v>
      </c>
      <c r="J3" s="22" t="s">
        <v>30</v>
      </c>
      <c r="K3" s="24" t="s">
        <v>31</v>
      </c>
      <c r="L3" s="24" t="s">
        <v>32</v>
      </c>
      <c r="M3" s="25" t="s">
        <v>33</v>
      </c>
      <c r="N3" s="25" t="s">
        <v>34</v>
      </c>
      <c r="O3" s="26" t="s">
        <v>35</v>
      </c>
    </row>
    <row r="4" spans="1:15" ht="20.100000000000001" customHeight="1">
      <c r="A4" s="22">
        <v>1</v>
      </c>
      <c r="B4" s="27"/>
      <c r="C4" s="15"/>
      <c r="D4" s="28"/>
      <c r="E4" s="29"/>
      <c r="F4" s="30"/>
      <c r="G4" s="31"/>
      <c r="H4" s="14"/>
      <c r="I4" s="14"/>
      <c r="J4" s="32"/>
      <c r="K4" s="33"/>
      <c r="L4" s="33"/>
      <c r="M4" s="33"/>
      <c r="N4" s="33"/>
      <c r="O4" s="34"/>
    </row>
    <row r="5" spans="1:15" ht="20.100000000000001" customHeight="1">
      <c r="A5" s="22">
        <v>2</v>
      </c>
      <c r="B5" s="27"/>
      <c r="C5" s="15"/>
      <c r="D5" s="28"/>
      <c r="E5" s="29"/>
      <c r="F5" s="30"/>
      <c r="G5" s="31"/>
      <c r="H5" s="14"/>
      <c r="I5" s="14"/>
      <c r="J5" s="32"/>
      <c r="K5" s="33"/>
      <c r="L5" s="33"/>
      <c r="M5" s="33"/>
      <c r="N5" s="33"/>
      <c r="O5" s="34"/>
    </row>
    <row r="6" spans="1:15" ht="20.100000000000001" customHeight="1">
      <c r="A6" s="22">
        <v>3</v>
      </c>
      <c r="B6" s="27"/>
      <c r="C6" s="15"/>
      <c r="D6" s="28"/>
      <c r="E6" s="29"/>
      <c r="F6" s="30"/>
      <c r="G6" s="31"/>
      <c r="H6" s="14"/>
      <c r="I6" s="14"/>
      <c r="J6" s="32"/>
      <c r="K6" s="33"/>
      <c r="L6" s="33"/>
      <c r="M6" s="33"/>
      <c r="N6" s="33"/>
      <c r="O6" s="34"/>
    </row>
    <row r="7" spans="1:15" ht="20.100000000000001" customHeight="1">
      <c r="A7" s="22">
        <v>4</v>
      </c>
      <c r="B7" s="27"/>
      <c r="C7" s="15"/>
      <c r="D7" s="28"/>
      <c r="E7" s="29"/>
      <c r="F7" s="30"/>
      <c r="G7" s="31"/>
      <c r="H7" s="14"/>
      <c r="I7" s="14"/>
      <c r="J7" s="32"/>
      <c r="K7" s="33"/>
      <c r="L7" s="33"/>
      <c r="M7" s="33"/>
      <c r="N7" s="33"/>
      <c r="O7" s="34"/>
    </row>
    <row r="8" spans="1:15" ht="24" customHeight="1">
      <c r="A8" s="352" t="s">
        <v>36</v>
      </c>
      <c r="B8" s="353"/>
      <c r="C8" s="353"/>
      <c r="D8" s="353"/>
      <c r="E8" s="353"/>
      <c r="F8" s="353"/>
      <c r="G8" s="354"/>
      <c r="H8" s="35"/>
      <c r="I8" s="35"/>
      <c r="J8" s="33"/>
      <c r="K8" s="36"/>
      <c r="L8" s="36"/>
      <c r="M8" s="33"/>
      <c r="N8" s="37"/>
      <c r="O8" s="38"/>
    </row>
    <row r="9" spans="1:15">
      <c r="A9" s="39"/>
      <c r="B9" s="40"/>
      <c r="C9" s="41"/>
      <c r="D9" s="42"/>
      <c r="E9" s="42"/>
      <c r="F9" s="42"/>
      <c r="G9" s="42"/>
      <c r="H9" s="42"/>
      <c r="I9" s="41"/>
      <c r="J9" s="41"/>
      <c r="K9" s="41"/>
      <c r="L9" s="41"/>
      <c r="M9" s="41"/>
      <c r="N9" s="42"/>
    </row>
  </sheetData>
  <mergeCells count="2">
    <mergeCell ref="A1:O1"/>
    <mergeCell ref="A8:G8"/>
  </mergeCells>
  <phoneticPr fontId="1" type="noConversion"/>
  <printOptions horizontalCentered="1"/>
  <pageMargins left="0.35433070866141736" right="0.35433070866141736" top="0.59055118110236227"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B8:AG9"/>
  <sheetViews>
    <sheetView topLeftCell="P1" workbookViewId="0">
      <selection activeCell="C14" sqref="C14:H14"/>
    </sheetView>
  </sheetViews>
  <sheetFormatPr defaultRowHeight="13.8"/>
  <cols>
    <col min="2" max="3" width="10.44140625" bestFit="1" customWidth="1"/>
    <col min="4" max="4" width="17.77734375" bestFit="1" customWidth="1"/>
    <col min="7" max="7" width="12.88671875" bestFit="1" customWidth="1"/>
    <col min="8" max="8" width="20.21875" bestFit="1" customWidth="1"/>
    <col min="9" max="9" width="15.33203125" bestFit="1" customWidth="1"/>
    <col min="10" max="10" width="10.44140625" bestFit="1" customWidth="1"/>
    <col min="11" max="11" width="20.21875" bestFit="1" customWidth="1"/>
    <col min="12" max="12" width="15.33203125" bestFit="1" customWidth="1"/>
    <col min="13" max="13" width="12.88671875" bestFit="1" customWidth="1"/>
    <col min="14" max="14" width="15.33203125" bestFit="1" customWidth="1"/>
    <col min="15" max="15" width="12.88671875" bestFit="1" customWidth="1"/>
    <col min="16" max="16" width="8.21875" bestFit="1" customWidth="1"/>
    <col min="17" max="17" width="10.44140625" bestFit="1" customWidth="1"/>
    <col min="25" max="26" width="10.44140625" bestFit="1" customWidth="1"/>
    <col min="27" max="27" width="20.21875" bestFit="1" customWidth="1"/>
    <col min="28" max="28" width="12.88671875" bestFit="1" customWidth="1"/>
  </cols>
  <sheetData>
    <row r="8" spans="2:33">
      <c r="B8" s="304" t="s">
        <v>4</v>
      </c>
      <c r="C8" s="304" t="s">
        <v>5</v>
      </c>
      <c r="D8" s="304" t="s">
        <v>41</v>
      </c>
      <c r="E8" s="314" t="s">
        <v>44</v>
      </c>
      <c r="F8" s="314"/>
      <c r="G8" s="304" t="s">
        <v>47</v>
      </c>
      <c r="H8" s="304" t="s">
        <v>49</v>
      </c>
      <c r="I8" s="302" t="s">
        <v>39</v>
      </c>
      <c r="J8" s="302" t="s">
        <v>40</v>
      </c>
      <c r="K8" s="302" t="s">
        <v>42</v>
      </c>
      <c r="L8" s="302" t="s">
        <v>45</v>
      </c>
      <c r="M8" s="302" t="s">
        <v>46</v>
      </c>
      <c r="N8" s="302" t="s">
        <v>48</v>
      </c>
      <c r="O8" s="281" t="s">
        <v>50</v>
      </c>
      <c r="P8" s="281" t="s">
        <v>51</v>
      </c>
      <c r="Q8" s="304" t="s">
        <v>54</v>
      </c>
      <c r="R8" s="304" t="s">
        <v>58</v>
      </c>
      <c r="S8" s="304"/>
      <c r="T8" s="304"/>
      <c r="U8" s="288" t="s">
        <v>326</v>
      </c>
      <c r="V8" s="292"/>
      <c r="W8" s="288" t="s">
        <v>72</v>
      </c>
      <c r="X8" s="292"/>
      <c r="Y8" s="281" t="s">
        <v>73</v>
      </c>
      <c r="Z8" s="281" t="s">
        <v>74</v>
      </c>
      <c r="AA8" s="281" t="s">
        <v>76</v>
      </c>
      <c r="AB8" s="281" t="s">
        <v>77</v>
      </c>
      <c r="AC8" s="288" t="s">
        <v>78</v>
      </c>
      <c r="AD8" s="290"/>
      <c r="AE8" s="292"/>
      <c r="AF8" s="288" t="s">
        <v>79</v>
      </c>
      <c r="AG8" s="292"/>
    </row>
    <row r="9" spans="2:33">
      <c r="B9" s="304"/>
      <c r="C9" s="304"/>
      <c r="D9" s="304"/>
      <c r="E9" s="314"/>
      <c r="F9" s="314"/>
      <c r="G9" s="304"/>
      <c r="H9" s="304"/>
      <c r="I9" s="303"/>
      <c r="J9" s="303"/>
      <c r="K9" s="303"/>
      <c r="L9" s="303"/>
      <c r="M9" s="303"/>
      <c r="N9" s="303"/>
      <c r="O9" s="282"/>
      <c r="P9" s="282"/>
      <c r="Q9" s="304"/>
      <c r="R9" s="304"/>
      <c r="S9" s="304"/>
      <c r="T9" s="304"/>
      <c r="U9" s="289"/>
      <c r="V9" s="293"/>
      <c r="W9" s="296"/>
      <c r="X9" s="297"/>
      <c r="Y9" s="282"/>
      <c r="Z9" s="301"/>
      <c r="AA9" s="282"/>
      <c r="AB9" s="282"/>
      <c r="AC9" s="296"/>
      <c r="AD9" s="319"/>
      <c r="AE9" s="297"/>
      <c r="AF9" s="296"/>
      <c r="AG9" s="297"/>
    </row>
  </sheetData>
  <mergeCells count="24">
    <mergeCell ref="AF8:AG9"/>
    <mergeCell ref="O8:O9"/>
    <mergeCell ref="P8:P9"/>
    <mergeCell ref="Q8:Q9"/>
    <mergeCell ref="R8:T9"/>
    <mergeCell ref="U8:V9"/>
    <mergeCell ref="W8:X9"/>
    <mergeCell ref="Y8:Y9"/>
    <mergeCell ref="Z8:Z9"/>
    <mergeCell ref="AA8:AA9"/>
    <mergeCell ref="AB8:AB9"/>
    <mergeCell ref="AC8:AE9"/>
    <mergeCell ref="N8:N9"/>
    <mergeCell ref="B8:B9"/>
    <mergeCell ref="C8:C9"/>
    <mergeCell ref="D8:D9"/>
    <mergeCell ref="E8:F9"/>
    <mergeCell ref="G8:G9"/>
    <mergeCell ref="H8:H9"/>
    <mergeCell ref="I8:I9"/>
    <mergeCell ref="J8:J9"/>
    <mergeCell ref="K8:K9"/>
    <mergeCell ref="L8:L9"/>
    <mergeCell ref="M8:M9"/>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M35"/>
  <sheetViews>
    <sheetView workbookViewId="0">
      <selection activeCell="C14" sqref="C14:H14"/>
    </sheetView>
  </sheetViews>
  <sheetFormatPr defaultColWidth="10" defaultRowHeight="16.2" outlineLevelCol="1"/>
  <cols>
    <col min="1" max="1" width="3.21875" style="196" customWidth="1" outlineLevel="1"/>
    <col min="2" max="2" width="9.44140625" style="196" customWidth="1" outlineLevel="1"/>
    <col min="3" max="3" width="9.44140625" style="193" customWidth="1"/>
    <col min="4" max="6" width="8.21875" style="192" customWidth="1"/>
    <col min="7" max="7" width="5.77734375" style="192" customWidth="1"/>
    <col min="8" max="8" width="3" style="192" customWidth="1"/>
    <col min="9" max="9" width="8.44140625" style="192" customWidth="1"/>
    <col min="10" max="10" width="9.88671875" style="192" customWidth="1"/>
    <col min="11" max="11" width="8.21875" style="192" customWidth="1"/>
    <col min="12" max="12" width="7.6640625" style="192" customWidth="1"/>
    <col min="13" max="13" width="12.88671875" style="192" customWidth="1"/>
    <col min="14" max="256" width="10" style="192"/>
    <col min="257" max="257" width="3.21875" style="192" customWidth="1"/>
    <col min="258" max="259" width="9.44140625" style="192" customWidth="1"/>
    <col min="260" max="262" width="8.21875" style="192" customWidth="1"/>
    <col min="263" max="263" width="5.77734375" style="192" customWidth="1"/>
    <col min="264" max="264" width="3" style="192" customWidth="1"/>
    <col min="265" max="265" width="8.44140625" style="192" customWidth="1"/>
    <col min="266" max="266" width="9.88671875" style="192" customWidth="1"/>
    <col min="267" max="267" width="8.21875" style="192" customWidth="1"/>
    <col min="268" max="268" width="7.6640625" style="192" customWidth="1"/>
    <col min="269" max="269" width="12.88671875" style="192" customWidth="1"/>
    <col min="270" max="512" width="10" style="192"/>
    <col min="513" max="513" width="3.21875" style="192" customWidth="1"/>
    <col min="514" max="515" width="9.44140625" style="192" customWidth="1"/>
    <col min="516" max="518" width="8.21875" style="192" customWidth="1"/>
    <col min="519" max="519" width="5.77734375" style="192" customWidth="1"/>
    <col min="520" max="520" width="3" style="192" customWidth="1"/>
    <col min="521" max="521" width="8.44140625" style="192" customWidth="1"/>
    <col min="522" max="522" width="9.88671875" style="192" customWidth="1"/>
    <col min="523" max="523" width="8.21875" style="192" customWidth="1"/>
    <col min="524" max="524" width="7.6640625" style="192" customWidth="1"/>
    <col min="525" max="525" width="12.88671875" style="192" customWidth="1"/>
    <col min="526" max="768" width="10" style="192"/>
    <col min="769" max="769" width="3.21875" style="192" customWidth="1"/>
    <col min="770" max="771" width="9.44140625" style="192" customWidth="1"/>
    <col min="772" max="774" width="8.21875" style="192" customWidth="1"/>
    <col min="775" max="775" width="5.77734375" style="192" customWidth="1"/>
    <col min="776" max="776" width="3" style="192" customWidth="1"/>
    <col min="777" max="777" width="8.44140625" style="192" customWidth="1"/>
    <col min="778" max="778" width="9.88671875" style="192" customWidth="1"/>
    <col min="779" max="779" width="8.21875" style="192" customWidth="1"/>
    <col min="780" max="780" width="7.6640625" style="192" customWidth="1"/>
    <col min="781" max="781" width="12.88671875" style="192" customWidth="1"/>
    <col min="782" max="1024" width="10" style="192"/>
    <col min="1025" max="1025" width="3.21875" style="192" customWidth="1"/>
    <col min="1026" max="1027" width="9.44140625" style="192" customWidth="1"/>
    <col min="1028" max="1030" width="8.21875" style="192" customWidth="1"/>
    <col min="1031" max="1031" width="5.77734375" style="192" customWidth="1"/>
    <col min="1032" max="1032" width="3" style="192" customWidth="1"/>
    <col min="1033" max="1033" width="8.44140625" style="192" customWidth="1"/>
    <col min="1034" max="1034" width="9.88671875" style="192" customWidth="1"/>
    <col min="1035" max="1035" width="8.21875" style="192" customWidth="1"/>
    <col min="1036" max="1036" width="7.6640625" style="192" customWidth="1"/>
    <col min="1037" max="1037" width="12.88671875" style="192" customWidth="1"/>
    <col min="1038" max="1280" width="10" style="192"/>
    <col min="1281" max="1281" width="3.21875" style="192" customWidth="1"/>
    <col min="1282" max="1283" width="9.44140625" style="192" customWidth="1"/>
    <col min="1284" max="1286" width="8.21875" style="192" customWidth="1"/>
    <col min="1287" max="1287" width="5.77734375" style="192" customWidth="1"/>
    <col min="1288" max="1288" width="3" style="192" customWidth="1"/>
    <col min="1289" max="1289" width="8.44140625" style="192" customWidth="1"/>
    <col min="1290" max="1290" width="9.88671875" style="192" customWidth="1"/>
    <col min="1291" max="1291" width="8.21875" style="192" customWidth="1"/>
    <col min="1292" max="1292" width="7.6640625" style="192" customWidth="1"/>
    <col min="1293" max="1293" width="12.88671875" style="192" customWidth="1"/>
    <col min="1294" max="1536" width="10" style="192"/>
    <col min="1537" max="1537" width="3.21875" style="192" customWidth="1"/>
    <col min="1538" max="1539" width="9.44140625" style="192" customWidth="1"/>
    <col min="1540" max="1542" width="8.21875" style="192" customWidth="1"/>
    <col min="1543" max="1543" width="5.77734375" style="192" customWidth="1"/>
    <col min="1544" max="1544" width="3" style="192" customWidth="1"/>
    <col min="1545" max="1545" width="8.44140625" style="192" customWidth="1"/>
    <col min="1546" max="1546" width="9.88671875" style="192" customWidth="1"/>
    <col min="1547" max="1547" width="8.21875" style="192" customWidth="1"/>
    <col min="1548" max="1548" width="7.6640625" style="192" customWidth="1"/>
    <col min="1549" max="1549" width="12.88671875" style="192" customWidth="1"/>
    <col min="1550" max="1792" width="10" style="192"/>
    <col min="1793" max="1793" width="3.21875" style="192" customWidth="1"/>
    <col min="1794" max="1795" width="9.44140625" style="192" customWidth="1"/>
    <col min="1796" max="1798" width="8.21875" style="192" customWidth="1"/>
    <col min="1799" max="1799" width="5.77734375" style="192" customWidth="1"/>
    <col min="1800" max="1800" width="3" style="192" customWidth="1"/>
    <col min="1801" max="1801" width="8.44140625" style="192" customWidth="1"/>
    <col min="1802" max="1802" width="9.88671875" style="192" customWidth="1"/>
    <col min="1803" max="1803" width="8.21875" style="192" customWidth="1"/>
    <col min="1804" max="1804" width="7.6640625" style="192" customWidth="1"/>
    <col min="1805" max="1805" width="12.88671875" style="192" customWidth="1"/>
    <col min="1806" max="2048" width="10" style="192"/>
    <col min="2049" max="2049" width="3.21875" style="192" customWidth="1"/>
    <col min="2050" max="2051" width="9.44140625" style="192" customWidth="1"/>
    <col min="2052" max="2054" width="8.21875" style="192" customWidth="1"/>
    <col min="2055" max="2055" width="5.77734375" style="192" customWidth="1"/>
    <col min="2056" max="2056" width="3" style="192" customWidth="1"/>
    <col min="2057" max="2057" width="8.44140625" style="192" customWidth="1"/>
    <col min="2058" max="2058" width="9.88671875" style="192" customWidth="1"/>
    <col min="2059" max="2059" width="8.21875" style="192" customWidth="1"/>
    <col min="2060" max="2060" width="7.6640625" style="192" customWidth="1"/>
    <col min="2061" max="2061" width="12.88671875" style="192" customWidth="1"/>
    <col min="2062" max="2304" width="10" style="192"/>
    <col min="2305" max="2305" width="3.21875" style="192" customWidth="1"/>
    <col min="2306" max="2307" width="9.44140625" style="192" customWidth="1"/>
    <col min="2308" max="2310" width="8.21875" style="192" customWidth="1"/>
    <col min="2311" max="2311" width="5.77734375" style="192" customWidth="1"/>
    <col min="2312" max="2312" width="3" style="192" customWidth="1"/>
    <col min="2313" max="2313" width="8.44140625" style="192" customWidth="1"/>
    <col min="2314" max="2314" width="9.88671875" style="192" customWidth="1"/>
    <col min="2315" max="2315" width="8.21875" style="192" customWidth="1"/>
    <col min="2316" max="2316" width="7.6640625" style="192" customWidth="1"/>
    <col min="2317" max="2317" width="12.88671875" style="192" customWidth="1"/>
    <col min="2318" max="2560" width="10" style="192"/>
    <col min="2561" max="2561" width="3.21875" style="192" customWidth="1"/>
    <col min="2562" max="2563" width="9.44140625" style="192" customWidth="1"/>
    <col min="2564" max="2566" width="8.21875" style="192" customWidth="1"/>
    <col min="2567" max="2567" width="5.77734375" style="192" customWidth="1"/>
    <col min="2568" max="2568" width="3" style="192" customWidth="1"/>
    <col min="2569" max="2569" width="8.44140625" style="192" customWidth="1"/>
    <col min="2570" max="2570" width="9.88671875" style="192" customWidth="1"/>
    <col min="2571" max="2571" width="8.21875" style="192" customWidth="1"/>
    <col min="2572" max="2572" width="7.6640625" style="192" customWidth="1"/>
    <col min="2573" max="2573" width="12.88671875" style="192" customWidth="1"/>
    <col min="2574" max="2816" width="10" style="192"/>
    <col min="2817" max="2817" width="3.21875" style="192" customWidth="1"/>
    <col min="2818" max="2819" width="9.44140625" style="192" customWidth="1"/>
    <col min="2820" max="2822" width="8.21875" style="192" customWidth="1"/>
    <col min="2823" max="2823" width="5.77734375" style="192" customWidth="1"/>
    <col min="2824" max="2824" width="3" style="192" customWidth="1"/>
    <col min="2825" max="2825" width="8.44140625" style="192" customWidth="1"/>
    <col min="2826" max="2826" width="9.88671875" style="192" customWidth="1"/>
    <col min="2827" max="2827" width="8.21875" style="192" customWidth="1"/>
    <col min="2828" max="2828" width="7.6640625" style="192" customWidth="1"/>
    <col min="2829" max="2829" width="12.88671875" style="192" customWidth="1"/>
    <col min="2830" max="3072" width="10" style="192"/>
    <col min="3073" max="3073" width="3.21875" style="192" customWidth="1"/>
    <col min="3074" max="3075" width="9.44140625" style="192" customWidth="1"/>
    <col min="3076" max="3078" width="8.21875" style="192" customWidth="1"/>
    <col min="3079" max="3079" width="5.77734375" style="192" customWidth="1"/>
    <col min="3080" max="3080" width="3" style="192" customWidth="1"/>
    <col min="3081" max="3081" width="8.44140625" style="192" customWidth="1"/>
    <col min="3082" max="3082" width="9.88671875" style="192" customWidth="1"/>
    <col min="3083" max="3083" width="8.21875" style="192" customWidth="1"/>
    <col min="3084" max="3084" width="7.6640625" style="192" customWidth="1"/>
    <col min="3085" max="3085" width="12.88671875" style="192" customWidth="1"/>
    <col min="3086" max="3328" width="10" style="192"/>
    <col min="3329" max="3329" width="3.21875" style="192" customWidth="1"/>
    <col min="3330" max="3331" width="9.44140625" style="192" customWidth="1"/>
    <col min="3332" max="3334" width="8.21875" style="192" customWidth="1"/>
    <col min="3335" max="3335" width="5.77734375" style="192" customWidth="1"/>
    <col min="3336" max="3336" width="3" style="192" customWidth="1"/>
    <col min="3337" max="3337" width="8.44140625" style="192" customWidth="1"/>
    <col min="3338" max="3338" width="9.88671875" style="192" customWidth="1"/>
    <col min="3339" max="3339" width="8.21875" style="192" customWidth="1"/>
    <col min="3340" max="3340" width="7.6640625" style="192" customWidth="1"/>
    <col min="3341" max="3341" width="12.88671875" style="192" customWidth="1"/>
    <col min="3342" max="3584" width="10" style="192"/>
    <col min="3585" max="3585" width="3.21875" style="192" customWidth="1"/>
    <col min="3586" max="3587" width="9.44140625" style="192" customWidth="1"/>
    <col min="3588" max="3590" width="8.21875" style="192" customWidth="1"/>
    <col min="3591" max="3591" width="5.77734375" style="192" customWidth="1"/>
    <col min="3592" max="3592" width="3" style="192" customWidth="1"/>
    <col min="3593" max="3593" width="8.44140625" style="192" customWidth="1"/>
    <col min="3594" max="3594" width="9.88671875" style="192" customWidth="1"/>
    <col min="3595" max="3595" width="8.21875" style="192" customWidth="1"/>
    <col min="3596" max="3596" width="7.6640625" style="192" customWidth="1"/>
    <col min="3597" max="3597" width="12.88671875" style="192" customWidth="1"/>
    <col min="3598" max="3840" width="10" style="192"/>
    <col min="3841" max="3841" width="3.21875" style="192" customWidth="1"/>
    <col min="3842" max="3843" width="9.44140625" style="192" customWidth="1"/>
    <col min="3844" max="3846" width="8.21875" style="192" customWidth="1"/>
    <col min="3847" max="3847" width="5.77734375" style="192" customWidth="1"/>
    <col min="3848" max="3848" width="3" style="192" customWidth="1"/>
    <col min="3849" max="3849" width="8.44140625" style="192" customWidth="1"/>
    <col min="3850" max="3850" width="9.88671875" style="192" customWidth="1"/>
    <col min="3851" max="3851" width="8.21875" style="192" customWidth="1"/>
    <col min="3852" max="3852" width="7.6640625" style="192" customWidth="1"/>
    <col min="3853" max="3853" width="12.88671875" style="192" customWidth="1"/>
    <col min="3854" max="4096" width="10" style="192"/>
    <col min="4097" max="4097" width="3.21875" style="192" customWidth="1"/>
    <col min="4098" max="4099" width="9.44140625" style="192" customWidth="1"/>
    <col min="4100" max="4102" width="8.21875" style="192" customWidth="1"/>
    <col min="4103" max="4103" width="5.77734375" style="192" customWidth="1"/>
    <col min="4104" max="4104" width="3" style="192" customWidth="1"/>
    <col min="4105" max="4105" width="8.44140625" style="192" customWidth="1"/>
    <col min="4106" max="4106" width="9.88671875" style="192" customWidth="1"/>
    <col min="4107" max="4107" width="8.21875" style="192" customWidth="1"/>
    <col min="4108" max="4108" width="7.6640625" style="192" customWidth="1"/>
    <col min="4109" max="4109" width="12.88671875" style="192" customWidth="1"/>
    <col min="4110" max="4352" width="10" style="192"/>
    <col min="4353" max="4353" width="3.21875" style="192" customWidth="1"/>
    <col min="4354" max="4355" width="9.44140625" style="192" customWidth="1"/>
    <col min="4356" max="4358" width="8.21875" style="192" customWidth="1"/>
    <col min="4359" max="4359" width="5.77734375" style="192" customWidth="1"/>
    <col min="4360" max="4360" width="3" style="192" customWidth="1"/>
    <col min="4361" max="4361" width="8.44140625" style="192" customWidth="1"/>
    <col min="4362" max="4362" width="9.88671875" style="192" customWidth="1"/>
    <col min="4363" max="4363" width="8.21875" style="192" customWidth="1"/>
    <col min="4364" max="4364" width="7.6640625" style="192" customWidth="1"/>
    <col min="4365" max="4365" width="12.88671875" style="192" customWidth="1"/>
    <col min="4366" max="4608" width="10" style="192"/>
    <col min="4609" max="4609" width="3.21875" style="192" customWidth="1"/>
    <col min="4610" max="4611" width="9.44140625" style="192" customWidth="1"/>
    <col min="4612" max="4614" width="8.21875" style="192" customWidth="1"/>
    <col min="4615" max="4615" width="5.77734375" style="192" customWidth="1"/>
    <col min="4616" max="4616" width="3" style="192" customWidth="1"/>
    <col min="4617" max="4617" width="8.44140625" style="192" customWidth="1"/>
    <col min="4618" max="4618" width="9.88671875" style="192" customWidth="1"/>
    <col min="4619" max="4619" width="8.21875" style="192" customWidth="1"/>
    <col min="4620" max="4620" width="7.6640625" style="192" customWidth="1"/>
    <col min="4621" max="4621" width="12.88671875" style="192" customWidth="1"/>
    <col min="4622" max="4864" width="10" style="192"/>
    <col min="4865" max="4865" width="3.21875" style="192" customWidth="1"/>
    <col min="4866" max="4867" width="9.44140625" style="192" customWidth="1"/>
    <col min="4868" max="4870" width="8.21875" style="192" customWidth="1"/>
    <col min="4871" max="4871" width="5.77734375" style="192" customWidth="1"/>
    <col min="4872" max="4872" width="3" style="192" customWidth="1"/>
    <col min="4873" max="4873" width="8.44140625" style="192" customWidth="1"/>
    <col min="4874" max="4874" width="9.88671875" style="192" customWidth="1"/>
    <col min="4875" max="4875" width="8.21875" style="192" customWidth="1"/>
    <col min="4876" max="4876" width="7.6640625" style="192" customWidth="1"/>
    <col min="4877" max="4877" width="12.88671875" style="192" customWidth="1"/>
    <col min="4878" max="5120" width="10" style="192"/>
    <col min="5121" max="5121" width="3.21875" style="192" customWidth="1"/>
    <col min="5122" max="5123" width="9.44140625" style="192" customWidth="1"/>
    <col min="5124" max="5126" width="8.21875" style="192" customWidth="1"/>
    <col min="5127" max="5127" width="5.77734375" style="192" customWidth="1"/>
    <col min="5128" max="5128" width="3" style="192" customWidth="1"/>
    <col min="5129" max="5129" width="8.44140625" style="192" customWidth="1"/>
    <col min="5130" max="5130" width="9.88671875" style="192" customWidth="1"/>
    <col min="5131" max="5131" width="8.21875" style="192" customWidth="1"/>
    <col min="5132" max="5132" width="7.6640625" style="192" customWidth="1"/>
    <col min="5133" max="5133" width="12.88671875" style="192" customWidth="1"/>
    <col min="5134" max="5376" width="10" style="192"/>
    <col min="5377" max="5377" width="3.21875" style="192" customWidth="1"/>
    <col min="5378" max="5379" width="9.44140625" style="192" customWidth="1"/>
    <col min="5380" max="5382" width="8.21875" style="192" customWidth="1"/>
    <col min="5383" max="5383" width="5.77734375" style="192" customWidth="1"/>
    <col min="5384" max="5384" width="3" style="192" customWidth="1"/>
    <col min="5385" max="5385" width="8.44140625" style="192" customWidth="1"/>
    <col min="5386" max="5386" width="9.88671875" style="192" customWidth="1"/>
    <col min="5387" max="5387" width="8.21875" style="192" customWidth="1"/>
    <col min="5388" max="5388" width="7.6640625" style="192" customWidth="1"/>
    <col min="5389" max="5389" width="12.88671875" style="192" customWidth="1"/>
    <col min="5390" max="5632" width="10" style="192"/>
    <col min="5633" max="5633" width="3.21875" style="192" customWidth="1"/>
    <col min="5634" max="5635" width="9.44140625" style="192" customWidth="1"/>
    <col min="5636" max="5638" width="8.21875" style="192" customWidth="1"/>
    <col min="5639" max="5639" width="5.77734375" style="192" customWidth="1"/>
    <col min="5640" max="5640" width="3" style="192" customWidth="1"/>
    <col min="5641" max="5641" width="8.44140625" style="192" customWidth="1"/>
    <col min="5642" max="5642" width="9.88671875" style="192" customWidth="1"/>
    <col min="5643" max="5643" width="8.21875" style="192" customWidth="1"/>
    <col min="5644" max="5644" width="7.6640625" style="192" customWidth="1"/>
    <col min="5645" max="5645" width="12.88671875" style="192" customWidth="1"/>
    <col min="5646" max="5888" width="10" style="192"/>
    <col min="5889" max="5889" width="3.21875" style="192" customWidth="1"/>
    <col min="5890" max="5891" width="9.44140625" style="192" customWidth="1"/>
    <col min="5892" max="5894" width="8.21875" style="192" customWidth="1"/>
    <col min="5895" max="5895" width="5.77734375" style="192" customWidth="1"/>
    <col min="5896" max="5896" width="3" style="192" customWidth="1"/>
    <col min="5897" max="5897" width="8.44140625" style="192" customWidth="1"/>
    <col min="5898" max="5898" width="9.88671875" style="192" customWidth="1"/>
    <col min="5899" max="5899" width="8.21875" style="192" customWidth="1"/>
    <col min="5900" max="5900" width="7.6640625" style="192" customWidth="1"/>
    <col min="5901" max="5901" width="12.88671875" style="192" customWidth="1"/>
    <col min="5902" max="6144" width="10" style="192"/>
    <col min="6145" max="6145" width="3.21875" style="192" customWidth="1"/>
    <col min="6146" max="6147" width="9.44140625" style="192" customWidth="1"/>
    <col min="6148" max="6150" width="8.21875" style="192" customWidth="1"/>
    <col min="6151" max="6151" width="5.77734375" style="192" customWidth="1"/>
    <col min="6152" max="6152" width="3" style="192" customWidth="1"/>
    <col min="6153" max="6153" width="8.44140625" style="192" customWidth="1"/>
    <col min="6154" max="6154" width="9.88671875" style="192" customWidth="1"/>
    <col min="6155" max="6155" width="8.21875" style="192" customWidth="1"/>
    <col min="6156" max="6156" width="7.6640625" style="192" customWidth="1"/>
    <col min="6157" max="6157" width="12.88671875" style="192" customWidth="1"/>
    <col min="6158" max="6400" width="10" style="192"/>
    <col min="6401" max="6401" width="3.21875" style="192" customWidth="1"/>
    <col min="6402" max="6403" width="9.44140625" style="192" customWidth="1"/>
    <col min="6404" max="6406" width="8.21875" style="192" customWidth="1"/>
    <col min="6407" max="6407" width="5.77734375" style="192" customWidth="1"/>
    <col min="6408" max="6408" width="3" style="192" customWidth="1"/>
    <col min="6409" max="6409" width="8.44140625" style="192" customWidth="1"/>
    <col min="6410" max="6410" width="9.88671875" style="192" customWidth="1"/>
    <col min="6411" max="6411" width="8.21875" style="192" customWidth="1"/>
    <col min="6412" max="6412" width="7.6640625" style="192" customWidth="1"/>
    <col min="6413" max="6413" width="12.88671875" style="192" customWidth="1"/>
    <col min="6414" max="6656" width="10" style="192"/>
    <col min="6657" max="6657" width="3.21875" style="192" customWidth="1"/>
    <col min="6658" max="6659" width="9.44140625" style="192" customWidth="1"/>
    <col min="6660" max="6662" width="8.21875" style="192" customWidth="1"/>
    <col min="6663" max="6663" width="5.77734375" style="192" customWidth="1"/>
    <col min="6664" max="6664" width="3" style="192" customWidth="1"/>
    <col min="6665" max="6665" width="8.44140625" style="192" customWidth="1"/>
    <col min="6666" max="6666" width="9.88671875" style="192" customWidth="1"/>
    <col min="6667" max="6667" width="8.21875" style="192" customWidth="1"/>
    <col min="6668" max="6668" width="7.6640625" style="192" customWidth="1"/>
    <col min="6669" max="6669" width="12.88671875" style="192" customWidth="1"/>
    <col min="6670" max="6912" width="10" style="192"/>
    <col min="6913" max="6913" width="3.21875" style="192" customWidth="1"/>
    <col min="6914" max="6915" width="9.44140625" style="192" customWidth="1"/>
    <col min="6916" max="6918" width="8.21875" style="192" customWidth="1"/>
    <col min="6919" max="6919" width="5.77734375" style="192" customWidth="1"/>
    <col min="6920" max="6920" width="3" style="192" customWidth="1"/>
    <col min="6921" max="6921" width="8.44140625" style="192" customWidth="1"/>
    <col min="6922" max="6922" width="9.88671875" style="192" customWidth="1"/>
    <col min="6923" max="6923" width="8.21875" style="192" customWidth="1"/>
    <col min="6924" max="6924" width="7.6640625" style="192" customWidth="1"/>
    <col min="6925" max="6925" width="12.88671875" style="192" customWidth="1"/>
    <col min="6926" max="7168" width="10" style="192"/>
    <col min="7169" max="7169" width="3.21875" style="192" customWidth="1"/>
    <col min="7170" max="7171" width="9.44140625" style="192" customWidth="1"/>
    <col min="7172" max="7174" width="8.21875" style="192" customWidth="1"/>
    <col min="7175" max="7175" width="5.77734375" style="192" customWidth="1"/>
    <col min="7176" max="7176" width="3" style="192" customWidth="1"/>
    <col min="7177" max="7177" width="8.44140625" style="192" customWidth="1"/>
    <col min="7178" max="7178" width="9.88671875" style="192" customWidth="1"/>
    <col min="7179" max="7179" width="8.21875" style="192" customWidth="1"/>
    <col min="7180" max="7180" width="7.6640625" style="192" customWidth="1"/>
    <col min="7181" max="7181" width="12.88671875" style="192" customWidth="1"/>
    <col min="7182" max="7424" width="10" style="192"/>
    <col min="7425" max="7425" width="3.21875" style="192" customWidth="1"/>
    <col min="7426" max="7427" width="9.44140625" style="192" customWidth="1"/>
    <col min="7428" max="7430" width="8.21875" style="192" customWidth="1"/>
    <col min="7431" max="7431" width="5.77734375" style="192" customWidth="1"/>
    <col min="7432" max="7432" width="3" style="192" customWidth="1"/>
    <col min="7433" max="7433" width="8.44140625" style="192" customWidth="1"/>
    <col min="7434" max="7434" width="9.88671875" style="192" customWidth="1"/>
    <col min="7435" max="7435" width="8.21875" style="192" customWidth="1"/>
    <col min="7436" max="7436" width="7.6640625" style="192" customWidth="1"/>
    <col min="7437" max="7437" width="12.88671875" style="192" customWidth="1"/>
    <col min="7438" max="7680" width="10" style="192"/>
    <col min="7681" max="7681" width="3.21875" style="192" customWidth="1"/>
    <col min="7682" max="7683" width="9.44140625" style="192" customWidth="1"/>
    <col min="7684" max="7686" width="8.21875" style="192" customWidth="1"/>
    <col min="7687" max="7687" width="5.77734375" style="192" customWidth="1"/>
    <col min="7688" max="7688" width="3" style="192" customWidth="1"/>
    <col min="7689" max="7689" width="8.44140625" style="192" customWidth="1"/>
    <col min="7690" max="7690" width="9.88671875" style="192" customWidth="1"/>
    <col min="7691" max="7691" width="8.21875" style="192" customWidth="1"/>
    <col min="7692" max="7692" width="7.6640625" style="192" customWidth="1"/>
    <col min="7693" max="7693" width="12.88671875" style="192" customWidth="1"/>
    <col min="7694" max="7936" width="10" style="192"/>
    <col min="7937" max="7937" width="3.21875" style="192" customWidth="1"/>
    <col min="7938" max="7939" width="9.44140625" style="192" customWidth="1"/>
    <col min="7940" max="7942" width="8.21875" style="192" customWidth="1"/>
    <col min="7943" max="7943" width="5.77734375" style="192" customWidth="1"/>
    <col min="7944" max="7944" width="3" style="192" customWidth="1"/>
    <col min="7945" max="7945" width="8.44140625" style="192" customWidth="1"/>
    <col min="7946" max="7946" width="9.88671875" style="192" customWidth="1"/>
    <col min="7947" max="7947" width="8.21875" style="192" customWidth="1"/>
    <col min="7948" max="7948" width="7.6640625" style="192" customWidth="1"/>
    <col min="7949" max="7949" width="12.88671875" style="192" customWidth="1"/>
    <col min="7950" max="8192" width="10" style="192"/>
    <col min="8193" max="8193" width="3.21875" style="192" customWidth="1"/>
    <col min="8194" max="8195" width="9.44140625" style="192" customWidth="1"/>
    <col min="8196" max="8198" width="8.21875" style="192" customWidth="1"/>
    <col min="8199" max="8199" width="5.77734375" style="192" customWidth="1"/>
    <col min="8200" max="8200" width="3" style="192" customWidth="1"/>
    <col min="8201" max="8201" width="8.44140625" style="192" customWidth="1"/>
    <col min="8202" max="8202" width="9.88671875" style="192" customWidth="1"/>
    <col min="8203" max="8203" width="8.21875" style="192" customWidth="1"/>
    <col min="8204" max="8204" width="7.6640625" style="192" customWidth="1"/>
    <col min="8205" max="8205" width="12.88671875" style="192" customWidth="1"/>
    <col min="8206" max="8448" width="10" style="192"/>
    <col min="8449" max="8449" width="3.21875" style="192" customWidth="1"/>
    <col min="8450" max="8451" width="9.44140625" style="192" customWidth="1"/>
    <col min="8452" max="8454" width="8.21875" style="192" customWidth="1"/>
    <col min="8455" max="8455" width="5.77734375" style="192" customWidth="1"/>
    <col min="8456" max="8456" width="3" style="192" customWidth="1"/>
    <col min="8457" max="8457" width="8.44140625" style="192" customWidth="1"/>
    <col min="8458" max="8458" width="9.88671875" style="192" customWidth="1"/>
    <col min="8459" max="8459" width="8.21875" style="192" customWidth="1"/>
    <col min="8460" max="8460" width="7.6640625" style="192" customWidth="1"/>
    <col min="8461" max="8461" width="12.88671875" style="192" customWidth="1"/>
    <col min="8462" max="8704" width="10" style="192"/>
    <col min="8705" max="8705" width="3.21875" style="192" customWidth="1"/>
    <col min="8706" max="8707" width="9.44140625" style="192" customWidth="1"/>
    <col min="8708" max="8710" width="8.21875" style="192" customWidth="1"/>
    <col min="8711" max="8711" width="5.77734375" style="192" customWidth="1"/>
    <col min="8712" max="8712" width="3" style="192" customWidth="1"/>
    <col min="8713" max="8713" width="8.44140625" style="192" customWidth="1"/>
    <col min="8714" max="8714" width="9.88671875" style="192" customWidth="1"/>
    <col min="8715" max="8715" width="8.21875" style="192" customWidth="1"/>
    <col min="8716" max="8716" width="7.6640625" style="192" customWidth="1"/>
    <col min="8717" max="8717" width="12.88671875" style="192" customWidth="1"/>
    <col min="8718" max="8960" width="10" style="192"/>
    <col min="8961" max="8961" width="3.21875" style="192" customWidth="1"/>
    <col min="8962" max="8963" width="9.44140625" style="192" customWidth="1"/>
    <col min="8964" max="8966" width="8.21875" style="192" customWidth="1"/>
    <col min="8967" max="8967" width="5.77734375" style="192" customWidth="1"/>
    <col min="8968" max="8968" width="3" style="192" customWidth="1"/>
    <col min="8969" max="8969" width="8.44140625" style="192" customWidth="1"/>
    <col min="8970" max="8970" width="9.88671875" style="192" customWidth="1"/>
    <col min="8971" max="8971" width="8.21875" style="192" customWidth="1"/>
    <col min="8972" max="8972" width="7.6640625" style="192" customWidth="1"/>
    <col min="8973" max="8973" width="12.88671875" style="192" customWidth="1"/>
    <col min="8974" max="9216" width="10" style="192"/>
    <col min="9217" max="9217" width="3.21875" style="192" customWidth="1"/>
    <col min="9218" max="9219" width="9.44140625" style="192" customWidth="1"/>
    <col min="9220" max="9222" width="8.21875" style="192" customWidth="1"/>
    <col min="9223" max="9223" width="5.77734375" style="192" customWidth="1"/>
    <col min="9224" max="9224" width="3" style="192" customWidth="1"/>
    <col min="9225" max="9225" width="8.44140625" style="192" customWidth="1"/>
    <col min="9226" max="9226" width="9.88671875" style="192" customWidth="1"/>
    <col min="9227" max="9227" width="8.21875" style="192" customWidth="1"/>
    <col min="9228" max="9228" width="7.6640625" style="192" customWidth="1"/>
    <col min="9229" max="9229" width="12.88671875" style="192" customWidth="1"/>
    <col min="9230" max="9472" width="10" style="192"/>
    <col min="9473" max="9473" width="3.21875" style="192" customWidth="1"/>
    <col min="9474" max="9475" width="9.44140625" style="192" customWidth="1"/>
    <col min="9476" max="9478" width="8.21875" style="192" customWidth="1"/>
    <col min="9479" max="9479" width="5.77734375" style="192" customWidth="1"/>
    <col min="9480" max="9480" width="3" style="192" customWidth="1"/>
    <col min="9481" max="9481" width="8.44140625" style="192" customWidth="1"/>
    <col min="9482" max="9482" width="9.88671875" style="192" customWidth="1"/>
    <col min="9483" max="9483" width="8.21875" style="192" customWidth="1"/>
    <col min="9484" max="9484" width="7.6640625" style="192" customWidth="1"/>
    <col min="9485" max="9485" width="12.88671875" style="192" customWidth="1"/>
    <col min="9486" max="9728" width="10" style="192"/>
    <col min="9729" max="9729" width="3.21875" style="192" customWidth="1"/>
    <col min="9730" max="9731" width="9.44140625" style="192" customWidth="1"/>
    <col min="9732" max="9734" width="8.21875" style="192" customWidth="1"/>
    <col min="9735" max="9735" width="5.77734375" style="192" customWidth="1"/>
    <col min="9736" max="9736" width="3" style="192" customWidth="1"/>
    <col min="9737" max="9737" width="8.44140625" style="192" customWidth="1"/>
    <col min="9738" max="9738" width="9.88671875" style="192" customWidth="1"/>
    <col min="9739" max="9739" width="8.21875" style="192" customWidth="1"/>
    <col min="9740" max="9740" width="7.6640625" style="192" customWidth="1"/>
    <col min="9741" max="9741" width="12.88671875" style="192" customWidth="1"/>
    <col min="9742" max="9984" width="10" style="192"/>
    <col min="9985" max="9985" width="3.21875" style="192" customWidth="1"/>
    <col min="9986" max="9987" width="9.44140625" style="192" customWidth="1"/>
    <col min="9988" max="9990" width="8.21875" style="192" customWidth="1"/>
    <col min="9991" max="9991" width="5.77734375" style="192" customWidth="1"/>
    <col min="9992" max="9992" width="3" style="192" customWidth="1"/>
    <col min="9993" max="9993" width="8.44140625" style="192" customWidth="1"/>
    <col min="9994" max="9994" width="9.88671875" style="192" customWidth="1"/>
    <col min="9995" max="9995" width="8.21875" style="192" customWidth="1"/>
    <col min="9996" max="9996" width="7.6640625" style="192" customWidth="1"/>
    <col min="9997" max="9997" width="12.88671875" style="192" customWidth="1"/>
    <col min="9998" max="10240" width="10" style="192"/>
    <col min="10241" max="10241" width="3.21875" style="192" customWidth="1"/>
    <col min="10242" max="10243" width="9.44140625" style="192" customWidth="1"/>
    <col min="10244" max="10246" width="8.21875" style="192" customWidth="1"/>
    <col min="10247" max="10247" width="5.77734375" style="192" customWidth="1"/>
    <col min="10248" max="10248" width="3" style="192" customWidth="1"/>
    <col min="10249" max="10249" width="8.44140625" style="192" customWidth="1"/>
    <col min="10250" max="10250" width="9.88671875" style="192" customWidth="1"/>
    <col min="10251" max="10251" width="8.21875" style="192" customWidth="1"/>
    <col min="10252" max="10252" width="7.6640625" style="192" customWidth="1"/>
    <col min="10253" max="10253" width="12.88671875" style="192" customWidth="1"/>
    <col min="10254" max="10496" width="10" style="192"/>
    <col min="10497" max="10497" width="3.21875" style="192" customWidth="1"/>
    <col min="10498" max="10499" width="9.44140625" style="192" customWidth="1"/>
    <col min="10500" max="10502" width="8.21875" style="192" customWidth="1"/>
    <col min="10503" max="10503" width="5.77734375" style="192" customWidth="1"/>
    <col min="10504" max="10504" width="3" style="192" customWidth="1"/>
    <col min="10505" max="10505" width="8.44140625" style="192" customWidth="1"/>
    <col min="10506" max="10506" width="9.88671875" style="192" customWidth="1"/>
    <col min="10507" max="10507" width="8.21875" style="192" customWidth="1"/>
    <col min="10508" max="10508" width="7.6640625" style="192" customWidth="1"/>
    <col min="10509" max="10509" width="12.88671875" style="192" customWidth="1"/>
    <col min="10510" max="10752" width="10" style="192"/>
    <col min="10753" max="10753" width="3.21875" style="192" customWidth="1"/>
    <col min="10754" max="10755" width="9.44140625" style="192" customWidth="1"/>
    <col min="10756" max="10758" width="8.21875" style="192" customWidth="1"/>
    <col min="10759" max="10759" width="5.77734375" style="192" customWidth="1"/>
    <col min="10760" max="10760" width="3" style="192" customWidth="1"/>
    <col min="10761" max="10761" width="8.44140625" style="192" customWidth="1"/>
    <col min="10762" max="10762" width="9.88671875" style="192" customWidth="1"/>
    <col min="10763" max="10763" width="8.21875" style="192" customWidth="1"/>
    <col min="10764" max="10764" width="7.6640625" style="192" customWidth="1"/>
    <col min="10765" max="10765" width="12.88671875" style="192" customWidth="1"/>
    <col min="10766" max="11008" width="10" style="192"/>
    <col min="11009" max="11009" width="3.21875" style="192" customWidth="1"/>
    <col min="11010" max="11011" width="9.44140625" style="192" customWidth="1"/>
    <col min="11012" max="11014" width="8.21875" style="192" customWidth="1"/>
    <col min="11015" max="11015" width="5.77734375" style="192" customWidth="1"/>
    <col min="11016" max="11016" width="3" style="192" customWidth="1"/>
    <col min="11017" max="11017" width="8.44140625" style="192" customWidth="1"/>
    <col min="11018" max="11018" width="9.88671875" style="192" customWidth="1"/>
    <col min="11019" max="11019" width="8.21875" style="192" customWidth="1"/>
    <col min="11020" max="11020" width="7.6640625" style="192" customWidth="1"/>
    <col min="11021" max="11021" width="12.88671875" style="192" customWidth="1"/>
    <col min="11022" max="11264" width="10" style="192"/>
    <col min="11265" max="11265" width="3.21875" style="192" customWidth="1"/>
    <col min="11266" max="11267" width="9.44140625" style="192" customWidth="1"/>
    <col min="11268" max="11270" width="8.21875" style="192" customWidth="1"/>
    <col min="11271" max="11271" width="5.77734375" style="192" customWidth="1"/>
    <col min="11272" max="11272" width="3" style="192" customWidth="1"/>
    <col min="11273" max="11273" width="8.44140625" style="192" customWidth="1"/>
    <col min="11274" max="11274" width="9.88671875" style="192" customWidth="1"/>
    <col min="11275" max="11275" width="8.21875" style="192" customWidth="1"/>
    <col min="11276" max="11276" width="7.6640625" style="192" customWidth="1"/>
    <col min="11277" max="11277" width="12.88671875" style="192" customWidth="1"/>
    <col min="11278" max="11520" width="10" style="192"/>
    <col min="11521" max="11521" width="3.21875" style="192" customWidth="1"/>
    <col min="11522" max="11523" width="9.44140625" style="192" customWidth="1"/>
    <col min="11524" max="11526" width="8.21875" style="192" customWidth="1"/>
    <col min="11527" max="11527" width="5.77734375" style="192" customWidth="1"/>
    <col min="11528" max="11528" width="3" style="192" customWidth="1"/>
    <col min="11529" max="11529" width="8.44140625" style="192" customWidth="1"/>
    <col min="11530" max="11530" width="9.88671875" style="192" customWidth="1"/>
    <col min="11531" max="11531" width="8.21875" style="192" customWidth="1"/>
    <col min="11532" max="11532" width="7.6640625" style="192" customWidth="1"/>
    <col min="11533" max="11533" width="12.88671875" style="192" customWidth="1"/>
    <col min="11534" max="11776" width="10" style="192"/>
    <col min="11777" max="11777" width="3.21875" style="192" customWidth="1"/>
    <col min="11778" max="11779" width="9.44140625" style="192" customWidth="1"/>
    <col min="11780" max="11782" width="8.21875" style="192" customWidth="1"/>
    <col min="11783" max="11783" width="5.77734375" style="192" customWidth="1"/>
    <col min="11784" max="11784" width="3" style="192" customWidth="1"/>
    <col min="11785" max="11785" width="8.44140625" style="192" customWidth="1"/>
    <col min="11786" max="11786" width="9.88671875" style="192" customWidth="1"/>
    <col min="11787" max="11787" width="8.21875" style="192" customWidth="1"/>
    <col min="11788" max="11788" width="7.6640625" style="192" customWidth="1"/>
    <col min="11789" max="11789" width="12.88671875" style="192" customWidth="1"/>
    <col min="11790" max="12032" width="10" style="192"/>
    <col min="12033" max="12033" width="3.21875" style="192" customWidth="1"/>
    <col min="12034" max="12035" width="9.44140625" style="192" customWidth="1"/>
    <col min="12036" max="12038" width="8.21875" style="192" customWidth="1"/>
    <col min="12039" max="12039" width="5.77734375" style="192" customWidth="1"/>
    <col min="12040" max="12040" width="3" style="192" customWidth="1"/>
    <col min="12041" max="12041" width="8.44140625" style="192" customWidth="1"/>
    <col min="12042" max="12042" width="9.88671875" style="192" customWidth="1"/>
    <col min="12043" max="12043" width="8.21875" style="192" customWidth="1"/>
    <col min="12044" max="12044" width="7.6640625" style="192" customWidth="1"/>
    <col min="12045" max="12045" width="12.88671875" style="192" customWidth="1"/>
    <col min="12046" max="12288" width="10" style="192"/>
    <col min="12289" max="12289" width="3.21875" style="192" customWidth="1"/>
    <col min="12290" max="12291" width="9.44140625" style="192" customWidth="1"/>
    <col min="12292" max="12294" width="8.21875" style="192" customWidth="1"/>
    <col min="12295" max="12295" width="5.77734375" style="192" customWidth="1"/>
    <col min="12296" max="12296" width="3" style="192" customWidth="1"/>
    <col min="12297" max="12297" width="8.44140625" style="192" customWidth="1"/>
    <col min="12298" max="12298" width="9.88671875" style="192" customWidth="1"/>
    <col min="12299" max="12299" width="8.21875" style="192" customWidth="1"/>
    <col min="12300" max="12300" width="7.6640625" style="192" customWidth="1"/>
    <col min="12301" max="12301" width="12.88671875" style="192" customWidth="1"/>
    <col min="12302" max="12544" width="10" style="192"/>
    <col min="12545" max="12545" width="3.21875" style="192" customWidth="1"/>
    <col min="12546" max="12547" width="9.44140625" style="192" customWidth="1"/>
    <col min="12548" max="12550" width="8.21875" style="192" customWidth="1"/>
    <col min="12551" max="12551" width="5.77734375" style="192" customWidth="1"/>
    <col min="12552" max="12552" width="3" style="192" customWidth="1"/>
    <col min="12553" max="12553" width="8.44140625" style="192" customWidth="1"/>
    <col min="12554" max="12554" width="9.88671875" style="192" customWidth="1"/>
    <col min="12555" max="12555" width="8.21875" style="192" customWidth="1"/>
    <col min="12556" max="12556" width="7.6640625" style="192" customWidth="1"/>
    <col min="12557" max="12557" width="12.88671875" style="192" customWidth="1"/>
    <col min="12558" max="12800" width="10" style="192"/>
    <col min="12801" max="12801" width="3.21875" style="192" customWidth="1"/>
    <col min="12802" max="12803" width="9.44140625" style="192" customWidth="1"/>
    <col min="12804" max="12806" width="8.21875" style="192" customWidth="1"/>
    <col min="12807" max="12807" width="5.77734375" style="192" customWidth="1"/>
    <col min="12808" max="12808" width="3" style="192" customWidth="1"/>
    <col min="12809" max="12809" width="8.44140625" style="192" customWidth="1"/>
    <col min="12810" max="12810" width="9.88671875" style="192" customWidth="1"/>
    <col min="12811" max="12811" width="8.21875" style="192" customWidth="1"/>
    <col min="12812" max="12812" width="7.6640625" style="192" customWidth="1"/>
    <col min="12813" max="12813" width="12.88671875" style="192" customWidth="1"/>
    <col min="12814" max="13056" width="10" style="192"/>
    <col min="13057" max="13057" width="3.21875" style="192" customWidth="1"/>
    <col min="13058" max="13059" width="9.44140625" style="192" customWidth="1"/>
    <col min="13060" max="13062" width="8.21875" style="192" customWidth="1"/>
    <col min="13063" max="13063" width="5.77734375" style="192" customWidth="1"/>
    <col min="13064" max="13064" width="3" style="192" customWidth="1"/>
    <col min="13065" max="13065" width="8.44140625" style="192" customWidth="1"/>
    <col min="13066" max="13066" width="9.88671875" style="192" customWidth="1"/>
    <col min="13067" max="13067" width="8.21875" style="192" customWidth="1"/>
    <col min="13068" max="13068" width="7.6640625" style="192" customWidth="1"/>
    <col min="13069" max="13069" width="12.88671875" style="192" customWidth="1"/>
    <col min="13070" max="13312" width="10" style="192"/>
    <col min="13313" max="13313" width="3.21875" style="192" customWidth="1"/>
    <col min="13314" max="13315" width="9.44140625" style="192" customWidth="1"/>
    <col min="13316" max="13318" width="8.21875" style="192" customWidth="1"/>
    <col min="13319" max="13319" width="5.77734375" style="192" customWidth="1"/>
    <col min="13320" max="13320" width="3" style="192" customWidth="1"/>
    <col min="13321" max="13321" width="8.44140625" style="192" customWidth="1"/>
    <col min="13322" max="13322" width="9.88671875" style="192" customWidth="1"/>
    <col min="13323" max="13323" width="8.21875" style="192" customWidth="1"/>
    <col min="13324" max="13324" width="7.6640625" style="192" customWidth="1"/>
    <col min="13325" max="13325" width="12.88671875" style="192" customWidth="1"/>
    <col min="13326" max="13568" width="10" style="192"/>
    <col min="13569" max="13569" width="3.21875" style="192" customWidth="1"/>
    <col min="13570" max="13571" width="9.44140625" style="192" customWidth="1"/>
    <col min="13572" max="13574" width="8.21875" style="192" customWidth="1"/>
    <col min="13575" max="13575" width="5.77734375" style="192" customWidth="1"/>
    <col min="13576" max="13576" width="3" style="192" customWidth="1"/>
    <col min="13577" max="13577" width="8.44140625" style="192" customWidth="1"/>
    <col min="13578" max="13578" width="9.88671875" style="192" customWidth="1"/>
    <col min="13579" max="13579" width="8.21875" style="192" customWidth="1"/>
    <col min="13580" max="13580" width="7.6640625" style="192" customWidth="1"/>
    <col min="13581" max="13581" width="12.88671875" style="192" customWidth="1"/>
    <col min="13582" max="13824" width="10" style="192"/>
    <col min="13825" max="13825" width="3.21875" style="192" customWidth="1"/>
    <col min="13826" max="13827" width="9.44140625" style="192" customWidth="1"/>
    <col min="13828" max="13830" width="8.21875" style="192" customWidth="1"/>
    <col min="13831" max="13831" width="5.77734375" style="192" customWidth="1"/>
    <col min="13832" max="13832" width="3" style="192" customWidth="1"/>
    <col min="13833" max="13833" width="8.44140625" style="192" customWidth="1"/>
    <col min="13834" max="13834" width="9.88671875" style="192" customWidth="1"/>
    <col min="13835" max="13835" width="8.21875" style="192" customWidth="1"/>
    <col min="13836" max="13836" width="7.6640625" style="192" customWidth="1"/>
    <col min="13837" max="13837" width="12.88671875" style="192" customWidth="1"/>
    <col min="13838" max="14080" width="10" style="192"/>
    <col min="14081" max="14081" width="3.21875" style="192" customWidth="1"/>
    <col min="14082" max="14083" width="9.44140625" style="192" customWidth="1"/>
    <col min="14084" max="14086" width="8.21875" style="192" customWidth="1"/>
    <col min="14087" max="14087" width="5.77734375" style="192" customWidth="1"/>
    <col min="14088" max="14088" width="3" style="192" customWidth="1"/>
    <col min="14089" max="14089" width="8.44140625" style="192" customWidth="1"/>
    <col min="14090" max="14090" width="9.88671875" style="192" customWidth="1"/>
    <col min="14091" max="14091" width="8.21875" style="192" customWidth="1"/>
    <col min="14092" max="14092" width="7.6640625" style="192" customWidth="1"/>
    <col min="14093" max="14093" width="12.88671875" style="192" customWidth="1"/>
    <col min="14094" max="14336" width="10" style="192"/>
    <col min="14337" max="14337" width="3.21875" style="192" customWidth="1"/>
    <col min="14338" max="14339" width="9.44140625" style="192" customWidth="1"/>
    <col min="14340" max="14342" width="8.21875" style="192" customWidth="1"/>
    <col min="14343" max="14343" width="5.77734375" style="192" customWidth="1"/>
    <col min="14344" max="14344" width="3" style="192" customWidth="1"/>
    <col min="14345" max="14345" width="8.44140625" style="192" customWidth="1"/>
    <col min="14346" max="14346" width="9.88671875" style="192" customWidth="1"/>
    <col min="14347" max="14347" width="8.21875" style="192" customWidth="1"/>
    <col min="14348" max="14348" width="7.6640625" style="192" customWidth="1"/>
    <col min="14349" max="14349" width="12.88671875" style="192" customWidth="1"/>
    <col min="14350" max="14592" width="10" style="192"/>
    <col min="14593" max="14593" width="3.21875" style="192" customWidth="1"/>
    <col min="14594" max="14595" width="9.44140625" style="192" customWidth="1"/>
    <col min="14596" max="14598" width="8.21875" style="192" customWidth="1"/>
    <col min="14599" max="14599" width="5.77734375" style="192" customWidth="1"/>
    <col min="14600" max="14600" width="3" style="192" customWidth="1"/>
    <col min="14601" max="14601" width="8.44140625" style="192" customWidth="1"/>
    <col min="14602" max="14602" width="9.88671875" style="192" customWidth="1"/>
    <col min="14603" max="14603" width="8.21875" style="192" customWidth="1"/>
    <col min="14604" max="14604" width="7.6640625" style="192" customWidth="1"/>
    <col min="14605" max="14605" width="12.88671875" style="192" customWidth="1"/>
    <col min="14606" max="14848" width="10" style="192"/>
    <col min="14849" max="14849" width="3.21875" style="192" customWidth="1"/>
    <col min="14850" max="14851" width="9.44140625" style="192" customWidth="1"/>
    <col min="14852" max="14854" width="8.21875" style="192" customWidth="1"/>
    <col min="14855" max="14855" width="5.77734375" style="192" customWidth="1"/>
    <col min="14856" max="14856" width="3" style="192" customWidth="1"/>
    <col min="14857" max="14857" width="8.44140625" style="192" customWidth="1"/>
    <col min="14858" max="14858" width="9.88671875" style="192" customWidth="1"/>
    <col min="14859" max="14859" width="8.21875" style="192" customWidth="1"/>
    <col min="14860" max="14860" width="7.6640625" style="192" customWidth="1"/>
    <col min="14861" max="14861" width="12.88671875" style="192" customWidth="1"/>
    <col min="14862" max="15104" width="10" style="192"/>
    <col min="15105" max="15105" width="3.21875" style="192" customWidth="1"/>
    <col min="15106" max="15107" width="9.44140625" style="192" customWidth="1"/>
    <col min="15108" max="15110" width="8.21875" style="192" customWidth="1"/>
    <col min="15111" max="15111" width="5.77734375" style="192" customWidth="1"/>
    <col min="15112" max="15112" width="3" style="192" customWidth="1"/>
    <col min="15113" max="15113" width="8.44140625" style="192" customWidth="1"/>
    <col min="15114" max="15114" width="9.88671875" style="192" customWidth="1"/>
    <col min="15115" max="15115" width="8.21875" style="192" customWidth="1"/>
    <col min="15116" max="15116" width="7.6640625" style="192" customWidth="1"/>
    <col min="15117" max="15117" width="12.88671875" style="192" customWidth="1"/>
    <col min="15118" max="15360" width="10" style="192"/>
    <col min="15361" max="15361" width="3.21875" style="192" customWidth="1"/>
    <col min="15362" max="15363" width="9.44140625" style="192" customWidth="1"/>
    <col min="15364" max="15366" width="8.21875" style="192" customWidth="1"/>
    <col min="15367" max="15367" width="5.77734375" style="192" customWidth="1"/>
    <col min="15368" max="15368" width="3" style="192" customWidth="1"/>
    <col min="15369" max="15369" width="8.44140625" style="192" customWidth="1"/>
    <col min="15370" max="15370" width="9.88671875" style="192" customWidth="1"/>
    <col min="15371" max="15371" width="8.21875" style="192" customWidth="1"/>
    <col min="15372" max="15372" width="7.6640625" style="192" customWidth="1"/>
    <col min="15373" max="15373" width="12.88671875" style="192" customWidth="1"/>
    <col min="15374" max="15616" width="10" style="192"/>
    <col min="15617" max="15617" width="3.21875" style="192" customWidth="1"/>
    <col min="15618" max="15619" width="9.44140625" style="192" customWidth="1"/>
    <col min="15620" max="15622" width="8.21875" style="192" customWidth="1"/>
    <col min="15623" max="15623" width="5.77734375" style="192" customWidth="1"/>
    <col min="15624" max="15624" width="3" style="192" customWidth="1"/>
    <col min="15625" max="15625" width="8.44140625" style="192" customWidth="1"/>
    <col min="15626" max="15626" width="9.88671875" style="192" customWidth="1"/>
    <col min="15627" max="15627" width="8.21875" style="192" customWidth="1"/>
    <col min="15628" max="15628" width="7.6640625" style="192" customWidth="1"/>
    <col min="15629" max="15629" width="12.88671875" style="192" customWidth="1"/>
    <col min="15630" max="15872" width="10" style="192"/>
    <col min="15873" max="15873" width="3.21875" style="192" customWidth="1"/>
    <col min="15874" max="15875" width="9.44140625" style="192" customWidth="1"/>
    <col min="15876" max="15878" width="8.21875" style="192" customWidth="1"/>
    <col min="15879" max="15879" width="5.77734375" style="192" customWidth="1"/>
    <col min="15880" max="15880" width="3" style="192" customWidth="1"/>
    <col min="15881" max="15881" width="8.44140625" style="192" customWidth="1"/>
    <col min="15882" max="15882" width="9.88671875" style="192" customWidth="1"/>
    <col min="15883" max="15883" width="8.21875" style="192" customWidth="1"/>
    <col min="15884" max="15884" width="7.6640625" style="192" customWidth="1"/>
    <col min="15885" max="15885" width="12.88671875" style="192" customWidth="1"/>
    <col min="15886" max="16128" width="10" style="192"/>
    <col min="16129" max="16129" width="3.21875" style="192" customWidth="1"/>
    <col min="16130" max="16131" width="9.44140625" style="192" customWidth="1"/>
    <col min="16132" max="16134" width="8.21875" style="192" customWidth="1"/>
    <col min="16135" max="16135" width="5.77734375" style="192" customWidth="1"/>
    <col min="16136" max="16136" width="3" style="192" customWidth="1"/>
    <col min="16137" max="16137" width="8.44140625" style="192" customWidth="1"/>
    <col min="16138" max="16138" width="9.88671875" style="192" customWidth="1"/>
    <col min="16139" max="16139" width="8.21875" style="192" customWidth="1"/>
    <col min="16140" max="16140" width="7.6640625" style="192" customWidth="1"/>
    <col min="16141" max="16141" width="12.88671875" style="192" customWidth="1"/>
    <col min="16142" max="16384" width="10" style="192"/>
  </cols>
  <sheetData>
    <row r="1" spans="1:13" ht="14.25" customHeight="1">
      <c r="A1" s="355" t="s">
        <v>37</v>
      </c>
      <c r="B1" s="355"/>
      <c r="C1" s="355"/>
      <c r="D1" s="355"/>
      <c r="E1" s="355"/>
      <c r="F1" s="355"/>
      <c r="G1" s="355"/>
      <c r="H1" s="355"/>
      <c r="I1" s="355"/>
      <c r="J1" s="355"/>
      <c r="K1" s="355"/>
      <c r="L1" s="355"/>
    </row>
    <row r="2" spans="1:13" ht="14.25" customHeight="1">
      <c r="A2" s="355"/>
      <c r="B2" s="355"/>
      <c r="C2" s="355"/>
      <c r="D2" s="355"/>
      <c r="E2" s="355"/>
      <c r="F2" s="355"/>
      <c r="G2" s="355"/>
      <c r="H2" s="355"/>
      <c r="I2" s="355"/>
      <c r="J2" s="355"/>
      <c r="K2" s="355"/>
      <c r="L2" s="355"/>
    </row>
    <row r="4" spans="1:13" ht="16.5" customHeight="1">
      <c r="A4" s="192" t="s">
        <v>323</v>
      </c>
      <c r="B4" s="192"/>
      <c r="I4" s="194" t="s">
        <v>38</v>
      </c>
      <c r="J4" s="356"/>
      <c r="K4" s="356"/>
      <c r="L4" s="356"/>
      <c r="M4" s="195"/>
    </row>
    <row r="5" spans="1:13" ht="8.25" customHeight="1"/>
    <row r="6" spans="1:13" ht="20.25" customHeight="1">
      <c r="A6" s="357">
        <v>1</v>
      </c>
      <c r="B6" s="304" t="s">
        <v>4</v>
      </c>
      <c r="C6" s="304"/>
      <c r="D6" s="281"/>
      <c r="E6" s="301"/>
      <c r="F6" s="301"/>
      <c r="G6" s="282"/>
      <c r="H6" s="305">
        <v>3</v>
      </c>
      <c r="I6" s="302" t="s">
        <v>39</v>
      </c>
      <c r="J6" s="303"/>
      <c r="K6" s="312"/>
      <c r="L6" s="313"/>
    </row>
    <row r="7" spans="1:13" ht="20.25" customHeight="1">
      <c r="A7" s="358"/>
      <c r="B7" s="304" t="s">
        <v>5</v>
      </c>
      <c r="C7" s="304"/>
      <c r="D7" s="281"/>
      <c r="E7" s="301"/>
      <c r="F7" s="301"/>
      <c r="G7" s="282"/>
      <c r="H7" s="311"/>
      <c r="I7" s="302" t="s">
        <v>40</v>
      </c>
      <c r="J7" s="303"/>
      <c r="K7" s="312"/>
      <c r="L7" s="313"/>
    </row>
    <row r="8" spans="1:13" ht="20.25" customHeight="1">
      <c r="A8" s="358"/>
      <c r="B8" s="304" t="s">
        <v>41</v>
      </c>
      <c r="C8" s="304"/>
      <c r="D8" s="281"/>
      <c r="E8" s="301"/>
      <c r="F8" s="301"/>
      <c r="G8" s="282"/>
      <c r="H8" s="311"/>
      <c r="I8" s="302" t="s">
        <v>42</v>
      </c>
      <c r="J8" s="303"/>
      <c r="K8" s="197"/>
      <c r="L8" s="198" t="s">
        <v>43</v>
      </c>
    </row>
    <row r="9" spans="1:13" ht="20.25" customHeight="1">
      <c r="A9" s="358"/>
      <c r="B9" s="314" t="s">
        <v>44</v>
      </c>
      <c r="C9" s="314"/>
      <c r="D9" s="283"/>
      <c r="E9" s="284"/>
      <c r="F9" s="284"/>
      <c r="G9" s="285"/>
      <c r="H9" s="311"/>
      <c r="I9" s="302" t="s">
        <v>45</v>
      </c>
      <c r="J9" s="303"/>
      <c r="K9" s="312"/>
      <c r="L9" s="313"/>
    </row>
    <row r="10" spans="1:13" ht="20.25" customHeight="1">
      <c r="A10" s="358"/>
      <c r="B10" s="314"/>
      <c r="C10" s="314"/>
      <c r="D10" s="298"/>
      <c r="E10" s="299"/>
      <c r="F10" s="299"/>
      <c r="G10" s="300"/>
      <c r="H10" s="306"/>
      <c r="I10" s="302" t="s">
        <v>46</v>
      </c>
      <c r="J10" s="303"/>
      <c r="K10" s="197"/>
      <c r="L10" s="198" t="s">
        <v>43</v>
      </c>
    </row>
    <row r="11" spans="1:13" ht="20.25" customHeight="1">
      <c r="A11" s="358"/>
      <c r="B11" s="304" t="s">
        <v>47</v>
      </c>
      <c r="C11" s="304"/>
      <c r="D11" s="281"/>
      <c r="E11" s="301"/>
      <c r="F11" s="301"/>
      <c r="G11" s="282"/>
      <c r="H11" s="305">
        <v>4</v>
      </c>
      <c r="I11" s="302" t="s">
        <v>48</v>
      </c>
      <c r="J11" s="303"/>
      <c r="K11" s="197"/>
      <c r="L11" s="198" t="s">
        <v>43</v>
      </c>
    </row>
    <row r="12" spans="1:13" ht="32.25" customHeight="1">
      <c r="A12" s="359"/>
      <c r="B12" s="304" t="s">
        <v>49</v>
      </c>
      <c r="C12" s="304"/>
      <c r="D12" s="307"/>
      <c r="E12" s="308"/>
      <c r="F12" s="308"/>
      <c r="G12" s="309"/>
      <c r="H12" s="306"/>
      <c r="I12" s="281" t="s">
        <v>50</v>
      </c>
      <c r="J12" s="282"/>
      <c r="K12" s="279"/>
      <c r="L12" s="280"/>
    </row>
    <row r="13" spans="1:13" ht="20.25" customHeight="1">
      <c r="A13" s="357">
        <v>2</v>
      </c>
      <c r="B13" s="281" t="s">
        <v>51</v>
      </c>
      <c r="C13" s="282"/>
      <c r="D13" s="199"/>
      <c r="E13" s="200" t="s">
        <v>52</v>
      </c>
      <c r="F13" s="310"/>
      <c r="G13" s="310"/>
      <c r="H13" s="310"/>
      <c r="I13" s="201" t="s">
        <v>53</v>
      </c>
      <c r="J13" s="201"/>
      <c r="K13" s="201"/>
      <c r="L13" s="202"/>
    </row>
    <row r="14" spans="1:13" ht="20.25" customHeight="1">
      <c r="A14" s="358"/>
      <c r="B14" s="304" t="s">
        <v>54</v>
      </c>
      <c r="C14" s="304"/>
      <c r="D14" s="199" t="s">
        <v>55</v>
      </c>
      <c r="E14" s="201"/>
      <c r="F14" s="201" t="s">
        <v>56</v>
      </c>
      <c r="G14" s="201"/>
      <c r="H14" s="201"/>
      <c r="I14" s="201"/>
      <c r="J14" s="201"/>
      <c r="K14" s="201" t="s">
        <v>57</v>
      </c>
      <c r="L14" s="202"/>
    </row>
    <row r="15" spans="1:13" ht="20.25" customHeight="1">
      <c r="A15" s="358"/>
      <c r="B15" s="304" t="s">
        <v>58</v>
      </c>
      <c r="C15" s="304"/>
      <c r="D15" s="192" t="s">
        <v>59</v>
      </c>
      <c r="F15" s="192" t="s">
        <v>60</v>
      </c>
      <c r="J15" s="192" t="s">
        <v>61</v>
      </c>
      <c r="K15" s="203"/>
      <c r="L15" s="204"/>
    </row>
    <row r="16" spans="1:13" ht="20.25" customHeight="1">
      <c r="A16" s="358"/>
      <c r="B16" s="304"/>
      <c r="C16" s="304"/>
      <c r="D16" s="286" t="s">
        <v>62</v>
      </c>
      <c r="E16" s="286"/>
      <c r="F16" s="286" t="s">
        <v>63</v>
      </c>
      <c r="G16" s="286"/>
      <c r="H16" s="286"/>
      <c r="I16" s="286" t="s">
        <v>64</v>
      </c>
      <c r="J16" s="286"/>
      <c r="K16" s="286" t="s">
        <v>65</v>
      </c>
      <c r="L16" s="287"/>
    </row>
    <row r="17" spans="1:12" ht="20.25" customHeight="1">
      <c r="A17" s="358"/>
      <c r="B17" s="304"/>
      <c r="C17" s="304"/>
      <c r="D17" s="286" t="s">
        <v>66</v>
      </c>
      <c r="E17" s="286"/>
      <c r="F17" s="286" t="s">
        <v>67</v>
      </c>
      <c r="G17" s="286"/>
      <c r="H17" s="286"/>
      <c r="I17" s="286" t="s">
        <v>68</v>
      </c>
      <c r="J17" s="286"/>
      <c r="K17" s="286" t="s">
        <v>69</v>
      </c>
      <c r="L17" s="287"/>
    </row>
    <row r="18" spans="1:12" ht="20.25" customHeight="1">
      <c r="A18" s="358"/>
      <c r="B18" s="288" t="s">
        <v>326</v>
      </c>
      <c r="C18" s="289"/>
      <c r="D18" s="205"/>
      <c r="E18" s="203"/>
      <c r="F18" s="206" t="s">
        <v>327</v>
      </c>
      <c r="G18" s="294"/>
      <c r="H18" s="294"/>
      <c r="I18" s="203" t="s">
        <v>70</v>
      </c>
      <c r="J18" s="203"/>
      <c r="K18" s="203"/>
      <c r="L18" s="204"/>
    </row>
    <row r="19" spans="1:12" ht="20.25" customHeight="1">
      <c r="A19" s="358"/>
      <c r="B19" s="292"/>
      <c r="C19" s="293"/>
      <c r="D19" s="207"/>
      <c r="E19" s="208"/>
      <c r="F19" s="208" t="s">
        <v>71</v>
      </c>
      <c r="G19" s="295"/>
      <c r="H19" s="295"/>
      <c r="I19" s="208" t="s">
        <v>70</v>
      </c>
      <c r="J19" s="208"/>
      <c r="K19" s="208"/>
      <c r="L19" s="209"/>
    </row>
    <row r="20" spans="1:12" ht="20.25" customHeight="1">
      <c r="A20" s="358"/>
      <c r="B20" s="288" t="s">
        <v>72</v>
      </c>
      <c r="C20" s="296"/>
      <c r="D20" s="283"/>
      <c r="E20" s="284"/>
      <c r="F20" s="284"/>
      <c r="G20" s="284"/>
      <c r="H20" s="284"/>
      <c r="I20" s="284"/>
      <c r="J20" s="284"/>
      <c r="K20" s="284"/>
      <c r="L20" s="285"/>
    </row>
    <row r="21" spans="1:12" ht="20.25" customHeight="1">
      <c r="A21" s="358"/>
      <c r="B21" s="292"/>
      <c r="C21" s="297"/>
      <c r="D21" s="298"/>
      <c r="E21" s="299"/>
      <c r="F21" s="299"/>
      <c r="G21" s="299"/>
      <c r="H21" s="299"/>
      <c r="I21" s="299"/>
      <c r="J21" s="299"/>
      <c r="K21" s="299"/>
      <c r="L21" s="300"/>
    </row>
    <row r="22" spans="1:12" ht="20.25" customHeight="1">
      <c r="A22" s="358"/>
      <c r="B22" s="281" t="s">
        <v>73</v>
      </c>
      <c r="C22" s="282"/>
      <c r="D22" s="283"/>
      <c r="E22" s="284"/>
      <c r="F22" s="284"/>
      <c r="G22" s="284"/>
      <c r="H22" s="284"/>
      <c r="I22" s="284"/>
      <c r="J22" s="284"/>
      <c r="K22" s="284"/>
      <c r="L22" s="285"/>
    </row>
    <row r="23" spans="1:12" ht="20.25" customHeight="1">
      <c r="A23" s="358"/>
      <c r="B23" s="281" t="s">
        <v>74</v>
      </c>
      <c r="C23" s="301"/>
      <c r="D23" s="210" t="s">
        <v>75</v>
      </c>
      <c r="E23" s="211"/>
      <c r="F23" s="211"/>
      <c r="G23" s="211"/>
      <c r="H23" s="211"/>
      <c r="I23" s="211"/>
      <c r="J23" s="211"/>
      <c r="K23" s="211"/>
      <c r="L23" s="212"/>
    </row>
    <row r="24" spans="1:12" ht="20.25" customHeight="1">
      <c r="A24" s="358"/>
      <c r="B24" s="281" t="s">
        <v>76</v>
      </c>
      <c r="C24" s="282"/>
      <c r="D24" s="281"/>
      <c r="E24" s="301"/>
      <c r="F24" s="301"/>
      <c r="G24" s="301"/>
      <c r="H24" s="301"/>
      <c r="I24" s="301"/>
      <c r="J24" s="301"/>
      <c r="K24" s="301"/>
      <c r="L24" s="282"/>
    </row>
    <row r="25" spans="1:12" ht="20.25" customHeight="1">
      <c r="A25" s="358"/>
      <c r="B25" s="281" t="s">
        <v>77</v>
      </c>
      <c r="C25" s="282"/>
      <c r="D25" s="281"/>
      <c r="E25" s="301"/>
      <c r="F25" s="301"/>
      <c r="G25" s="301"/>
      <c r="H25" s="301"/>
      <c r="I25" s="301"/>
      <c r="J25" s="301"/>
      <c r="K25" s="301"/>
      <c r="L25" s="282"/>
    </row>
    <row r="26" spans="1:12" ht="20.25" customHeight="1">
      <c r="A26" s="358"/>
      <c r="B26" s="288" t="s">
        <v>78</v>
      </c>
      <c r="C26" s="296"/>
      <c r="D26" s="283"/>
      <c r="E26" s="284"/>
      <c r="F26" s="284"/>
      <c r="G26" s="284"/>
      <c r="H26" s="284"/>
      <c r="I26" s="284"/>
      <c r="J26" s="284"/>
      <c r="K26" s="284"/>
      <c r="L26" s="285"/>
    </row>
    <row r="27" spans="1:12" ht="20.25" customHeight="1">
      <c r="A27" s="358"/>
      <c r="B27" s="290"/>
      <c r="C27" s="319"/>
      <c r="D27" s="320"/>
      <c r="E27" s="321"/>
      <c r="F27" s="321"/>
      <c r="G27" s="321"/>
      <c r="H27" s="321"/>
      <c r="I27" s="321"/>
      <c r="J27" s="321"/>
      <c r="K27" s="321"/>
      <c r="L27" s="322"/>
    </row>
    <row r="28" spans="1:12" ht="20.25" customHeight="1">
      <c r="A28" s="358"/>
      <c r="B28" s="292"/>
      <c r="C28" s="297"/>
      <c r="D28" s="298"/>
      <c r="E28" s="299"/>
      <c r="F28" s="299"/>
      <c r="G28" s="299"/>
      <c r="H28" s="299"/>
      <c r="I28" s="299"/>
      <c r="J28" s="299"/>
      <c r="K28" s="299"/>
      <c r="L28" s="300"/>
    </row>
    <row r="29" spans="1:12" ht="20.25" customHeight="1">
      <c r="A29" s="358"/>
      <c r="B29" s="288" t="s">
        <v>79</v>
      </c>
      <c r="C29" s="296"/>
      <c r="D29" s="315"/>
      <c r="E29" s="294"/>
      <c r="F29" s="294"/>
      <c r="G29" s="294"/>
      <c r="H29" s="294"/>
      <c r="I29" s="294"/>
      <c r="J29" s="294"/>
      <c r="K29" s="294"/>
      <c r="L29" s="316"/>
    </row>
    <row r="30" spans="1:12" ht="20.25" customHeight="1">
      <c r="A30" s="359"/>
      <c r="B30" s="292"/>
      <c r="C30" s="297"/>
      <c r="D30" s="317"/>
      <c r="E30" s="295"/>
      <c r="F30" s="295"/>
      <c r="G30" s="295"/>
      <c r="H30" s="295"/>
      <c r="I30" s="295"/>
      <c r="J30" s="295"/>
      <c r="K30" s="295"/>
      <c r="L30" s="318"/>
    </row>
    <row r="32" spans="1:12">
      <c r="B32" s="192" t="s">
        <v>80</v>
      </c>
    </row>
    <row r="33" spans="2:9">
      <c r="C33" s="192" t="s">
        <v>81</v>
      </c>
    </row>
    <row r="35" spans="2:9">
      <c r="B35" s="192" t="s">
        <v>82</v>
      </c>
      <c r="C35" s="192"/>
      <c r="I35" s="194" t="s">
        <v>83</v>
      </c>
    </row>
  </sheetData>
  <mergeCells count="57">
    <mergeCell ref="B22:C22"/>
    <mergeCell ref="D22:L22"/>
    <mergeCell ref="B23:C23"/>
    <mergeCell ref="B18:C19"/>
    <mergeCell ref="G18:H18"/>
    <mergeCell ref="G19:H19"/>
    <mergeCell ref="B20:C21"/>
    <mergeCell ref="D20:L21"/>
    <mergeCell ref="D24:L24"/>
    <mergeCell ref="D17:E17"/>
    <mergeCell ref="F17:H17"/>
    <mergeCell ref="I17:J17"/>
    <mergeCell ref="K17:L17"/>
    <mergeCell ref="A13:A30"/>
    <mergeCell ref="B13:C13"/>
    <mergeCell ref="F13:H13"/>
    <mergeCell ref="B14:C14"/>
    <mergeCell ref="B15:C17"/>
    <mergeCell ref="D16:E16"/>
    <mergeCell ref="F16:H16"/>
    <mergeCell ref="B25:C25"/>
    <mergeCell ref="D25:L25"/>
    <mergeCell ref="B26:C28"/>
    <mergeCell ref="D26:L28"/>
    <mergeCell ref="B29:C30"/>
    <mergeCell ref="D29:L30"/>
    <mergeCell ref="I16:J16"/>
    <mergeCell ref="K16:L16"/>
    <mergeCell ref="B24:C24"/>
    <mergeCell ref="K7:L7"/>
    <mergeCell ref="B8:C8"/>
    <mergeCell ref="D8:G8"/>
    <mergeCell ref="I8:J8"/>
    <mergeCell ref="B11:C11"/>
    <mergeCell ref="D11:G11"/>
    <mergeCell ref="H11:H12"/>
    <mergeCell ref="I11:J11"/>
    <mergeCell ref="B12:C12"/>
    <mergeCell ref="D12:G12"/>
    <mergeCell ref="I12:J12"/>
    <mergeCell ref="K12:L12"/>
    <mergeCell ref="A1:L2"/>
    <mergeCell ref="J4:L4"/>
    <mergeCell ref="A6:A12"/>
    <mergeCell ref="B6:C6"/>
    <mergeCell ref="D6:G6"/>
    <mergeCell ref="H6:H10"/>
    <mergeCell ref="I6:J6"/>
    <mergeCell ref="K6:L6"/>
    <mergeCell ref="B7:C7"/>
    <mergeCell ref="D7:G7"/>
    <mergeCell ref="B9:C10"/>
    <mergeCell ref="D9:G10"/>
    <mergeCell ref="I9:J9"/>
    <mergeCell ref="K9:L9"/>
    <mergeCell ref="I10:J10"/>
    <mergeCell ref="I7:J7"/>
  </mergeCells>
  <phoneticPr fontId="1" type="noConversion"/>
  <printOptions horizontalCentered="1"/>
  <pageMargins left="0.35433070866141736" right="0.35433070866141736" top="0.78740157480314965" bottom="0.78740157480314965" header="0.51181102362204722" footer="0.51181102362204722"/>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J26"/>
  <sheetViews>
    <sheetView zoomScale="90" workbookViewId="0">
      <selection activeCell="C14" sqref="C14:H14"/>
    </sheetView>
  </sheetViews>
  <sheetFormatPr defaultColWidth="9" defaultRowHeight="15.6"/>
  <cols>
    <col min="1" max="1" width="4.6640625" style="141" customWidth="1"/>
    <col min="2" max="2" width="18.88671875" style="141" customWidth="1"/>
    <col min="3" max="3" width="12.33203125" style="141" customWidth="1"/>
    <col min="4" max="4" width="5.6640625" style="141" customWidth="1"/>
    <col min="5" max="5" width="10.33203125" style="141" customWidth="1"/>
    <col min="6" max="6" width="12.33203125" style="141" customWidth="1"/>
    <col min="7" max="7" width="12.21875" style="141" customWidth="1"/>
    <col min="8" max="8" width="16.44140625" style="141" customWidth="1"/>
    <col min="9" max="9" width="9" style="141"/>
    <col min="10" max="10" width="0" style="141" hidden="1" customWidth="1"/>
    <col min="11" max="16384" width="9" style="141"/>
  </cols>
  <sheetData>
    <row r="1" spans="1:8" ht="24.75" customHeight="1">
      <c r="A1" s="390" t="s">
        <v>180</v>
      </c>
      <c r="B1" s="390"/>
      <c r="C1" s="390"/>
      <c r="D1" s="390"/>
      <c r="E1" s="390"/>
      <c r="F1" s="390"/>
      <c r="G1" s="390"/>
      <c r="H1" s="390"/>
    </row>
    <row r="2" spans="1:8" ht="20.25" customHeight="1" thickBot="1">
      <c r="A2" s="391" t="str">
        <f>正式表格!A2</f>
        <v>评估基准日：2022年1月11日</v>
      </c>
      <c r="B2" s="391"/>
      <c r="C2" s="391"/>
      <c r="D2" s="391"/>
      <c r="E2" s="391"/>
      <c r="F2" s="391"/>
      <c r="G2" s="391"/>
      <c r="H2" s="391"/>
    </row>
    <row r="3" spans="1:8" s="143" customFormat="1" ht="25.5" customHeight="1" thickTop="1">
      <c r="A3" s="142" t="s">
        <v>181</v>
      </c>
      <c r="B3" s="142" t="s">
        <v>182</v>
      </c>
      <c r="C3" s="142" t="s">
        <v>183</v>
      </c>
      <c r="D3" s="142" t="s">
        <v>184</v>
      </c>
      <c r="E3" s="142" t="s">
        <v>185</v>
      </c>
      <c r="F3" s="142" t="s">
        <v>186</v>
      </c>
      <c r="G3" s="142" t="s">
        <v>187</v>
      </c>
      <c r="H3" s="142" t="s">
        <v>188</v>
      </c>
    </row>
    <row r="4" spans="1:8" ht="25.5" customHeight="1">
      <c r="A4" s="144">
        <v>1</v>
      </c>
      <c r="B4" s="145" t="str">
        <f>正式表格!B5</f>
        <v>床</v>
      </c>
      <c r="C4" s="145" t="s">
        <v>242</v>
      </c>
      <c r="D4" s="144" t="str">
        <f>正式表格!E5</f>
        <v>张</v>
      </c>
      <c r="E4" s="146">
        <f>正式表格!F5</f>
        <v>1</v>
      </c>
      <c r="F4" s="147" t="e">
        <f>正式表格!#REF!</f>
        <v>#REF!</v>
      </c>
      <c r="G4" s="148" t="e">
        <f>正式表格!#REF!</f>
        <v>#REF!</v>
      </c>
      <c r="H4" s="149">
        <f>正式表格!H5</f>
        <v>200</v>
      </c>
    </row>
    <row r="5" spans="1:8" ht="39" customHeight="1">
      <c r="A5" s="392" t="s">
        <v>189</v>
      </c>
      <c r="B5" s="150" t="s">
        <v>190</v>
      </c>
      <c r="C5" s="395" t="s">
        <v>241</v>
      </c>
      <c r="D5" s="396"/>
      <c r="E5" s="396"/>
      <c r="F5" s="397"/>
      <c r="G5" s="151" t="s">
        <v>191</v>
      </c>
      <c r="H5" s="152" t="s">
        <v>241</v>
      </c>
    </row>
    <row r="6" spans="1:8" ht="54.75" customHeight="1">
      <c r="A6" s="363"/>
      <c r="B6" s="153" t="s">
        <v>192</v>
      </c>
      <c r="C6" s="398" t="s">
        <v>243</v>
      </c>
      <c r="D6" s="399"/>
      <c r="E6" s="399"/>
      <c r="F6" s="400"/>
      <c r="G6" s="154" t="s">
        <v>193</v>
      </c>
      <c r="H6" s="152" t="s">
        <v>241</v>
      </c>
    </row>
    <row r="7" spans="1:8" ht="25.5" customHeight="1">
      <c r="A7" s="363"/>
      <c r="B7" s="155" t="s">
        <v>194</v>
      </c>
      <c r="C7" s="364" t="s">
        <v>195</v>
      </c>
      <c r="D7" s="364"/>
      <c r="E7" s="364"/>
      <c r="F7" s="364"/>
      <c r="G7" s="154" t="s">
        <v>196</v>
      </c>
      <c r="H7" s="156">
        <v>10</v>
      </c>
    </row>
    <row r="8" spans="1:8" ht="25.5" customHeight="1">
      <c r="A8" s="363"/>
      <c r="B8" s="401" t="s">
        <v>197</v>
      </c>
      <c r="C8" s="155" t="s">
        <v>198</v>
      </c>
      <c r="D8" s="364" t="s">
        <v>199</v>
      </c>
      <c r="E8" s="364"/>
      <c r="F8" s="364"/>
      <c r="G8" s="154" t="s">
        <v>200</v>
      </c>
      <c r="H8" s="157">
        <v>42005</v>
      </c>
    </row>
    <row r="9" spans="1:8" ht="25.5" customHeight="1">
      <c r="A9" s="363"/>
      <c r="B9" s="401"/>
      <c r="C9" s="155" t="s">
        <v>201</v>
      </c>
      <c r="D9" s="364" t="s">
        <v>202</v>
      </c>
      <c r="E9" s="364"/>
      <c r="F9" s="364"/>
      <c r="G9" s="154" t="s">
        <v>203</v>
      </c>
      <c r="H9" s="156">
        <v>5</v>
      </c>
    </row>
    <row r="10" spans="1:8" ht="25.5" customHeight="1">
      <c r="A10" s="363"/>
      <c r="B10" s="401"/>
      <c r="C10" s="155" t="s">
        <v>204</v>
      </c>
      <c r="D10" s="364" t="s">
        <v>205</v>
      </c>
      <c r="E10" s="364"/>
      <c r="F10" s="364"/>
      <c r="G10" s="154" t="s">
        <v>206</v>
      </c>
      <c r="H10" s="156">
        <f>H7-H9</f>
        <v>5</v>
      </c>
    </row>
    <row r="11" spans="1:8" ht="25.5" customHeight="1">
      <c r="A11" s="363"/>
      <c r="B11" s="155" t="s">
        <v>207</v>
      </c>
      <c r="C11" s="374" t="s">
        <v>202</v>
      </c>
      <c r="D11" s="368"/>
      <c r="E11" s="369"/>
      <c r="F11" s="155" t="s">
        <v>208</v>
      </c>
      <c r="G11" s="364" t="s">
        <v>209</v>
      </c>
      <c r="H11" s="389"/>
    </row>
    <row r="12" spans="1:8" ht="25.5" customHeight="1">
      <c r="A12" s="363"/>
      <c r="B12" s="153" t="s">
        <v>210</v>
      </c>
      <c r="C12" s="402" t="s">
        <v>211</v>
      </c>
      <c r="D12" s="402"/>
      <c r="E12" s="402"/>
      <c r="F12" s="158" t="s">
        <v>212</v>
      </c>
      <c r="G12" s="403" t="s">
        <v>213</v>
      </c>
      <c r="H12" s="404"/>
    </row>
    <row r="13" spans="1:8" ht="25.5" customHeight="1">
      <c r="A13" s="363"/>
      <c r="B13" s="153" t="s">
        <v>214</v>
      </c>
      <c r="C13" s="364" t="s">
        <v>215</v>
      </c>
      <c r="D13" s="364"/>
      <c r="E13" s="364"/>
      <c r="F13" s="364"/>
      <c r="G13" s="364"/>
      <c r="H13" s="389"/>
    </row>
    <row r="14" spans="1:8" ht="25.5" customHeight="1">
      <c r="A14" s="363"/>
      <c r="B14" s="159" t="s">
        <v>216</v>
      </c>
      <c r="C14" s="364" t="s">
        <v>217</v>
      </c>
      <c r="D14" s="364"/>
      <c r="E14" s="364"/>
      <c r="F14" s="364"/>
      <c r="G14" s="364"/>
      <c r="H14" s="389"/>
    </row>
    <row r="15" spans="1:8" ht="25.5" customHeight="1">
      <c r="A15" s="393"/>
      <c r="B15" s="160" t="s">
        <v>218</v>
      </c>
      <c r="C15" s="375" t="s">
        <v>240</v>
      </c>
      <c r="D15" s="376"/>
      <c r="E15" s="376"/>
      <c r="F15" s="376"/>
      <c r="G15" s="376"/>
      <c r="H15" s="377"/>
    </row>
    <row r="16" spans="1:8" ht="25.5" customHeight="1">
      <c r="A16" s="394"/>
      <c r="B16" s="160" t="s">
        <v>219</v>
      </c>
      <c r="C16" s="378" t="s">
        <v>220</v>
      </c>
      <c r="D16" s="379"/>
      <c r="E16" s="379"/>
      <c r="F16" s="161" t="s">
        <v>221</v>
      </c>
      <c r="G16" s="380">
        <v>44467</v>
      </c>
      <c r="H16" s="381"/>
    </row>
    <row r="17" spans="1:10" ht="25.5" customHeight="1">
      <c r="A17" s="382" t="s">
        <v>222</v>
      </c>
      <c r="B17" s="383" t="s">
        <v>223</v>
      </c>
      <c r="C17" s="383"/>
      <c r="D17" s="383"/>
      <c r="E17" s="162" t="s">
        <v>224</v>
      </c>
      <c r="F17" s="163" t="s">
        <v>225</v>
      </c>
      <c r="G17" s="162" t="s">
        <v>226</v>
      </c>
      <c r="H17" s="164" t="s">
        <v>227</v>
      </c>
    </row>
    <row r="18" spans="1:10" ht="25.5" customHeight="1">
      <c r="A18" s="363"/>
      <c r="B18" s="386" t="s">
        <v>228</v>
      </c>
      <c r="C18" s="387"/>
      <c r="D18" s="388"/>
      <c r="E18" s="217"/>
      <c r="F18" s="220" t="e">
        <f>正式表格!#REF!</f>
        <v>#REF!</v>
      </c>
      <c r="G18" s="384" t="e">
        <f>F18</f>
        <v>#REF!</v>
      </c>
      <c r="H18" s="165"/>
    </row>
    <row r="19" spans="1:10" ht="25.5" customHeight="1">
      <c r="A19" s="363"/>
      <c r="B19" s="386"/>
      <c r="C19" s="387"/>
      <c r="D19" s="388"/>
      <c r="E19" s="218"/>
      <c r="F19" s="221"/>
      <c r="G19" s="385"/>
      <c r="H19" s="156"/>
    </row>
    <row r="20" spans="1:10" ht="25.5" customHeight="1">
      <c r="A20" s="363"/>
      <c r="B20" s="386"/>
      <c r="C20" s="387"/>
      <c r="D20" s="388"/>
      <c r="E20" s="219"/>
      <c r="F20" s="222"/>
      <c r="G20" s="385"/>
      <c r="H20" s="156"/>
    </row>
    <row r="21" spans="1:10" ht="25.5" customHeight="1">
      <c r="A21" s="363" t="s">
        <v>229</v>
      </c>
      <c r="B21" s="364"/>
      <c r="C21" s="364"/>
      <c r="D21" s="364"/>
      <c r="E21" s="364"/>
      <c r="F21" s="364"/>
      <c r="G21" s="155" t="s">
        <v>230</v>
      </c>
      <c r="H21" s="156" t="s">
        <v>227</v>
      </c>
    </row>
    <row r="22" spans="1:10" ht="25.5" customHeight="1">
      <c r="A22" s="365" t="s">
        <v>231</v>
      </c>
      <c r="B22" s="366"/>
      <c r="C22" s="367">
        <f>H10/H7</f>
        <v>0.5</v>
      </c>
      <c r="D22" s="368"/>
      <c r="E22" s="369"/>
      <c r="F22" s="154"/>
      <c r="G22" s="370" t="e">
        <f>G4</f>
        <v>#REF!</v>
      </c>
      <c r="H22" s="166" t="s">
        <v>232</v>
      </c>
      <c r="J22" s="167">
        <f>ROUND(C22*0.3,2)</f>
        <v>0.15</v>
      </c>
    </row>
    <row r="23" spans="1:10" ht="25.5" customHeight="1">
      <c r="A23" s="365" t="s">
        <v>233</v>
      </c>
      <c r="B23" s="366"/>
      <c r="C23" s="367" t="e">
        <f>J23/0.7</f>
        <v>#REF!</v>
      </c>
      <c r="D23" s="368"/>
      <c r="E23" s="369"/>
      <c r="F23" s="154"/>
      <c r="G23" s="371"/>
      <c r="H23" s="166" t="s">
        <v>234</v>
      </c>
      <c r="J23" s="167" t="e">
        <f>G22-J22</f>
        <v>#REF!</v>
      </c>
    </row>
    <row r="24" spans="1:10" ht="25.5" customHeight="1">
      <c r="A24" s="373" t="s">
        <v>216</v>
      </c>
      <c r="B24" s="369"/>
      <c r="C24" s="374"/>
      <c r="D24" s="368"/>
      <c r="E24" s="369"/>
      <c r="F24" s="154"/>
      <c r="G24" s="372"/>
      <c r="H24" s="156"/>
    </row>
    <row r="25" spans="1:10" ht="25.5" customHeight="1" thickBot="1">
      <c r="A25" s="360" t="s">
        <v>235</v>
      </c>
      <c r="B25" s="361"/>
      <c r="C25" s="361"/>
      <c r="D25" s="361"/>
      <c r="E25" s="361"/>
      <c r="F25" s="361"/>
      <c r="G25" s="361"/>
      <c r="H25" s="362"/>
    </row>
    <row r="26" spans="1:10" ht="16.2" thickTop="1"/>
  </sheetData>
  <mergeCells count="34">
    <mergeCell ref="C14:H14"/>
    <mergeCell ref="A1:H1"/>
    <mergeCell ref="A2:H2"/>
    <mergeCell ref="A5:A16"/>
    <mergeCell ref="C5:F5"/>
    <mergeCell ref="C6:F6"/>
    <mergeCell ref="C7:F7"/>
    <mergeCell ref="B8:B10"/>
    <mergeCell ref="D8:F8"/>
    <mergeCell ref="D9:F9"/>
    <mergeCell ref="D10:F10"/>
    <mergeCell ref="C11:E11"/>
    <mergeCell ref="G11:H11"/>
    <mergeCell ref="C12:E12"/>
    <mergeCell ref="G12:H12"/>
    <mergeCell ref="C13:H13"/>
    <mergeCell ref="C15:H15"/>
    <mergeCell ref="C16:E16"/>
    <mergeCell ref="G16:H16"/>
    <mergeCell ref="A17:A20"/>
    <mergeCell ref="B17:D17"/>
    <mergeCell ref="G18:G20"/>
    <mergeCell ref="B18:D18"/>
    <mergeCell ref="B19:D19"/>
    <mergeCell ref="B20:D20"/>
    <mergeCell ref="A25:H25"/>
    <mergeCell ref="A21:F21"/>
    <mergeCell ref="A22:B22"/>
    <mergeCell ref="C22:E22"/>
    <mergeCell ref="G22:G24"/>
    <mergeCell ref="A23:B23"/>
    <mergeCell ref="C23:E23"/>
    <mergeCell ref="A24:B24"/>
    <mergeCell ref="C24:E24"/>
  </mergeCells>
  <phoneticPr fontId="4" type="noConversion"/>
  <printOptions horizontalCentered="1" verticalCentered="1"/>
  <pageMargins left="0.35433070866141736" right="0.35433070866141736" top="0.59055118110236227" bottom="0.59055118110236227" header="0.51181102362204722" footer="0.51181102362204722"/>
  <pageSetup paperSize="9"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indexed="10"/>
  </sheetPr>
  <dimension ref="A1:H37"/>
  <sheetViews>
    <sheetView workbookViewId="0">
      <selection activeCell="E8" sqref="E8"/>
    </sheetView>
  </sheetViews>
  <sheetFormatPr defaultColWidth="9" defaultRowHeight="13.8"/>
  <cols>
    <col min="1" max="1" width="12" style="45" customWidth="1"/>
    <col min="2" max="2" width="11.77734375" style="45" customWidth="1"/>
    <col min="3" max="3" width="7" style="45" customWidth="1"/>
    <col min="4" max="4" width="7.44140625" style="45" customWidth="1"/>
    <col min="5" max="5" width="12" style="45" customWidth="1"/>
    <col min="6" max="6" width="12.88671875" style="45" customWidth="1"/>
    <col min="7" max="7" width="7.77734375" style="45" customWidth="1"/>
    <col min="8" max="8" width="11.77734375" style="45" customWidth="1"/>
    <col min="9" max="16384" width="9" style="45"/>
  </cols>
  <sheetData>
    <row r="1" spans="1:8" ht="20.399999999999999">
      <c r="A1" s="422" t="s">
        <v>84</v>
      </c>
      <c r="B1" s="422"/>
      <c r="C1" s="422"/>
      <c r="D1" s="422"/>
      <c r="E1" s="422"/>
      <c r="F1" s="422"/>
      <c r="G1" s="422"/>
      <c r="H1" s="422"/>
    </row>
    <row r="2" spans="1:8" ht="42" customHeight="1">
      <c r="A2" s="423" t="s">
        <v>85</v>
      </c>
      <c r="B2" s="423"/>
      <c r="C2" s="423"/>
      <c r="D2" s="423"/>
      <c r="E2" s="423"/>
      <c r="F2" s="423"/>
      <c r="G2" s="423"/>
      <c r="H2" s="423"/>
    </row>
    <row r="3" spans="1:8" ht="24.9" customHeight="1">
      <c r="A3" s="46" t="s">
        <v>86</v>
      </c>
      <c r="B3" s="424" t="s">
        <v>406</v>
      </c>
      <c r="C3" s="425"/>
      <c r="D3" s="425"/>
      <c r="E3" s="47"/>
      <c r="F3" s="48" t="s">
        <v>87</v>
      </c>
      <c r="G3" s="49" t="s">
        <v>88</v>
      </c>
      <c r="H3" s="50"/>
    </row>
    <row r="4" spans="1:8" ht="24.9" customHeight="1">
      <c r="A4" s="48" t="s">
        <v>89</v>
      </c>
      <c r="B4" s="51" t="s">
        <v>473</v>
      </c>
      <c r="C4" s="47"/>
      <c r="D4" s="52"/>
      <c r="E4" s="53"/>
      <c r="F4" s="48" t="s">
        <v>90</v>
      </c>
      <c r="G4" s="49" t="s">
        <v>245</v>
      </c>
      <c r="H4" s="50"/>
    </row>
    <row r="5" spans="1:8" ht="24.9" customHeight="1">
      <c r="A5" s="54" t="s">
        <v>91</v>
      </c>
      <c r="B5" s="51" t="s">
        <v>244</v>
      </c>
      <c r="C5" s="47"/>
      <c r="D5" s="55"/>
      <c r="E5" s="56"/>
      <c r="F5" s="48" t="s">
        <v>92</v>
      </c>
      <c r="G5" s="51" t="s">
        <v>246</v>
      </c>
      <c r="H5" s="57"/>
    </row>
    <row r="6" spans="1:8" ht="24.9" customHeight="1">
      <c r="A6" s="58" t="s">
        <v>93</v>
      </c>
      <c r="B6" s="426">
        <v>44572</v>
      </c>
      <c r="C6" s="427"/>
      <c r="D6" s="59"/>
      <c r="E6" s="50"/>
      <c r="F6" s="48" t="s">
        <v>94</v>
      </c>
      <c r="G6" s="49" t="s">
        <v>245</v>
      </c>
      <c r="H6" s="50"/>
    </row>
    <row r="7" spans="1:8" ht="24.9" customHeight="1">
      <c r="A7" s="48" t="s">
        <v>95</v>
      </c>
      <c r="B7" s="278" t="s">
        <v>405</v>
      </c>
      <c r="C7" s="248"/>
      <c r="D7" s="52"/>
      <c r="E7" s="47"/>
      <c r="F7" s="48" t="s">
        <v>96</v>
      </c>
      <c r="G7" s="47"/>
      <c r="H7" s="50"/>
    </row>
    <row r="8" spans="1:8" ht="24.9" customHeight="1">
      <c r="A8" s="60" t="s">
        <v>97</v>
      </c>
      <c r="B8" s="51"/>
      <c r="C8" s="47"/>
      <c r="D8" s="47"/>
      <c r="E8" s="47"/>
      <c r="F8" s="48" t="s">
        <v>98</v>
      </c>
      <c r="G8" s="47"/>
      <c r="H8" s="50"/>
    </row>
    <row r="9" spans="1:8" ht="24.75" customHeight="1">
      <c r="A9" s="428" t="s">
        <v>99</v>
      </c>
      <c r="B9" s="429"/>
      <c r="C9" s="429"/>
      <c r="D9" s="429"/>
      <c r="E9" s="430"/>
      <c r="F9" s="428" t="s">
        <v>100</v>
      </c>
      <c r="G9" s="429"/>
      <c r="H9" s="430"/>
    </row>
    <row r="10" spans="1:8">
      <c r="A10" s="405" t="s">
        <v>101</v>
      </c>
      <c r="B10" s="61"/>
      <c r="C10" s="62"/>
      <c r="D10" s="62"/>
      <c r="E10" s="63"/>
      <c r="F10" s="61"/>
      <c r="G10" s="62"/>
      <c r="H10" s="63"/>
    </row>
    <row r="11" spans="1:8">
      <c r="A11" s="415"/>
      <c r="B11" s="64" t="s">
        <v>102</v>
      </c>
      <c r="C11" s="65"/>
      <c r="D11" s="65"/>
      <c r="E11" s="66"/>
      <c r="F11" s="67"/>
      <c r="G11" s="65"/>
      <c r="H11" s="66"/>
    </row>
    <row r="12" spans="1:8">
      <c r="A12" s="415"/>
      <c r="B12" s="64" t="s">
        <v>103</v>
      </c>
      <c r="C12" s="65"/>
      <c r="D12" s="65"/>
      <c r="E12" s="66"/>
      <c r="F12" s="67"/>
      <c r="G12" s="65"/>
      <c r="H12" s="66"/>
    </row>
    <row r="13" spans="1:8">
      <c r="A13" s="415"/>
      <c r="B13" s="67"/>
      <c r="C13" s="65"/>
      <c r="D13" s="65"/>
      <c r="E13" s="66"/>
      <c r="F13" s="67"/>
      <c r="G13" s="65"/>
      <c r="H13" s="66"/>
    </row>
    <row r="14" spans="1:8">
      <c r="A14" s="415"/>
      <c r="B14" s="67"/>
      <c r="C14" s="65"/>
      <c r="D14" s="65"/>
      <c r="E14" s="66"/>
      <c r="F14" s="67"/>
      <c r="G14" s="65"/>
      <c r="H14" s="66"/>
    </row>
    <row r="15" spans="1:8">
      <c r="A15" s="415"/>
      <c r="B15" s="67"/>
      <c r="C15" s="65"/>
      <c r="D15" s="65"/>
      <c r="E15" s="66"/>
      <c r="F15" s="67"/>
      <c r="G15" s="65"/>
      <c r="H15" s="66"/>
    </row>
    <row r="16" spans="1:8">
      <c r="A16" s="406"/>
      <c r="B16" s="68" t="s">
        <v>104</v>
      </c>
      <c r="C16" s="69"/>
      <c r="D16" s="69"/>
      <c r="E16" s="70" t="s">
        <v>105</v>
      </c>
      <c r="F16" s="68" t="s">
        <v>106</v>
      </c>
      <c r="G16" s="69"/>
      <c r="H16" s="71" t="s">
        <v>105</v>
      </c>
    </row>
    <row r="17" spans="1:8">
      <c r="A17" s="405" t="s">
        <v>107</v>
      </c>
      <c r="B17" s="72"/>
      <c r="C17" s="62"/>
      <c r="D17" s="62"/>
      <c r="E17" s="63"/>
      <c r="F17" s="61"/>
      <c r="G17" s="62"/>
      <c r="H17" s="63"/>
    </row>
    <row r="18" spans="1:8">
      <c r="A18" s="415"/>
      <c r="B18" s="64"/>
      <c r="C18" s="65"/>
      <c r="D18" s="65"/>
      <c r="E18" s="66"/>
      <c r="F18" s="67"/>
      <c r="G18" s="65"/>
      <c r="H18" s="66"/>
    </row>
    <row r="19" spans="1:8">
      <c r="A19" s="415"/>
      <c r="B19" s="64"/>
      <c r="C19" s="65"/>
      <c r="D19" s="65"/>
      <c r="E19" s="66"/>
      <c r="F19" s="67"/>
      <c r="G19" s="65"/>
      <c r="H19" s="66"/>
    </row>
    <row r="20" spans="1:8">
      <c r="A20" s="415"/>
      <c r="B20" s="67"/>
      <c r="C20" s="65"/>
      <c r="D20" s="65"/>
      <c r="E20" s="66"/>
      <c r="F20" s="67"/>
      <c r="G20" s="65"/>
      <c r="H20" s="66"/>
    </row>
    <row r="21" spans="1:8">
      <c r="A21" s="415"/>
      <c r="B21" s="67"/>
      <c r="C21" s="65"/>
      <c r="D21" s="65"/>
      <c r="E21" s="66"/>
      <c r="F21" s="67"/>
      <c r="G21" s="65"/>
      <c r="H21" s="66"/>
    </row>
    <row r="22" spans="1:8">
      <c r="A22" s="415"/>
      <c r="B22" s="67"/>
      <c r="C22" s="65"/>
      <c r="D22" s="65"/>
      <c r="E22" s="66"/>
      <c r="F22" s="67"/>
      <c r="G22" s="65"/>
      <c r="H22" s="66"/>
    </row>
    <row r="23" spans="1:8">
      <c r="A23" s="406"/>
      <c r="B23" s="68" t="s">
        <v>108</v>
      </c>
      <c r="C23" s="69"/>
      <c r="D23" s="69"/>
      <c r="E23" s="71" t="s">
        <v>105</v>
      </c>
      <c r="F23" s="68" t="s">
        <v>109</v>
      </c>
      <c r="G23" s="69"/>
      <c r="H23" s="71" t="s">
        <v>105</v>
      </c>
    </row>
    <row r="24" spans="1:8">
      <c r="A24" s="415" t="s">
        <v>110</v>
      </c>
      <c r="B24" s="67"/>
      <c r="C24" s="65"/>
      <c r="D24" s="65"/>
      <c r="E24" s="66"/>
      <c r="F24" s="67"/>
      <c r="G24" s="65"/>
      <c r="H24" s="66"/>
    </row>
    <row r="25" spans="1:8">
      <c r="A25" s="415"/>
      <c r="B25" s="67"/>
      <c r="C25" s="65"/>
      <c r="D25" s="65"/>
      <c r="E25" s="66"/>
      <c r="F25" s="67"/>
      <c r="G25" s="65"/>
      <c r="H25" s="66"/>
    </row>
    <row r="26" spans="1:8">
      <c r="A26" s="415"/>
      <c r="B26" s="67"/>
      <c r="C26" s="65"/>
      <c r="D26" s="65"/>
      <c r="E26" s="66"/>
      <c r="F26" s="67"/>
      <c r="G26" s="65"/>
      <c r="H26" s="66"/>
    </row>
    <row r="27" spans="1:8">
      <c r="A27" s="415"/>
      <c r="B27" s="67"/>
      <c r="C27" s="65"/>
      <c r="D27" s="65"/>
      <c r="E27" s="66"/>
      <c r="F27" s="67"/>
      <c r="G27" s="65"/>
      <c r="H27" s="66"/>
    </row>
    <row r="28" spans="1:8">
      <c r="A28" s="415"/>
      <c r="B28" s="431" t="s">
        <v>111</v>
      </c>
      <c r="C28" s="65"/>
      <c r="D28" s="65"/>
      <c r="E28" s="66"/>
      <c r="F28" s="67"/>
      <c r="G28" s="65"/>
      <c r="H28" s="66"/>
    </row>
    <row r="29" spans="1:8">
      <c r="A29" s="406"/>
      <c r="B29" s="432"/>
      <c r="C29" s="69"/>
      <c r="D29" s="69"/>
      <c r="E29" s="73" t="s">
        <v>105</v>
      </c>
      <c r="F29" s="68" t="s">
        <v>112</v>
      </c>
      <c r="G29" s="69"/>
      <c r="H29" s="71" t="s">
        <v>105</v>
      </c>
    </row>
    <row r="30" spans="1:8" ht="25.5" customHeight="1">
      <c r="A30" s="74" t="s">
        <v>113</v>
      </c>
      <c r="B30" s="407" t="s">
        <v>114</v>
      </c>
      <c r="C30" s="409" t="s">
        <v>115</v>
      </c>
      <c r="D30" s="410"/>
      <c r="E30" s="75" t="s">
        <v>116</v>
      </c>
      <c r="F30" s="49"/>
      <c r="G30" s="75" t="s">
        <v>117</v>
      </c>
      <c r="H30" s="73"/>
    </row>
    <row r="31" spans="1:8" ht="25.5" customHeight="1">
      <c r="A31" s="74" t="s">
        <v>118</v>
      </c>
      <c r="B31" s="408"/>
      <c r="C31" s="411"/>
      <c r="D31" s="412"/>
      <c r="E31" s="75" t="s">
        <v>119</v>
      </c>
      <c r="F31" s="49"/>
      <c r="G31" s="75" t="s">
        <v>120</v>
      </c>
      <c r="H31" s="73"/>
    </row>
    <row r="32" spans="1:8" ht="25.5" customHeight="1">
      <c r="A32" s="405" t="s">
        <v>121</v>
      </c>
      <c r="B32" s="407" t="s">
        <v>122</v>
      </c>
      <c r="C32" s="409" t="s">
        <v>115</v>
      </c>
      <c r="D32" s="410"/>
      <c r="E32" s="76" t="s">
        <v>123</v>
      </c>
      <c r="F32" s="77"/>
      <c r="G32" s="76" t="s">
        <v>124</v>
      </c>
      <c r="H32" s="77"/>
    </row>
    <row r="33" spans="1:8" ht="25.5" customHeight="1">
      <c r="A33" s="406"/>
      <c r="B33" s="408"/>
      <c r="C33" s="411"/>
      <c r="D33" s="412"/>
      <c r="E33" s="75" t="s">
        <v>125</v>
      </c>
      <c r="F33" s="49"/>
      <c r="G33" s="75" t="s">
        <v>126</v>
      </c>
      <c r="H33" s="73"/>
    </row>
    <row r="34" spans="1:8" ht="25.5" customHeight="1">
      <c r="A34" s="78" t="s">
        <v>127</v>
      </c>
      <c r="B34" s="79" t="s">
        <v>128</v>
      </c>
      <c r="C34" s="413"/>
      <c r="D34" s="414"/>
      <c r="E34" s="76" t="s">
        <v>129</v>
      </c>
      <c r="F34" s="77"/>
      <c r="G34" s="76" t="s">
        <v>130</v>
      </c>
      <c r="H34" s="77"/>
    </row>
    <row r="35" spans="1:8" ht="20.25" customHeight="1">
      <c r="A35" s="405" t="s">
        <v>131</v>
      </c>
      <c r="B35" s="416" t="s">
        <v>132</v>
      </c>
      <c r="C35" s="417"/>
      <c r="D35" s="417"/>
      <c r="E35" s="417"/>
      <c r="F35" s="417"/>
      <c r="G35" s="417"/>
      <c r="H35" s="418"/>
    </row>
    <row r="36" spans="1:8" ht="20.25" customHeight="1">
      <c r="A36" s="415"/>
      <c r="B36" s="416" t="s">
        <v>133</v>
      </c>
      <c r="C36" s="417"/>
      <c r="D36" s="417"/>
      <c r="E36" s="417"/>
      <c r="F36" s="417"/>
      <c r="G36" s="417"/>
      <c r="H36" s="418"/>
    </row>
    <row r="37" spans="1:8" ht="21.75" customHeight="1">
      <c r="A37" s="406"/>
      <c r="B37" s="419"/>
      <c r="C37" s="420"/>
      <c r="D37" s="420"/>
      <c r="E37" s="420"/>
      <c r="F37" s="420"/>
      <c r="G37" s="420"/>
      <c r="H37" s="421"/>
    </row>
  </sheetData>
  <mergeCells count="20">
    <mergeCell ref="C30:D31"/>
    <mergeCell ref="A1:H1"/>
    <mergeCell ref="A2:H2"/>
    <mergeCell ref="B3:D3"/>
    <mergeCell ref="B6:C6"/>
    <mergeCell ref="A9:E9"/>
    <mergeCell ref="F9:H9"/>
    <mergeCell ref="A10:A16"/>
    <mergeCell ref="A17:A23"/>
    <mergeCell ref="A24:A29"/>
    <mergeCell ref="B28:B29"/>
    <mergeCell ref="B30:B31"/>
    <mergeCell ref="A32:A33"/>
    <mergeCell ref="B32:B33"/>
    <mergeCell ref="C32:D33"/>
    <mergeCell ref="C34:D34"/>
    <mergeCell ref="A35:A37"/>
    <mergeCell ref="B35:H35"/>
    <mergeCell ref="B36:H36"/>
    <mergeCell ref="B37:H37"/>
  </mergeCells>
  <phoneticPr fontId="1" type="noConversion"/>
  <pageMargins left="0.89" right="0.39" top="0.66" bottom="0.46" header="0.24" footer="0.28000000000000003"/>
  <pageSetup paperSize="9" orientation="portrait"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4</vt:i4>
      </vt:variant>
    </vt:vector>
  </HeadingPairs>
  <TitlesOfParts>
    <vt:vector size="16" baseType="lpstr">
      <vt:lpstr>转换</vt:lpstr>
      <vt:lpstr>设备鉴定输出表 (2)</vt:lpstr>
      <vt:lpstr>汇总评估底稿</vt:lpstr>
      <vt:lpstr>评估清单</vt:lpstr>
      <vt:lpstr>发票清单</vt:lpstr>
      <vt:lpstr>设备数据库</vt:lpstr>
      <vt:lpstr>设备鉴定输出表</vt:lpstr>
      <vt:lpstr>单项评估底稿</vt:lpstr>
      <vt:lpstr>审核表</vt:lpstr>
      <vt:lpstr>汇总</vt:lpstr>
      <vt:lpstr>正式表格</vt:lpstr>
      <vt:lpstr>资产收费</vt:lpstr>
      <vt:lpstr>转换!OLE_LINK5</vt:lpstr>
      <vt:lpstr>汇总!Print_Area</vt:lpstr>
      <vt:lpstr>汇总评估底稿!Print_Area</vt:lpstr>
      <vt:lpstr>资产收费!Print_Area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梁志军</cp:lastModifiedBy>
  <cp:lastPrinted>2022-01-27T03:13:08Z</cp:lastPrinted>
  <dcterms:created xsi:type="dcterms:W3CDTF">2015-06-05T18:19:34Z</dcterms:created>
  <dcterms:modified xsi:type="dcterms:W3CDTF">2022-01-27T03:35:38Z</dcterms:modified>
</cp:coreProperties>
</file>