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28800" windowHeight="12540" activeTab="3"/>
  </bookViews>
  <sheets>
    <sheet name="李楠" sheetId="4" r:id="rId1"/>
    <sheet name="许东海" sheetId="6" r:id="rId2"/>
    <sheet name="廖文海" sheetId="7" r:id="rId3"/>
    <sheet name="郭立春601" sheetId="8" r:id="rId4"/>
    <sheet name="郭立春5套" sheetId="9" r:id="rId5"/>
    <sheet name="评估收费" sheetId="10" r:id="rId6"/>
  </sheets>
  <calcPr calcId="125725"/>
</workbook>
</file>

<file path=xl/calcChain.xml><?xml version="1.0" encoding="utf-8"?>
<calcChain xmlns="http://schemas.openxmlformats.org/spreadsheetml/2006/main">
  <c r="E7" i="10"/>
  <c r="E3"/>
  <c r="E4"/>
  <c r="E5"/>
  <c r="E6"/>
  <c r="E2"/>
  <c r="C7"/>
  <c r="D7"/>
  <c r="D6"/>
  <c r="D4"/>
  <c r="D3"/>
  <c r="D2"/>
  <c r="B6"/>
  <c r="B5"/>
  <c r="B4"/>
  <c r="B3"/>
  <c r="B2"/>
  <c r="K7" i="6"/>
  <c r="K7" i="9"/>
  <c r="K8"/>
  <c r="K9"/>
  <c r="K10"/>
  <c r="I11"/>
  <c r="K6"/>
  <c r="I8" i="8"/>
  <c r="K6"/>
  <c r="K8" s="1"/>
  <c r="I8" i="7"/>
  <c r="K6"/>
  <c r="K8" s="1"/>
  <c r="I8" i="6"/>
  <c r="K6"/>
  <c r="K8" s="1"/>
  <c r="I8" i="4"/>
  <c r="K6"/>
  <c r="K8" s="1"/>
  <c r="K11" i="9" l="1"/>
</calcChain>
</file>

<file path=xl/sharedStrings.xml><?xml version="1.0" encoding="utf-8"?>
<sst xmlns="http://schemas.openxmlformats.org/spreadsheetml/2006/main" count="172" uniqueCount="72">
  <si>
    <r>
      <rPr>
        <b/>
        <sz val="20"/>
        <rFont val="宋体"/>
        <charset val="134"/>
      </rPr>
      <t xml:space="preserve">          房屋建筑物资产</t>
    </r>
    <r>
      <rPr>
        <b/>
        <sz val="18"/>
        <rFont val="宋体"/>
        <charset val="134"/>
      </rPr>
      <t>评估明细表</t>
    </r>
    <r>
      <rPr>
        <b/>
        <sz val="18"/>
        <rFont val="Times New Roman"/>
        <family val="1"/>
      </rPr>
      <t xml:space="preserve">                             </t>
    </r>
  </si>
  <si>
    <t>单位：人民币元</t>
  </si>
  <si>
    <t>建筑物名称</t>
  </si>
  <si>
    <t>设计用途</t>
  </si>
  <si>
    <t>结构</t>
  </si>
  <si>
    <t>朝向</t>
  </si>
  <si>
    <t>建成年月</t>
  </si>
  <si>
    <t>楼层</t>
  </si>
  <si>
    <t>建筑面积㎡</t>
  </si>
  <si>
    <r>
      <rPr>
        <sz val="10"/>
        <rFont val="宋体"/>
        <charset val="134"/>
      </rPr>
      <t>评估价值</t>
    </r>
    <r>
      <rPr>
        <sz val="10"/>
        <rFont val="Times New Roman"/>
        <family val="1"/>
      </rPr>
      <t xml:space="preserve"> </t>
    </r>
  </si>
  <si>
    <t>增值率%</t>
  </si>
  <si>
    <t>备注</t>
  </si>
  <si>
    <t>评估单价</t>
  </si>
  <si>
    <t>评估值</t>
  </si>
  <si>
    <t>合计</t>
  </si>
  <si>
    <t>资产占有单位填表人：</t>
  </si>
  <si>
    <r>
      <rPr>
        <sz val="10"/>
        <rFont val="Times New Roman"/>
        <family val="1"/>
      </rPr>
      <t xml:space="preserve">                       </t>
    </r>
    <r>
      <rPr>
        <sz val="10"/>
        <rFont val="宋体"/>
        <charset val="134"/>
      </rPr>
      <t>评估人员：</t>
    </r>
  </si>
  <si>
    <t>产权证书编号</t>
    <phoneticPr fontId="10" type="noConversion"/>
  </si>
  <si>
    <t>营业</t>
    <phoneticPr fontId="10" type="noConversion"/>
  </si>
  <si>
    <t>东</t>
    <phoneticPr fontId="10" type="noConversion"/>
  </si>
  <si>
    <r>
      <t>评估基准日：2021年11</t>
    </r>
    <r>
      <rPr>
        <sz val="10"/>
        <rFont val="宋体"/>
        <charset val="134"/>
      </rPr>
      <t>月</t>
    </r>
    <r>
      <rPr>
        <sz val="10"/>
        <rFont val="宋体"/>
        <family val="3"/>
        <charset val="134"/>
      </rPr>
      <t>24</t>
    </r>
    <r>
      <rPr>
        <sz val="10"/>
        <rFont val="宋体"/>
        <charset val="134"/>
      </rPr>
      <t>日</t>
    </r>
    <phoneticPr fontId="10" type="noConversion"/>
  </si>
  <si>
    <t>产权持有人：李楠</t>
    <phoneticPr fontId="10" type="noConversion"/>
  </si>
  <si>
    <t>开原市房预新城街字第20160429-2563</t>
    <phoneticPr fontId="10" type="noConversion"/>
  </si>
  <si>
    <t>开原市新城街凯星花园3幢文化路96-4号</t>
    <phoneticPr fontId="10" type="noConversion"/>
  </si>
  <si>
    <t>钢混结构</t>
    <phoneticPr fontId="10" type="noConversion"/>
  </si>
  <si>
    <t>北</t>
    <phoneticPr fontId="10" type="noConversion"/>
  </si>
  <si>
    <t>1-2</t>
    <phoneticPr fontId="10" type="noConversion"/>
  </si>
  <si>
    <t>产权持有人：许东海、廖淑芬</t>
    <phoneticPr fontId="10" type="noConversion"/>
  </si>
  <si>
    <t>开原市房权证新城街字第20130100855</t>
    <phoneticPr fontId="10" type="noConversion"/>
  </si>
  <si>
    <t>新城街万源小区1幢哈大路152号甲-12</t>
    <phoneticPr fontId="10" type="noConversion"/>
  </si>
  <si>
    <t>新城街万源小区1幢哈大路152号甲-13</t>
  </si>
  <si>
    <t>开原市房权证新城街字第20130100854</t>
    <phoneticPr fontId="10" type="noConversion"/>
  </si>
  <si>
    <t>1-2</t>
    <phoneticPr fontId="11" type="noConversion"/>
  </si>
  <si>
    <t>产权持有人：廖文海</t>
    <phoneticPr fontId="10" type="noConversion"/>
  </si>
  <si>
    <t>开原市房权证新城街字第20140606498</t>
    <phoneticPr fontId="10" type="noConversion"/>
  </si>
  <si>
    <t>新城街102线西农副产品贸易中心哈大路211号11</t>
    <phoneticPr fontId="10" type="noConversion"/>
  </si>
  <si>
    <t>混合结构</t>
    <phoneticPr fontId="10" type="noConversion"/>
  </si>
  <si>
    <t>产权持有人：郭立春</t>
    <phoneticPr fontId="10" type="noConversion"/>
  </si>
  <si>
    <t>辽（2018）开原市不动产权第0005742号</t>
    <phoneticPr fontId="10" type="noConversion"/>
  </si>
  <si>
    <t>开原市立达集团家属楼1幢文化路119号1-6-1</t>
    <phoneticPr fontId="10" type="noConversion"/>
  </si>
  <si>
    <t>住宅</t>
    <phoneticPr fontId="10" type="noConversion"/>
  </si>
  <si>
    <t>砖混结构</t>
    <phoneticPr fontId="10" type="noConversion"/>
  </si>
  <si>
    <t>南</t>
    <phoneticPr fontId="10" type="noConversion"/>
  </si>
  <si>
    <t>6</t>
    <phoneticPr fontId="10" type="noConversion"/>
  </si>
  <si>
    <t>开原市房权证新城街字第20140201430号</t>
    <phoneticPr fontId="10" type="noConversion"/>
  </si>
  <si>
    <t>开原市立达集团家属楼1幢文化路119号1-1-1</t>
    <phoneticPr fontId="10" type="noConversion"/>
  </si>
  <si>
    <t>1</t>
    <phoneticPr fontId="10" type="noConversion"/>
  </si>
  <si>
    <t>开原市房权证新城街字第20140201440号</t>
    <phoneticPr fontId="10" type="noConversion"/>
  </si>
  <si>
    <t>开原市立达集团家属楼1幢文化路119号1-2-1</t>
    <phoneticPr fontId="10" type="noConversion"/>
  </si>
  <si>
    <t>2</t>
    <phoneticPr fontId="10" type="noConversion"/>
  </si>
  <si>
    <t>开原市房权证新城街字第20140201439号</t>
    <phoneticPr fontId="10" type="noConversion"/>
  </si>
  <si>
    <t>开原市立达集团家属楼1幢文化路119号1-3-1</t>
    <phoneticPr fontId="10" type="noConversion"/>
  </si>
  <si>
    <t>3</t>
    <phoneticPr fontId="10" type="noConversion"/>
  </si>
  <si>
    <t>开原市房权证新城街字第20140201437号</t>
    <phoneticPr fontId="10" type="noConversion"/>
  </si>
  <si>
    <t>开原市立达集团家属楼1幢文化路119号1-4-1</t>
    <phoneticPr fontId="10" type="noConversion"/>
  </si>
  <si>
    <t>4</t>
    <phoneticPr fontId="10" type="noConversion"/>
  </si>
  <si>
    <t>开原市房权证新城街字第20140201435号</t>
    <phoneticPr fontId="10" type="noConversion"/>
  </si>
  <si>
    <t>开原市立达集团家属楼1幢文化路119号1-5-1</t>
    <phoneticPr fontId="10" type="noConversion"/>
  </si>
  <si>
    <t>5</t>
    <phoneticPr fontId="10" type="noConversion"/>
  </si>
  <si>
    <t>评估值</t>
    <phoneticPr fontId="10" type="noConversion"/>
  </si>
  <si>
    <t>李楠</t>
    <phoneticPr fontId="10" type="noConversion"/>
  </si>
  <si>
    <t>许东海</t>
    <phoneticPr fontId="10" type="noConversion"/>
  </si>
  <si>
    <t>廖文海</t>
    <phoneticPr fontId="10" type="noConversion"/>
  </si>
  <si>
    <t>郭立春1套</t>
    <phoneticPr fontId="10" type="noConversion"/>
  </si>
  <si>
    <t>郭立春5套</t>
    <phoneticPr fontId="10" type="noConversion"/>
  </si>
  <si>
    <t>项目</t>
    <phoneticPr fontId="10" type="noConversion"/>
  </si>
  <si>
    <t>收费100万元以下1%</t>
    <phoneticPr fontId="10" type="noConversion"/>
  </si>
  <si>
    <t>100万-1000万0.45%</t>
    <phoneticPr fontId="10" type="noConversion"/>
  </si>
  <si>
    <t>合计</t>
    <phoneticPr fontId="10" type="noConversion"/>
  </si>
  <si>
    <t>铁岭中实资产评估师事务所（普通合伙）</t>
    <phoneticPr fontId="10" type="noConversion"/>
  </si>
  <si>
    <t>资产评估师：</t>
    <phoneticPr fontId="10" type="noConversion"/>
  </si>
  <si>
    <t>序号</t>
    <phoneticPr fontId="10" type="noConversion"/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</si>
</sst>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176" formatCode="#,##0.00;[Red]#,##0.00"/>
    <numFmt numFmtId="177" formatCode="0.0_ "/>
    <numFmt numFmtId="178" formatCode="0.00_ "/>
  </numFmts>
  <fonts count="15">
    <font>
      <sz val="11"/>
      <color theme="1"/>
      <name val="宋体"/>
      <charset val="134"/>
      <scheme val="minor"/>
    </font>
    <font>
      <sz val="10"/>
      <name val="宋体"/>
      <charset val="134"/>
    </font>
    <font>
      <sz val="9"/>
      <name val="宋体"/>
      <charset val="134"/>
    </font>
    <font>
      <b/>
      <sz val="20"/>
      <name val="宋体"/>
      <charset val="134"/>
    </font>
    <font>
      <sz val="9"/>
      <color indexed="8"/>
      <name val="宋体"/>
      <charset val="134"/>
    </font>
    <font>
      <b/>
      <sz val="12"/>
      <name val="宋体"/>
      <charset val="134"/>
    </font>
    <font>
      <sz val="10"/>
      <name val="Times New Roman"/>
      <family val="1"/>
    </font>
    <font>
      <sz val="11"/>
      <color indexed="8"/>
      <name val="宋体"/>
      <charset val="134"/>
    </font>
    <font>
      <b/>
      <sz val="18"/>
      <name val="宋体"/>
      <charset val="134"/>
    </font>
    <font>
      <b/>
      <sz val="18"/>
      <name val="Times New Roman"/>
      <family val="1"/>
    </font>
    <font>
      <sz val="9"/>
      <name val="宋体"/>
      <charset val="134"/>
      <scheme val="minor"/>
    </font>
    <font>
      <sz val="9"/>
      <name val="宋体"/>
      <family val="3"/>
      <charset val="134"/>
      <scheme val="minor"/>
    </font>
    <font>
      <sz val="10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>
      <alignment vertical="center"/>
    </xf>
    <xf numFmtId="43" fontId="7" fillId="0" borderId="0" applyFont="0" applyFill="0" applyBorder="0" applyAlignment="0" applyProtection="0">
      <alignment vertical="center"/>
    </xf>
  </cellStyleXfs>
  <cellXfs count="65">
    <xf numFmtId="0" fontId="0" fillId="0" borderId="0" xfId="0">
      <alignment vertical="center"/>
    </xf>
    <xf numFmtId="0" fontId="1" fillId="0" borderId="0" xfId="0" applyFont="1" applyBorder="1">
      <alignment vertical="center"/>
    </xf>
    <xf numFmtId="0" fontId="2" fillId="0" borderId="0" xfId="0" applyFont="1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/>
    </xf>
    <xf numFmtId="177" fontId="0" fillId="0" borderId="0" xfId="0" applyNumberFormat="1">
      <alignment vertical="center"/>
    </xf>
    <xf numFmtId="43" fontId="0" fillId="0" borderId="0" xfId="1" applyFont="1" applyAlignment="1">
      <alignment horizontal="right"/>
    </xf>
    <xf numFmtId="43" fontId="0" fillId="0" borderId="0" xfId="1" applyFont="1" applyAlignment="1"/>
    <xf numFmtId="0" fontId="1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wrapText="1"/>
    </xf>
    <xf numFmtId="0" fontId="4" fillId="0" borderId="2" xfId="0" applyFont="1" applyBorder="1" applyAlignment="1"/>
    <xf numFmtId="49" fontId="2" fillId="0" borderId="2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77" fontId="1" fillId="0" borderId="2" xfId="0" applyNumberFormat="1" applyFont="1" applyBorder="1">
      <alignment vertic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/>
    </xf>
    <xf numFmtId="43" fontId="2" fillId="0" borderId="2" xfId="1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/>
    </xf>
    <xf numFmtId="43" fontId="4" fillId="0" borderId="2" xfId="1" applyFont="1" applyBorder="1" applyAlignment="1"/>
    <xf numFmtId="43" fontId="2" fillId="0" borderId="2" xfId="1" applyFont="1" applyBorder="1" applyAlignment="1"/>
    <xf numFmtId="176" fontId="2" fillId="0" borderId="2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178" fontId="2" fillId="0" borderId="2" xfId="0" applyNumberFormat="1" applyFont="1" applyBorder="1" applyAlignment="1">
      <alignment horizontal="right"/>
    </xf>
    <xf numFmtId="176" fontId="2" fillId="0" borderId="2" xfId="0" applyNumberFormat="1" applyFont="1" applyBorder="1" applyAlignment="1">
      <alignment horizontal="center" vertical="center"/>
    </xf>
    <xf numFmtId="0" fontId="6" fillId="0" borderId="8" xfId="0" applyFont="1" applyBorder="1" applyAlignment="1"/>
    <xf numFmtId="2" fontId="0" fillId="0" borderId="0" xfId="0" applyNumberFormat="1">
      <alignment vertical="center"/>
    </xf>
    <xf numFmtId="0" fontId="12" fillId="0" borderId="1" xfId="0" applyFont="1" applyBorder="1" applyAlignment="1">
      <alignment vertical="center"/>
    </xf>
    <xf numFmtId="0" fontId="13" fillId="0" borderId="2" xfId="0" applyFont="1" applyBorder="1" applyAlignment="1"/>
    <xf numFmtId="0" fontId="14" fillId="0" borderId="2" xfId="0" applyFont="1" applyBorder="1" applyAlignment="1">
      <alignment horizontal="center" vertical="center"/>
    </xf>
    <xf numFmtId="49" fontId="14" fillId="0" borderId="2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wrapText="1"/>
    </xf>
    <xf numFmtId="0" fontId="5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176" fontId="0" fillId="0" borderId="0" xfId="0" applyNumberFormat="1">
      <alignment vertical="center"/>
    </xf>
    <xf numFmtId="43" fontId="0" fillId="0" borderId="0" xfId="1" applyFont="1">
      <alignment vertical="center"/>
    </xf>
    <xf numFmtId="0" fontId="3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2" fillId="0" borderId="2" xfId="0" quotePrefix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77" fontId="2" fillId="0" borderId="2" xfId="0" quotePrefix="1" applyNumberFormat="1" applyFont="1" applyBorder="1" applyAlignment="1">
      <alignment horizontal="center" vertical="center" wrapText="1"/>
    </xf>
    <xf numFmtId="177" fontId="2" fillId="0" borderId="2" xfId="0" applyNumberFormat="1" applyFont="1" applyBorder="1" applyAlignment="1">
      <alignment horizontal="center" vertical="center" wrapText="1"/>
    </xf>
    <xf numFmtId="177" fontId="2" fillId="0" borderId="3" xfId="0" applyNumberFormat="1" applyFont="1" applyBorder="1" applyAlignment="1">
      <alignment horizontal="center" vertical="center" wrapText="1"/>
    </xf>
    <xf numFmtId="177" fontId="2" fillId="0" borderId="4" xfId="0" applyNumberFormat="1" applyFont="1" applyBorder="1" applyAlignment="1">
      <alignment horizontal="center" vertical="center" wrapText="1"/>
    </xf>
    <xf numFmtId="43" fontId="2" fillId="0" borderId="3" xfId="1" applyFont="1" applyBorder="1" applyAlignment="1">
      <alignment horizontal="center" vertical="center" wrapText="1"/>
    </xf>
    <xf numFmtId="43" fontId="2" fillId="0" borderId="4" xfId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horizontal="left"/>
    </xf>
    <xf numFmtId="0" fontId="14" fillId="0" borderId="3" xfId="0" applyFont="1" applyBorder="1" applyAlignment="1">
      <alignment horizontal="center" vertical="center" wrapText="1"/>
    </xf>
    <xf numFmtId="0" fontId="2" fillId="0" borderId="3" xfId="0" quotePrefix="1" applyFont="1" applyBorder="1" applyAlignment="1">
      <alignment horizontal="center" vertical="center" wrapText="1"/>
    </xf>
    <xf numFmtId="0" fontId="13" fillId="0" borderId="2" xfId="0" applyFont="1" applyBorder="1" applyAlignment="1">
      <alignment vertical="center" wrapText="1"/>
    </xf>
    <xf numFmtId="43" fontId="4" fillId="0" borderId="2" xfId="1" applyFont="1" applyBorder="1" applyAlignment="1">
      <alignment vertical="center"/>
    </xf>
    <xf numFmtId="43" fontId="2" fillId="0" borderId="2" xfId="1" applyFont="1" applyBorder="1" applyAlignment="1">
      <alignment vertical="center"/>
    </xf>
    <xf numFmtId="0" fontId="2" fillId="0" borderId="0" xfId="0" applyFont="1" applyAlignment="1">
      <alignment vertical="center"/>
    </xf>
  </cellXfs>
  <cellStyles count="2">
    <cellStyle name="常规" xfId="0" builtinId="0"/>
    <cellStyle name="千位分隔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3"/>
  <sheetViews>
    <sheetView workbookViewId="0">
      <selection sqref="A1:XFD1048576"/>
    </sheetView>
  </sheetViews>
  <sheetFormatPr defaultColWidth="9" defaultRowHeight="13.5"/>
  <cols>
    <col min="1" max="1" width="4.5" customWidth="1"/>
    <col min="2" max="2" width="28.375" style="4" customWidth="1"/>
    <col min="3" max="3" width="29.875" customWidth="1"/>
    <col min="4" max="4" width="6.25" customWidth="1"/>
    <col min="5" max="5" width="12.25" style="4" customWidth="1"/>
    <col min="6" max="6" width="4.875" style="4" customWidth="1"/>
    <col min="7" max="8" width="5.875" style="5" customWidth="1"/>
    <col min="9" max="9" width="9.375" style="6" customWidth="1"/>
    <col min="10" max="10" width="9.25" style="7" customWidth="1"/>
    <col min="11" max="11" width="14.125" customWidth="1"/>
    <col min="12" max="12" width="4.5" customWidth="1"/>
    <col min="13" max="13" width="20.125" customWidth="1"/>
  </cols>
  <sheetData>
    <row r="1" spans="1:13" s="1" customFormat="1" ht="39" customHeight="1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 s="1" customFormat="1" ht="16.5" customHeight="1">
      <c r="A2" s="39" t="s">
        <v>20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13" s="1" customFormat="1" ht="15.75" customHeight="1">
      <c r="A3" s="29" t="s">
        <v>21</v>
      </c>
      <c r="B3" s="8"/>
      <c r="C3" s="8"/>
      <c r="D3" s="8"/>
      <c r="E3" s="8"/>
      <c r="F3" s="8"/>
      <c r="G3" s="8"/>
      <c r="H3" s="8"/>
      <c r="I3" s="8"/>
      <c r="J3" s="17"/>
      <c r="K3" s="41" t="s">
        <v>1</v>
      </c>
      <c r="L3" s="41"/>
      <c r="M3" s="41"/>
    </row>
    <row r="4" spans="1:13" s="1" customFormat="1" ht="17.100000000000001" customHeight="1">
      <c r="A4" s="47"/>
      <c r="B4" s="59" t="s">
        <v>17</v>
      </c>
      <c r="C4" s="60" t="s">
        <v>2</v>
      </c>
      <c r="D4" s="48" t="s">
        <v>3</v>
      </c>
      <c r="E4" s="46" t="s">
        <v>4</v>
      </c>
      <c r="F4" s="48" t="s">
        <v>5</v>
      </c>
      <c r="G4" s="50" t="s">
        <v>6</v>
      </c>
      <c r="H4" s="52" t="s">
        <v>7</v>
      </c>
      <c r="I4" s="54" t="s">
        <v>8</v>
      </c>
      <c r="J4" s="42" t="s">
        <v>9</v>
      </c>
      <c r="K4" s="42"/>
      <c r="L4" s="46" t="s">
        <v>10</v>
      </c>
      <c r="M4" s="56" t="s">
        <v>11</v>
      </c>
    </row>
    <row r="5" spans="1:13" s="2" customFormat="1" ht="21" customHeight="1">
      <c r="A5" s="47"/>
      <c r="B5" s="49"/>
      <c r="C5" s="49"/>
      <c r="D5" s="49"/>
      <c r="E5" s="47"/>
      <c r="F5" s="49"/>
      <c r="G5" s="51"/>
      <c r="H5" s="53"/>
      <c r="I5" s="55"/>
      <c r="J5" s="18" t="s">
        <v>12</v>
      </c>
      <c r="K5" s="18" t="s">
        <v>13</v>
      </c>
      <c r="L5" s="47"/>
      <c r="M5" s="57"/>
    </row>
    <row r="6" spans="1:13" s="2" customFormat="1" ht="24.95" customHeight="1">
      <c r="A6" s="9">
        <v>1</v>
      </c>
      <c r="B6" s="33" t="s">
        <v>22</v>
      </c>
      <c r="C6" s="30" t="s">
        <v>23</v>
      </c>
      <c r="D6" s="33" t="s">
        <v>18</v>
      </c>
      <c r="E6" s="31" t="s">
        <v>24</v>
      </c>
      <c r="F6" s="31" t="s">
        <v>25</v>
      </c>
      <c r="G6" s="32"/>
      <c r="H6" s="32" t="s">
        <v>26</v>
      </c>
      <c r="I6" s="20">
        <v>278.33</v>
      </c>
      <c r="J6" s="21">
        <v>8000</v>
      </c>
      <c r="K6" s="22">
        <f>I6*J6</f>
        <v>2226640</v>
      </c>
      <c r="L6" s="23"/>
      <c r="M6" s="24"/>
    </row>
    <row r="7" spans="1:13" s="2" customFormat="1" ht="24.95" customHeight="1">
      <c r="A7" s="9"/>
      <c r="B7" s="10"/>
      <c r="C7" s="11"/>
      <c r="D7" s="11"/>
      <c r="E7" s="9"/>
      <c r="F7" s="9"/>
      <c r="G7" s="12"/>
      <c r="H7" s="12"/>
      <c r="I7" s="20"/>
      <c r="J7" s="21"/>
      <c r="K7" s="22"/>
      <c r="L7" s="23"/>
      <c r="M7" s="19"/>
    </row>
    <row r="8" spans="1:13" s="3" customFormat="1" ht="24.95" customHeight="1">
      <c r="A8" s="43" t="s">
        <v>14</v>
      </c>
      <c r="B8" s="44"/>
      <c r="C8" s="45"/>
      <c r="D8" s="13"/>
      <c r="E8" s="14"/>
      <c r="F8" s="14"/>
      <c r="G8" s="15"/>
      <c r="H8" s="15"/>
      <c r="I8" s="25">
        <f>SUM(I6:I7)</f>
        <v>278.33</v>
      </c>
      <c r="J8" s="26"/>
      <c r="K8" s="26">
        <f>SUM(K6:K7)</f>
        <v>2226640</v>
      </c>
      <c r="L8" s="26"/>
      <c r="M8" s="26"/>
    </row>
    <row r="9" spans="1:13" s="1" customFormat="1" ht="15" customHeight="1">
      <c r="A9" s="58" t="s">
        <v>15</v>
      </c>
      <c r="B9" s="58"/>
      <c r="C9" s="58"/>
      <c r="D9" s="16"/>
      <c r="E9" s="3"/>
      <c r="F9" s="3"/>
      <c r="G9" s="3"/>
      <c r="H9" s="3"/>
      <c r="I9" s="27" t="s">
        <v>16</v>
      </c>
      <c r="J9" s="27"/>
      <c r="K9" s="27"/>
      <c r="L9" s="27"/>
      <c r="M9" s="27"/>
    </row>
    <row r="10" spans="1:13">
      <c r="L10" s="28"/>
    </row>
    <row r="11" spans="1:13">
      <c r="L11" s="28"/>
    </row>
    <row r="12" spans="1:13">
      <c r="L12" s="28"/>
    </row>
    <row r="13" spans="1:13">
      <c r="L13" s="28"/>
    </row>
    <row r="14" spans="1:13">
      <c r="L14" s="28"/>
    </row>
    <row r="15" spans="1:13">
      <c r="L15" s="28"/>
    </row>
    <row r="16" spans="1:13">
      <c r="L16" s="28"/>
    </row>
    <row r="17" spans="11:12">
      <c r="L17" s="28"/>
    </row>
    <row r="18" spans="11:12">
      <c r="K18" s="36"/>
      <c r="L18" s="28"/>
    </row>
    <row r="19" spans="11:12">
      <c r="L19" s="28"/>
    </row>
    <row r="20" spans="11:12">
      <c r="L20" s="28"/>
    </row>
    <row r="21" spans="11:12">
      <c r="L21" s="28"/>
    </row>
    <row r="22" spans="11:12">
      <c r="L22" s="28"/>
    </row>
    <row r="23" spans="11:12">
      <c r="L23" s="28"/>
    </row>
    <row r="24" spans="11:12">
      <c r="L24" s="28"/>
    </row>
    <row r="25" spans="11:12">
      <c r="L25" s="28"/>
    </row>
    <row r="26" spans="11:12">
      <c r="L26" s="28"/>
    </row>
    <row r="27" spans="11:12">
      <c r="L27" s="28"/>
    </row>
    <row r="28" spans="11:12">
      <c r="L28" s="28"/>
    </row>
    <row r="29" spans="11:12">
      <c r="L29" s="28"/>
    </row>
    <row r="30" spans="11:12">
      <c r="L30" s="28"/>
    </row>
    <row r="31" spans="11:12">
      <c r="L31" s="28"/>
    </row>
    <row r="32" spans="11:12">
      <c r="L32" s="28"/>
    </row>
    <row r="33" spans="12:12">
      <c r="L33" s="28"/>
    </row>
    <row r="34" spans="12:12">
      <c r="L34" s="28"/>
    </row>
    <row r="35" spans="12:12">
      <c r="L35" s="28"/>
    </row>
    <row r="36" spans="12:12">
      <c r="L36" s="28"/>
    </row>
    <row r="37" spans="12:12">
      <c r="L37" s="28"/>
    </row>
    <row r="38" spans="12:12">
      <c r="L38" s="28"/>
    </row>
    <row r="39" spans="12:12">
      <c r="L39" s="28"/>
    </row>
    <row r="40" spans="12:12">
      <c r="L40" s="28"/>
    </row>
    <row r="41" spans="12:12">
      <c r="L41" s="28"/>
    </row>
    <row r="42" spans="12:12">
      <c r="L42" s="28"/>
    </row>
    <row r="43" spans="12:12">
      <c r="L43" s="28"/>
    </row>
    <row r="44" spans="12:12">
      <c r="L44" s="28"/>
    </row>
    <row r="45" spans="12:12">
      <c r="L45" s="28"/>
    </row>
    <row r="46" spans="12:12">
      <c r="L46" s="28"/>
    </row>
    <row r="47" spans="12:12">
      <c r="L47" s="28"/>
    </row>
    <row r="48" spans="12:12">
      <c r="L48" s="28"/>
    </row>
    <row r="49" spans="12:12">
      <c r="L49" s="28"/>
    </row>
    <row r="50" spans="12:12">
      <c r="L50" s="28"/>
    </row>
    <row r="51" spans="12:12">
      <c r="L51" s="28"/>
    </row>
    <row r="52" spans="12:12">
      <c r="L52" s="28"/>
    </row>
    <row r="53" spans="12:12">
      <c r="L53" s="28"/>
    </row>
    <row r="54" spans="12:12">
      <c r="L54" s="28"/>
    </row>
    <row r="55" spans="12:12">
      <c r="L55" s="28"/>
    </row>
    <row r="56" spans="12:12">
      <c r="L56" s="28"/>
    </row>
    <row r="57" spans="12:12">
      <c r="L57" s="28"/>
    </row>
    <row r="58" spans="12:12">
      <c r="L58" s="28"/>
    </row>
    <row r="59" spans="12:12">
      <c r="L59" s="28"/>
    </row>
    <row r="60" spans="12:12">
      <c r="L60" s="28"/>
    </row>
    <row r="61" spans="12:12">
      <c r="L61" s="28"/>
    </row>
    <row r="62" spans="12:12">
      <c r="L62" s="28"/>
    </row>
    <row r="63" spans="12:12">
      <c r="L63" s="28"/>
    </row>
    <row r="64" spans="12:12">
      <c r="L64" s="28"/>
    </row>
    <row r="65" spans="12:12">
      <c r="L65" s="28"/>
    </row>
    <row r="66" spans="12:12">
      <c r="L66" s="28"/>
    </row>
    <row r="67" spans="12:12">
      <c r="L67" s="28"/>
    </row>
    <row r="68" spans="12:12">
      <c r="L68" s="28"/>
    </row>
    <row r="69" spans="12:12">
      <c r="L69" s="28"/>
    </row>
    <row r="70" spans="12:12">
      <c r="L70" s="28"/>
    </row>
    <row r="71" spans="12:12">
      <c r="L71" s="28"/>
    </row>
    <row r="72" spans="12:12">
      <c r="L72" s="28"/>
    </row>
    <row r="73" spans="12:12">
      <c r="L73" s="28"/>
    </row>
    <row r="74" spans="12:12">
      <c r="L74" s="28"/>
    </row>
    <row r="75" spans="12:12">
      <c r="L75" s="28"/>
    </row>
    <row r="76" spans="12:12">
      <c r="L76" s="28"/>
    </row>
    <row r="77" spans="12:12">
      <c r="L77" s="28"/>
    </row>
    <row r="78" spans="12:12">
      <c r="L78" s="28"/>
    </row>
    <row r="79" spans="12:12">
      <c r="L79" s="28"/>
    </row>
    <row r="80" spans="12:12">
      <c r="L80" s="28"/>
    </row>
    <row r="81" spans="12:12">
      <c r="L81" s="28"/>
    </row>
    <row r="82" spans="12:12">
      <c r="L82" s="28"/>
    </row>
    <row r="83" spans="12:12">
      <c r="L83" s="28"/>
    </row>
    <row r="84" spans="12:12">
      <c r="L84" s="28"/>
    </row>
    <row r="85" spans="12:12">
      <c r="L85" s="28"/>
    </row>
    <row r="86" spans="12:12">
      <c r="L86" s="28"/>
    </row>
    <row r="87" spans="12:12">
      <c r="L87" s="28"/>
    </row>
    <row r="88" spans="12:12">
      <c r="L88" s="28"/>
    </row>
    <row r="89" spans="12:12">
      <c r="L89" s="28"/>
    </row>
    <row r="90" spans="12:12">
      <c r="L90" s="28"/>
    </row>
    <row r="91" spans="12:12">
      <c r="L91" s="28"/>
    </row>
    <row r="92" spans="12:12">
      <c r="L92" s="28"/>
    </row>
    <row r="93" spans="12:12">
      <c r="L93" s="28"/>
    </row>
    <row r="94" spans="12:12">
      <c r="L94" s="28"/>
    </row>
    <row r="95" spans="12:12">
      <c r="L95" s="28"/>
    </row>
    <row r="96" spans="12:12">
      <c r="L96" s="28"/>
    </row>
    <row r="97" spans="12:12">
      <c r="L97" s="28"/>
    </row>
    <row r="98" spans="12:12">
      <c r="L98" s="28"/>
    </row>
    <row r="99" spans="12:12">
      <c r="L99" s="28"/>
    </row>
    <row r="100" spans="12:12">
      <c r="L100" s="28"/>
    </row>
    <row r="101" spans="12:12">
      <c r="L101" s="28"/>
    </row>
    <row r="102" spans="12:12">
      <c r="L102" s="28"/>
    </row>
    <row r="103" spans="12:12">
      <c r="L103" s="28"/>
    </row>
    <row r="104" spans="12:12">
      <c r="L104" s="28"/>
    </row>
    <row r="105" spans="12:12">
      <c r="L105" s="28"/>
    </row>
    <row r="106" spans="12:12">
      <c r="L106" s="28"/>
    </row>
    <row r="107" spans="12:12">
      <c r="L107" s="28"/>
    </row>
    <row r="108" spans="12:12">
      <c r="L108" s="28"/>
    </row>
    <row r="109" spans="12:12">
      <c r="L109" s="28"/>
    </row>
    <row r="110" spans="12:12">
      <c r="L110" s="28"/>
    </row>
    <row r="111" spans="12:12">
      <c r="L111" s="28"/>
    </row>
    <row r="112" spans="12:12">
      <c r="L112" s="28"/>
    </row>
    <row r="113" spans="12:12">
      <c r="L113" s="28"/>
    </row>
    <row r="114" spans="12:12">
      <c r="L114" s="28"/>
    </row>
    <row r="115" spans="12:12">
      <c r="L115" s="28"/>
    </row>
    <row r="116" spans="12:12">
      <c r="L116" s="28"/>
    </row>
    <row r="117" spans="12:12">
      <c r="L117" s="28"/>
    </row>
    <row r="118" spans="12:12">
      <c r="L118" s="28"/>
    </row>
    <row r="119" spans="12:12">
      <c r="L119" s="28"/>
    </row>
    <row r="120" spans="12:12">
      <c r="L120" s="28"/>
    </row>
    <row r="121" spans="12:12">
      <c r="L121" s="28"/>
    </row>
    <row r="122" spans="12:12">
      <c r="L122" s="28"/>
    </row>
    <row r="123" spans="12:12">
      <c r="L123" s="28"/>
    </row>
    <row r="124" spans="12:12">
      <c r="L124" s="28"/>
    </row>
    <row r="125" spans="12:12">
      <c r="L125" s="28"/>
    </row>
    <row r="126" spans="12:12">
      <c r="L126" s="28"/>
    </row>
    <row r="127" spans="12:12">
      <c r="L127" s="28"/>
    </row>
    <row r="128" spans="12:12">
      <c r="L128" s="28"/>
    </row>
    <row r="129" spans="12:12">
      <c r="L129" s="28"/>
    </row>
    <row r="130" spans="12:12">
      <c r="L130" s="28"/>
    </row>
    <row r="131" spans="12:12">
      <c r="L131" s="28"/>
    </row>
    <row r="132" spans="12:12">
      <c r="L132" s="28"/>
    </row>
    <row r="133" spans="12:12">
      <c r="L133" s="28"/>
    </row>
    <row r="134" spans="12:12">
      <c r="L134" s="28"/>
    </row>
    <row r="135" spans="12:12">
      <c r="L135" s="28"/>
    </row>
    <row r="136" spans="12:12">
      <c r="L136" s="28"/>
    </row>
    <row r="137" spans="12:12">
      <c r="L137" s="28"/>
    </row>
    <row r="138" spans="12:12">
      <c r="L138" s="28"/>
    </row>
    <row r="139" spans="12:12">
      <c r="L139" s="28"/>
    </row>
    <row r="140" spans="12:12">
      <c r="L140" s="28"/>
    </row>
    <row r="141" spans="12:12">
      <c r="L141" s="28"/>
    </row>
    <row r="142" spans="12:12">
      <c r="L142" s="28"/>
    </row>
    <row r="143" spans="12:12">
      <c r="L143" s="28"/>
    </row>
    <row r="144" spans="12:12">
      <c r="L144" s="28"/>
    </row>
    <row r="145" spans="12:12">
      <c r="L145" s="28"/>
    </row>
    <row r="146" spans="12:12">
      <c r="L146" s="28"/>
    </row>
    <row r="147" spans="12:12">
      <c r="L147" s="28"/>
    </row>
    <row r="148" spans="12:12">
      <c r="L148" s="28"/>
    </row>
    <row r="149" spans="12:12">
      <c r="L149" s="28"/>
    </row>
    <row r="150" spans="12:12">
      <c r="L150" s="28"/>
    </row>
    <row r="151" spans="12:12">
      <c r="L151" s="28"/>
    </row>
    <row r="152" spans="12:12">
      <c r="L152" s="28"/>
    </row>
    <row r="153" spans="12:12">
      <c r="L153" s="28"/>
    </row>
    <row r="154" spans="12:12">
      <c r="L154" s="28"/>
    </row>
    <row r="155" spans="12:12">
      <c r="L155" s="28"/>
    </row>
    <row r="156" spans="12:12">
      <c r="L156" s="28"/>
    </row>
    <row r="157" spans="12:12">
      <c r="L157" s="28"/>
    </row>
    <row r="158" spans="12:12">
      <c r="L158" s="28"/>
    </row>
    <row r="159" spans="12:12">
      <c r="L159" s="28"/>
    </row>
    <row r="160" spans="12:12">
      <c r="L160" s="28"/>
    </row>
    <row r="161" spans="12:12">
      <c r="L161" s="28"/>
    </row>
    <row r="162" spans="12:12">
      <c r="L162" s="28"/>
    </row>
    <row r="163" spans="12:12">
      <c r="L163" s="28"/>
    </row>
    <row r="164" spans="12:12">
      <c r="L164" s="28"/>
    </row>
    <row r="165" spans="12:12">
      <c r="L165" s="28"/>
    </row>
    <row r="166" spans="12:12">
      <c r="L166" s="28"/>
    </row>
    <row r="167" spans="12:12">
      <c r="L167" s="28"/>
    </row>
    <row r="168" spans="12:12">
      <c r="L168" s="28"/>
    </row>
    <row r="169" spans="12:12">
      <c r="L169" s="28"/>
    </row>
    <row r="170" spans="12:12">
      <c r="L170" s="28"/>
    </row>
    <row r="171" spans="12:12">
      <c r="L171" s="28"/>
    </row>
    <row r="172" spans="12:12">
      <c r="L172" s="28"/>
    </row>
    <row r="173" spans="12:12">
      <c r="L173" s="28"/>
    </row>
    <row r="174" spans="12:12">
      <c r="L174" s="28"/>
    </row>
    <row r="175" spans="12:12">
      <c r="L175" s="28"/>
    </row>
    <row r="176" spans="12:12">
      <c r="L176" s="28"/>
    </row>
    <row r="177" spans="12:12">
      <c r="L177" s="28"/>
    </row>
    <row r="178" spans="12:12">
      <c r="L178" s="28"/>
    </row>
    <row r="179" spans="12:12">
      <c r="L179" s="28"/>
    </row>
    <row r="180" spans="12:12">
      <c r="L180" s="28"/>
    </row>
    <row r="181" spans="12:12">
      <c r="L181" s="28"/>
    </row>
    <row r="182" spans="12:12">
      <c r="L182" s="28"/>
    </row>
    <row r="183" spans="12:12">
      <c r="L183" s="28"/>
    </row>
    <row r="184" spans="12:12">
      <c r="L184" s="28"/>
    </row>
    <row r="185" spans="12:12">
      <c r="L185" s="28"/>
    </row>
    <row r="186" spans="12:12">
      <c r="L186" s="28"/>
    </row>
    <row r="187" spans="12:12">
      <c r="L187" s="28"/>
    </row>
    <row r="188" spans="12:12">
      <c r="L188" s="28"/>
    </row>
    <row r="189" spans="12:12">
      <c r="L189" s="28"/>
    </row>
    <row r="190" spans="12:12">
      <c r="L190" s="28"/>
    </row>
    <row r="191" spans="12:12">
      <c r="L191" s="28"/>
    </row>
    <row r="192" spans="12:12">
      <c r="L192" s="28"/>
    </row>
    <row r="193" spans="12:12">
      <c r="L193" s="28"/>
    </row>
    <row r="194" spans="12:12">
      <c r="L194" s="28"/>
    </row>
    <row r="195" spans="12:12">
      <c r="L195" s="28"/>
    </row>
    <row r="196" spans="12:12">
      <c r="L196" s="28"/>
    </row>
    <row r="197" spans="12:12">
      <c r="L197" s="28"/>
    </row>
    <row r="198" spans="12:12">
      <c r="L198" s="28"/>
    </row>
    <row r="199" spans="12:12">
      <c r="L199" s="28"/>
    </row>
    <row r="200" spans="12:12">
      <c r="L200" s="28"/>
    </row>
    <row r="201" spans="12:12">
      <c r="L201" s="28"/>
    </row>
    <row r="202" spans="12:12">
      <c r="L202" s="28"/>
    </row>
    <row r="203" spans="12:12">
      <c r="L203" s="28"/>
    </row>
    <row r="204" spans="12:12">
      <c r="L204" s="28"/>
    </row>
    <row r="205" spans="12:12">
      <c r="L205" s="28"/>
    </row>
    <row r="206" spans="12:12">
      <c r="L206" s="28"/>
    </row>
    <row r="207" spans="12:12">
      <c r="L207" s="28"/>
    </row>
    <row r="208" spans="12:12">
      <c r="L208" s="28"/>
    </row>
    <row r="209" spans="12:12">
      <c r="L209" s="28"/>
    </row>
    <row r="210" spans="12:12">
      <c r="L210" s="28"/>
    </row>
    <row r="211" spans="12:12">
      <c r="L211" s="28"/>
    </row>
    <row r="212" spans="12:12">
      <c r="L212" s="28"/>
    </row>
    <row r="213" spans="12:12">
      <c r="L213" s="28"/>
    </row>
  </sheetData>
  <mergeCells count="17">
    <mergeCell ref="A9:C9"/>
    <mergeCell ref="A4:A5"/>
    <mergeCell ref="B4:B5"/>
    <mergeCell ref="C4:C5"/>
    <mergeCell ref="D4:D5"/>
    <mergeCell ref="A1:M1"/>
    <mergeCell ref="A2:M2"/>
    <mergeCell ref="K3:M3"/>
    <mergeCell ref="J4:K4"/>
    <mergeCell ref="A8:C8"/>
    <mergeCell ref="E4:E5"/>
    <mergeCell ref="F4:F5"/>
    <mergeCell ref="G4:G5"/>
    <mergeCell ref="H4:H5"/>
    <mergeCell ref="I4:I5"/>
    <mergeCell ref="L4:L5"/>
    <mergeCell ref="M4:M5"/>
  </mergeCells>
  <phoneticPr fontId="10" type="noConversion"/>
  <pageMargins left="0.75" right="0.75" top="1" bottom="1" header="0.51180555555555596" footer="0.51180555555555596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13"/>
  <sheetViews>
    <sheetView workbookViewId="0">
      <selection activeCell="K12" sqref="K12"/>
    </sheetView>
  </sheetViews>
  <sheetFormatPr defaultColWidth="9" defaultRowHeight="13.5"/>
  <cols>
    <col min="1" max="1" width="4.5" customWidth="1"/>
    <col min="2" max="2" width="28.375" style="4" customWidth="1"/>
    <col min="3" max="3" width="29.875" customWidth="1"/>
    <col min="4" max="4" width="6.25" customWidth="1"/>
    <col min="5" max="5" width="12.25" style="4" customWidth="1"/>
    <col min="6" max="6" width="4.875" style="4" customWidth="1"/>
    <col min="7" max="8" width="5.875" style="5" customWidth="1"/>
    <col min="9" max="9" width="9.375" style="6" customWidth="1"/>
    <col min="10" max="10" width="9.25" style="7" customWidth="1"/>
    <col min="11" max="11" width="14.125" customWidth="1"/>
    <col min="12" max="12" width="4.5" customWidth="1"/>
    <col min="13" max="13" width="20.125" customWidth="1"/>
  </cols>
  <sheetData>
    <row r="1" spans="1:13" s="1" customFormat="1" ht="39" customHeight="1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 s="1" customFormat="1" ht="16.5" customHeight="1">
      <c r="A2" s="39" t="s">
        <v>20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13" s="1" customFormat="1" ht="15.75" customHeight="1">
      <c r="A3" s="29" t="s">
        <v>27</v>
      </c>
      <c r="B3" s="8"/>
      <c r="C3" s="8"/>
      <c r="D3" s="8"/>
      <c r="E3" s="8"/>
      <c r="F3" s="8"/>
      <c r="G3" s="8"/>
      <c r="H3" s="8"/>
      <c r="I3" s="8"/>
      <c r="J3" s="17"/>
      <c r="K3" s="41" t="s">
        <v>1</v>
      </c>
      <c r="L3" s="41"/>
      <c r="M3" s="41"/>
    </row>
    <row r="4" spans="1:13" s="1" customFormat="1" ht="17.100000000000001" customHeight="1">
      <c r="A4" s="47"/>
      <c r="B4" s="59" t="s">
        <v>17</v>
      </c>
      <c r="C4" s="60" t="s">
        <v>2</v>
      </c>
      <c r="D4" s="48" t="s">
        <v>3</v>
      </c>
      <c r="E4" s="46" t="s">
        <v>4</v>
      </c>
      <c r="F4" s="48" t="s">
        <v>5</v>
      </c>
      <c r="G4" s="50" t="s">
        <v>6</v>
      </c>
      <c r="H4" s="52" t="s">
        <v>7</v>
      </c>
      <c r="I4" s="54" t="s">
        <v>8</v>
      </c>
      <c r="J4" s="42" t="s">
        <v>9</v>
      </c>
      <c r="K4" s="42"/>
      <c r="L4" s="46" t="s">
        <v>10</v>
      </c>
      <c r="M4" s="56" t="s">
        <v>11</v>
      </c>
    </row>
    <row r="5" spans="1:13" s="2" customFormat="1" ht="21" customHeight="1">
      <c r="A5" s="47"/>
      <c r="B5" s="49"/>
      <c r="C5" s="49"/>
      <c r="D5" s="49"/>
      <c r="E5" s="47"/>
      <c r="F5" s="49"/>
      <c r="G5" s="51"/>
      <c r="H5" s="53"/>
      <c r="I5" s="55"/>
      <c r="J5" s="18" t="s">
        <v>12</v>
      </c>
      <c r="K5" s="18" t="s">
        <v>13</v>
      </c>
      <c r="L5" s="47"/>
      <c r="M5" s="57"/>
    </row>
    <row r="6" spans="1:13" s="2" customFormat="1" ht="24.95" customHeight="1">
      <c r="A6" s="9">
        <v>1</v>
      </c>
      <c r="B6" s="33" t="s">
        <v>28</v>
      </c>
      <c r="C6" s="30" t="s">
        <v>29</v>
      </c>
      <c r="D6" s="33" t="s">
        <v>18</v>
      </c>
      <c r="E6" s="31" t="s">
        <v>24</v>
      </c>
      <c r="F6" s="31" t="s">
        <v>19</v>
      </c>
      <c r="G6" s="32"/>
      <c r="H6" s="32" t="s">
        <v>26</v>
      </c>
      <c r="I6" s="20">
        <v>167.88</v>
      </c>
      <c r="J6" s="21">
        <v>4500</v>
      </c>
      <c r="K6" s="22">
        <f>I6*J6</f>
        <v>755460</v>
      </c>
      <c r="L6" s="23"/>
      <c r="M6" s="24"/>
    </row>
    <row r="7" spans="1:13" s="2" customFormat="1" ht="24.95" customHeight="1">
      <c r="A7" s="9">
        <v>2</v>
      </c>
      <c r="B7" s="33" t="s">
        <v>31</v>
      </c>
      <c r="C7" s="30" t="s">
        <v>30</v>
      </c>
      <c r="D7" s="33" t="s">
        <v>18</v>
      </c>
      <c r="E7" s="31" t="s">
        <v>24</v>
      </c>
      <c r="F7" s="31" t="s">
        <v>19</v>
      </c>
      <c r="G7" s="32"/>
      <c r="H7" s="32" t="s">
        <v>32</v>
      </c>
      <c r="I7" s="20">
        <v>167.88</v>
      </c>
      <c r="J7" s="21">
        <v>4500</v>
      </c>
      <c r="K7" s="22">
        <f>I7*J7</f>
        <v>755460</v>
      </c>
      <c r="L7" s="23"/>
      <c r="M7" s="35"/>
    </row>
    <row r="8" spans="1:13" s="3" customFormat="1" ht="24.95" customHeight="1">
      <c r="A8" s="43" t="s">
        <v>14</v>
      </c>
      <c r="B8" s="44"/>
      <c r="C8" s="45"/>
      <c r="D8" s="34"/>
      <c r="E8" s="14"/>
      <c r="F8" s="14"/>
      <c r="G8" s="15"/>
      <c r="H8" s="15"/>
      <c r="I8" s="25">
        <f>SUM(I6:I7)</f>
        <v>335.76</v>
      </c>
      <c r="J8" s="26"/>
      <c r="K8" s="26">
        <f>SUM(K6:K7)</f>
        <v>1510920</v>
      </c>
      <c r="L8" s="26"/>
      <c r="M8" s="26"/>
    </row>
    <row r="9" spans="1:13" s="1" customFormat="1" ht="15" customHeight="1">
      <c r="A9" s="58" t="s">
        <v>15</v>
      </c>
      <c r="B9" s="58"/>
      <c r="C9" s="58"/>
      <c r="D9" s="16"/>
      <c r="E9" s="3"/>
      <c r="F9" s="3"/>
      <c r="G9" s="3"/>
      <c r="H9" s="3"/>
      <c r="I9" s="27" t="s">
        <v>16</v>
      </c>
      <c r="J9" s="27"/>
      <c r="K9" s="27"/>
      <c r="L9" s="27"/>
      <c r="M9" s="27"/>
    </row>
    <row r="10" spans="1:13">
      <c r="L10" s="28"/>
    </row>
    <row r="11" spans="1:13">
      <c r="L11" s="28"/>
    </row>
    <row r="12" spans="1:13">
      <c r="L12" s="28"/>
    </row>
    <row r="13" spans="1:13">
      <c r="L13" s="28"/>
    </row>
    <row r="14" spans="1:13">
      <c r="L14" s="28"/>
    </row>
    <row r="15" spans="1:13">
      <c r="L15" s="28"/>
    </row>
    <row r="16" spans="1:13">
      <c r="L16" s="28"/>
    </row>
    <row r="17" spans="11:12">
      <c r="L17" s="28"/>
    </row>
    <row r="18" spans="11:12">
      <c r="K18" s="36"/>
      <c r="L18" s="28"/>
    </row>
    <row r="19" spans="11:12">
      <c r="L19" s="28"/>
    </row>
    <row r="20" spans="11:12">
      <c r="L20" s="28"/>
    </row>
    <row r="21" spans="11:12">
      <c r="L21" s="28"/>
    </row>
    <row r="22" spans="11:12">
      <c r="L22" s="28"/>
    </row>
    <row r="23" spans="11:12">
      <c r="L23" s="28"/>
    </row>
    <row r="24" spans="11:12">
      <c r="L24" s="28"/>
    </row>
    <row r="25" spans="11:12">
      <c r="L25" s="28"/>
    </row>
    <row r="26" spans="11:12">
      <c r="L26" s="28"/>
    </row>
    <row r="27" spans="11:12">
      <c r="L27" s="28"/>
    </row>
    <row r="28" spans="11:12">
      <c r="L28" s="28"/>
    </row>
    <row r="29" spans="11:12">
      <c r="L29" s="28"/>
    </row>
    <row r="30" spans="11:12">
      <c r="L30" s="28"/>
    </row>
    <row r="31" spans="11:12">
      <c r="L31" s="28"/>
    </row>
    <row r="32" spans="11:12">
      <c r="L32" s="28"/>
    </row>
    <row r="33" spans="12:12">
      <c r="L33" s="28"/>
    </row>
    <row r="34" spans="12:12">
      <c r="L34" s="28"/>
    </row>
    <row r="35" spans="12:12">
      <c r="L35" s="28"/>
    </row>
    <row r="36" spans="12:12">
      <c r="L36" s="28"/>
    </row>
    <row r="37" spans="12:12">
      <c r="L37" s="28"/>
    </row>
    <row r="38" spans="12:12">
      <c r="L38" s="28"/>
    </row>
    <row r="39" spans="12:12">
      <c r="L39" s="28"/>
    </row>
    <row r="40" spans="12:12">
      <c r="L40" s="28"/>
    </row>
    <row r="41" spans="12:12">
      <c r="L41" s="28"/>
    </row>
    <row r="42" spans="12:12">
      <c r="L42" s="28"/>
    </row>
    <row r="43" spans="12:12">
      <c r="L43" s="28"/>
    </row>
    <row r="44" spans="12:12">
      <c r="L44" s="28"/>
    </row>
    <row r="45" spans="12:12">
      <c r="L45" s="28"/>
    </row>
    <row r="46" spans="12:12">
      <c r="L46" s="28"/>
    </row>
    <row r="47" spans="12:12">
      <c r="L47" s="28"/>
    </row>
    <row r="48" spans="12:12">
      <c r="L48" s="28"/>
    </row>
    <row r="49" spans="12:12">
      <c r="L49" s="28"/>
    </row>
    <row r="50" spans="12:12">
      <c r="L50" s="28"/>
    </row>
    <row r="51" spans="12:12">
      <c r="L51" s="28"/>
    </row>
    <row r="52" spans="12:12">
      <c r="L52" s="28"/>
    </row>
    <row r="53" spans="12:12">
      <c r="L53" s="28"/>
    </row>
    <row r="54" spans="12:12">
      <c r="L54" s="28"/>
    </row>
    <row r="55" spans="12:12">
      <c r="L55" s="28"/>
    </row>
    <row r="56" spans="12:12">
      <c r="L56" s="28"/>
    </row>
    <row r="57" spans="12:12">
      <c r="L57" s="28"/>
    </row>
    <row r="58" spans="12:12">
      <c r="L58" s="28"/>
    </row>
    <row r="59" spans="12:12">
      <c r="L59" s="28"/>
    </row>
    <row r="60" spans="12:12">
      <c r="L60" s="28"/>
    </row>
    <row r="61" spans="12:12">
      <c r="L61" s="28"/>
    </row>
    <row r="62" spans="12:12">
      <c r="L62" s="28"/>
    </row>
    <row r="63" spans="12:12">
      <c r="L63" s="28"/>
    </row>
    <row r="64" spans="12:12">
      <c r="L64" s="28"/>
    </row>
    <row r="65" spans="12:12">
      <c r="L65" s="28"/>
    </row>
    <row r="66" spans="12:12">
      <c r="L66" s="28"/>
    </row>
    <row r="67" spans="12:12">
      <c r="L67" s="28"/>
    </row>
    <row r="68" spans="12:12">
      <c r="L68" s="28"/>
    </row>
    <row r="69" spans="12:12">
      <c r="L69" s="28"/>
    </row>
    <row r="70" spans="12:12">
      <c r="L70" s="28"/>
    </row>
    <row r="71" spans="12:12">
      <c r="L71" s="28"/>
    </row>
    <row r="72" spans="12:12">
      <c r="L72" s="28"/>
    </row>
    <row r="73" spans="12:12">
      <c r="L73" s="28"/>
    </row>
    <row r="74" spans="12:12">
      <c r="L74" s="28"/>
    </row>
    <row r="75" spans="12:12">
      <c r="L75" s="28"/>
    </row>
    <row r="76" spans="12:12">
      <c r="L76" s="28"/>
    </row>
    <row r="77" spans="12:12">
      <c r="L77" s="28"/>
    </row>
    <row r="78" spans="12:12">
      <c r="L78" s="28"/>
    </row>
    <row r="79" spans="12:12">
      <c r="L79" s="28"/>
    </row>
    <row r="80" spans="12:12">
      <c r="L80" s="28"/>
    </row>
    <row r="81" spans="12:12">
      <c r="L81" s="28"/>
    </row>
    <row r="82" spans="12:12">
      <c r="L82" s="28"/>
    </row>
    <row r="83" spans="12:12">
      <c r="L83" s="28"/>
    </row>
    <row r="84" spans="12:12">
      <c r="L84" s="28"/>
    </row>
    <row r="85" spans="12:12">
      <c r="L85" s="28"/>
    </row>
    <row r="86" spans="12:12">
      <c r="L86" s="28"/>
    </row>
    <row r="87" spans="12:12">
      <c r="L87" s="28"/>
    </row>
    <row r="88" spans="12:12">
      <c r="L88" s="28"/>
    </row>
    <row r="89" spans="12:12">
      <c r="L89" s="28"/>
    </row>
    <row r="90" spans="12:12">
      <c r="L90" s="28"/>
    </row>
    <row r="91" spans="12:12">
      <c r="L91" s="28"/>
    </row>
    <row r="92" spans="12:12">
      <c r="L92" s="28"/>
    </row>
    <row r="93" spans="12:12">
      <c r="L93" s="28"/>
    </row>
    <row r="94" spans="12:12">
      <c r="L94" s="28"/>
    </row>
    <row r="95" spans="12:12">
      <c r="L95" s="28"/>
    </row>
    <row r="96" spans="12:12">
      <c r="L96" s="28"/>
    </row>
    <row r="97" spans="12:12">
      <c r="L97" s="28"/>
    </row>
    <row r="98" spans="12:12">
      <c r="L98" s="28"/>
    </row>
    <row r="99" spans="12:12">
      <c r="L99" s="28"/>
    </row>
    <row r="100" spans="12:12">
      <c r="L100" s="28"/>
    </row>
    <row r="101" spans="12:12">
      <c r="L101" s="28"/>
    </row>
    <row r="102" spans="12:12">
      <c r="L102" s="28"/>
    </row>
    <row r="103" spans="12:12">
      <c r="L103" s="28"/>
    </row>
    <row r="104" spans="12:12">
      <c r="L104" s="28"/>
    </row>
    <row r="105" spans="12:12">
      <c r="L105" s="28"/>
    </row>
    <row r="106" spans="12:12">
      <c r="L106" s="28"/>
    </row>
    <row r="107" spans="12:12">
      <c r="L107" s="28"/>
    </row>
    <row r="108" spans="12:12">
      <c r="L108" s="28"/>
    </row>
    <row r="109" spans="12:12">
      <c r="L109" s="28"/>
    </row>
    <row r="110" spans="12:12">
      <c r="L110" s="28"/>
    </row>
    <row r="111" spans="12:12">
      <c r="L111" s="28"/>
    </row>
    <row r="112" spans="12:12">
      <c r="L112" s="28"/>
    </row>
    <row r="113" spans="12:12">
      <c r="L113" s="28"/>
    </row>
    <row r="114" spans="12:12">
      <c r="L114" s="28"/>
    </row>
    <row r="115" spans="12:12">
      <c r="L115" s="28"/>
    </row>
    <row r="116" spans="12:12">
      <c r="L116" s="28"/>
    </row>
    <row r="117" spans="12:12">
      <c r="L117" s="28"/>
    </row>
    <row r="118" spans="12:12">
      <c r="L118" s="28"/>
    </row>
    <row r="119" spans="12:12">
      <c r="L119" s="28"/>
    </row>
    <row r="120" spans="12:12">
      <c r="L120" s="28"/>
    </row>
    <row r="121" spans="12:12">
      <c r="L121" s="28"/>
    </row>
    <row r="122" spans="12:12">
      <c r="L122" s="28"/>
    </row>
    <row r="123" spans="12:12">
      <c r="L123" s="28"/>
    </row>
    <row r="124" spans="12:12">
      <c r="L124" s="28"/>
    </row>
    <row r="125" spans="12:12">
      <c r="L125" s="28"/>
    </row>
    <row r="126" spans="12:12">
      <c r="L126" s="28"/>
    </row>
    <row r="127" spans="12:12">
      <c r="L127" s="28"/>
    </row>
    <row r="128" spans="12:12">
      <c r="L128" s="28"/>
    </row>
    <row r="129" spans="12:12">
      <c r="L129" s="28"/>
    </row>
    <row r="130" spans="12:12">
      <c r="L130" s="28"/>
    </row>
    <row r="131" spans="12:12">
      <c r="L131" s="28"/>
    </row>
    <row r="132" spans="12:12">
      <c r="L132" s="28"/>
    </row>
    <row r="133" spans="12:12">
      <c r="L133" s="28"/>
    </row>
    <row r="134" spans="12:12">
      <c r="L134" s="28"/>
    </row>
    <row r="135" spans="12:12">
      <c r="L135" s="28"/>
    </row>
    <row r="136" spans="12:12">
      <c r="L136" s="28"/>
    </row>
    <row r="137" spans="12:12">
      <c r="L137" s="28"/>
    </row>
    <row r="138" spans="12:12">
      <c r="L138" s="28"/>
    </row>
    <row r="139" spans="12:12">
      <c r="L139" s="28"/>
    </row>
    <row r="140" spans="12:12">
      <c r="L140" s="28"/>
    </row>
    <row r="141" spans="12:12">
      <c r="L141" s="28"/>
    </row>
    <row r="142" spans="12:12">
      <c r="L142" s="28"/>
    </row>
    <row r="143" spans="12:12">
      <c r="L143" s="28"/>
    </row>
    <row r="144" spans="12:12">
      <c r="L144" s="28"/>
    </row>
    <row r="145" spans="12:12">
      <c r="L145" s="28"/>
    </row>
    <row r="146" spans="12:12">
      <c r="L146" s="28"/>
    </row>
    <row r="147" spans="12:12">
      <c r="L147" s="28"/>
    </row>
    <row r="148" spans="12:12">
      <c r="L148" s="28"/>
    </row>
    <row r="149" spans="12:12">
      <c r="L149" s="28"/>
    </row>
    <row r="150" spans="12:12">
      <c r="L150" s="28"/>
    </row>
    <row r="151" spans="12:12">
      <c r="L151" s="28"/>
    </row>
    <row r="152" spans="12:12">
      <c r="L152" s="28"/>
    </row>
    <row r="153" spans="12:12">
      <c r="L153" s="28"/>
    </row>
    <row r="154" spans="12:12">
      <c r="L154" s="28"/>
    </row>
    <row r="155" spans="12:12">
      <c r="L155" s="28"/>
    </row>
    <row r="156" spans="12:12">
      <c r="L156" s="28"/>
    </row>
    <row r="157" spans="12:12">
      <c r="L157" s="28"/>
    </row>
    <row r="158" spans="12:12">
      <c r="L158" s="28"/>
    </row>
    <row r="159" spans="12:12">
      <c r="L159" s="28"/>
    </row>
    <row r="160" spans="12:12">
      <c r="L160" s="28"/>
    </row>
    <row r="161" spans="12:12">
      <c r="L161" s="28"/>
    </row>
    <row r="162" spans="12:12">
      <c r="L162" s="28"/>
    </row>
    <row r="163" spans="12:12">
      <c r="L163" s="28"/>
    </row>
    <row r="164" spans="12:12">
      <c r="L164" s="28"/>
    </row>
    <row r="165" spans="12:12">
      <c r="L165" s="28"/>
    </row>
    <row r="166" spans="12:12">
      <c r="L166" s="28"/>
    </row>
    <row r="167" spans="12:12">
      <c r="L167" s="28"/>
    </row>
    <row r="168" spans="12:12">
      <c r="L168" s="28"/>
    </row>
    <row r="169" spans="12:12">
      <c r="L169" s="28"/>
    </row>
    <row r="170" spans="12:12">
      <c r="L170" s="28"/>
    </row>
    <row r="171" spans="12:12">
      <c r="L171" s="28"/>
    </row>
    <row r="172" spans="12:12">
      <c r="L172" s="28"/>
    </row>
    <row r="173" spans="12:12">
      <c r="L173" s="28"/>
    </row>
    <row r="174" spans="12:12">
      <c r="L174" s="28"/>
    </row>
    <row r="175" spans="12:12">
      <c r="L175" s="28"/>
    </row>
    <row r="176" spans="12:12">
      <c r="L176" s="28"/>
    </row>
    <row r="177" spans="12:12">
      <c r="L177" s="28"/>
    </row>
    <row r="178" spans="12:12">
      <c r="L178" s="28"/>
    </row>
    <row r="179" spans="12:12">
      <c r="L179" s="28"/>
    </row>
    <row r="180" spans="12:12">
      <c r="L180" s="28"/>
    </row>
    <row r="181" spans="12:12">
      <c r="L181" s="28"/>
    </row>
    <row r="182" spans="12:12">
      <c r="L182" s="28"/>
    </row>
    <row r="183" spans="12:12">
      <c r="L183" s="28"/>
    </row>
    <row r="184" spans="12:12">
      <c r="L184" s="28"/>
    </row>
    <row r="185" spans="12:12">
      <c r="L185" s="28"/>
    </row>
    <row r="186" spans="12:12">
      <c r="L186" s="28"/>
    </row>
    <row r="187" spans="12:12">
      <c r="L187" s="28"/>
    </row>
    <row r="188" spans="12:12">
      <c r="L188" s="28"/>
    </row>
    <row r="189" spans="12:12">
      <c r="L189" s="28"/>
    </row>
    <row r="190" spans="12:12">
      <c r="L190" s="28"/>
    </row>
    <row r="191" spans="12:12">
      <c r="L191" s="28"/>
    </row>
    <row r="192" spans="12:12">
      <c r="L192" s="28"/>
    </row>
    <row r="193" spans="12:12">
      <c r="L193" s="28"/>
    </row>
    <row r="194" spans="12:12">
      <c r="L194" s="28"/>
    </row>
    <row r="195" spans="12:12">
      <c r="L195" s="28"/>
    </row>
    <row r="196" spans="12:12">
      <c r="L196" s="28"/>
    </row>
    <row r="197" spans="12:12">
      <c r="L197" s="28"/>
    </row>
    <row r="198" spans="12:12">
      <c r="L198" s="28"/>
    </row>
    <row r="199" spans="12:12">
      <c r="L199" s="28"/>
    </row>
    <row r="200" spans="12:12">
      <c r="L200" s="28"/>
    </row>
    <row r="201" spans="12:12">
      <c r="L201" s="28"/>
    </row>
    <row r="202" spans="12:12">
      <c r="L202" s="28"/>
    </row>
    <row r="203" spans="12:12">
      <c r="L203" s="28"/>
    </row>
    <row r="204" spans="12:12">
      <c r="L204" s="28"/>
    </row>
    <row r="205" spans="12:12">
      <c r="L205" s="28"/>
    </row>
    <row r="206" spans="12:12">
      <c r="L206" s="28"/>
    </row>
    <row r="207" spans="12:12">
      <c r="L207" s="28"/>
    </row>
    <row r="208" spans="12:12">
      <c r="L208" s="28"/>
    </row>
    <row r="209" spans="12:12">
      <c r="L209" s="28"/>
    </row>
    <row r="210" spans="12:12">
      <c r="L210" s="28"/>
    </row>
    <row r="211" spans="12:12">
      <c r="L211" s="28"/>
    </row>
    <row r="212" spans="12:12">
      <c r="L212" s="28"/>
    </row>
    <row r="213" spans="12:12">
      <c r="L213" s="28"/>
    </row>
  </sheetData>
  <mergeCells count="17">
    <mergeCell ref="A9:C9"/>
    <mergeCell ref="H4:H5"/>
    <mergeCell ref="I4:I5"/>
    <mergeCell ref="J4:K4"/>
    <mergeCell ref="L4:L5"/>
    <mergeCell ref="M4:M5"/>
    <mergeCell ref="A8:C8"/>
    <mergeCell ref="A1:M1"/>
    <mergeCell ref="A2:M2"/>
    <mergeCell ref="K3:M3"/>
    <mergeCell ref="A4:A5"/>
    <mergeCell ref="B4:B5"/>
    <mergeCell ref="C4:C5"/>
    <mergeCell ref="D4:D5"/>
    <mergeCell ref="E4:E5"/>
    <mergeCell ref="F4:F5"/>
    <mergeCell ref="G4:G5"/>
  </mergeCells>
  <phoneticPr fontId="1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13"/>
  <sheetViews>
    <sheetView workbookViewId="0">
      <selection activeCell="K13" sqref="K13"/>
    </sheetView>
  </sheetViews>
  <sheetFormatPr defaultColWidth="9" defaultRowHeight="13.5"/>
  <cols>
    <col min="1" max="1" width="4.5" customWidth="1"/>
    <col min="2" max="2" width="28.375" style="4" customWidth="1"/>
    <col min="3" max="3" width="34.125" customWidth="1"/>
    <col min="4" max="4" width="6.25" customWidth="1"/>
    <col min="5" max="5" width="12.25" style="4" customWidth="1"/>
    <col min="6" max="6" width="4.875" style="4" customWidth="1"/>
    <col min="7" max="8" width="5.875" style="5" customWidth="1"/>
    <col min="9" max="9" width="9.375" style="6" customWidth="1"/>
    <col min="10" max="10" width="9.25" style="7" customWidth="1"/>
    <col min="11" max="11" width="14.125" customWidth="1"/>
    <col min="12" max="12" width="4.5" customWidth="1"/>
    <col min="13" max="13" width="20.125" customWidth="1"/>
  </cols>
  <sheetData>
    <row r="1" spans="1:13" s="1" customFormat="1" ht="39" customHeight="1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 s="1" customFormat="1" ht="16.5" customHeight="1">
      <c r="A2" s="39" t="s">
        <v>20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13" s="1" customFormat="1" ht="15.75" customHeight="1">
      <c r="A3" s="29" t="s">
        <v>33</v>
      </c>
      <c r="B3" s="8"/>
      <c r="C3" s="8"/>
      <c r="D3" s="8"/>
      <c r="E3" s="8"/>
      <c r="F3" s="8"/>
      <c r="G3" s="8"/>
      <c r="H3" s="8"/>
      <c r="I3" s="8"/>
      <c r="J3" s="17"/>
      <c r="K3" s="41" t="s">
        <v>1</v>
      </c>
      <c r="L3" s="41"/>
      <c r="M3" s="41"/>
    </row>
    <row r="4" spans="1:13" s="1" customFormat="1" ht="17.100000000000001" customHeight="1">
      <c r="A4" s="47"/>
      <c r="B4" s="59" t="s">
        <v>17</v>
      </c>
      <c r="C4" s="60" t="s">
        <v>2</v>
      </c>
      <c r="D4" s="48" t="s">
        <v>3</v>
      </c>
      <c r="E4" s="46" t="s">
        <v>4</v>
      </c>
      <c r="F4" s="48" t="s">
        <v>5</v>
      </c>
      <c r="G4" s="50" t="s">
        <v>6</v>
      </c>
      <c r="H4" s="52" t="s">
        <v>7</v>
      </c>
      <c r="I4" s="54" t="s">
        <v>8</v>
      </c>
      <c r="J4" s="42" t="s">
        <v>9</v>
      </c>
      <c r="K4" s="42"/>
      <c r="L4" s="46" t="s">
        <v>10</v>
      </c>
      <c r="M4" s="56" t="s">
        <v>11</v>
      </c>
    </row>
    <row r="5" spans="1:13" s="2" customFormat="1" ht="21" customHeight="1">
      <c r="A5" s="47"/>
      <c r="B5" s="49"/>
      <c r="C5" s="49"/>
      <c r="D5" s="49"/>
      <c r="E5" s="47"/>
      <c r="F5" s="49"/>
      <c r="G5" s="51"/>
      <c r="H5" s="53"/>
      <c r="I5" s="55"/>
      <c r="J5" s="18" t="s">
        <v>12</v>
      </c>
      <c r="K5" s="18" t="s">
        <v>13</v>
      </c>
      <c r="L5" s="47"/>
      <c r="M5" s="57"/>
    </row>
    <row r="6" spans="1:13" s="2" customFormat="1" ht="24.95" customHeight="1">
      <c r="A6" s="9">
        <v>1</v>
      </c>
      <c r="B6" s="33" t="s">
        <v>34</v>
      </c>
      <c r="C6" s="30" t="s">
        <v>35</v>
      </c>
      <c r="D6" s="33" t="s">
        <v>18</v>
      </c>
      <c r="E6" s="31" t="s">
        <v>36</v>
      </c>
      <c r="F6" s="31" t="s">
        <v>19</v>
      </c>
      <c r="G6" s="32"/>
      <c r="H6" s="32" t="s">
        <v>26</v>
      </c>
      <c r="I6" s="20">
        <v>194.5</v>
      </c>
      <c r="J6" s="21">
        <v>5500</v>
      </c>
      <c r="K6" s="22">
        <f>I6*J6</f>
        <v>1069750</v>
      </c>
      <c r="L6" s="23"/>
      <c r="M6" s="24"/>
    </row>
    <row r="7" spans="1:13" s="2" customFormat="1" ht="24.95" customHeight="1">
      <c r="A7" s="9"/>
      <c r="B7" s="10"/>
      <c r="C7" s="11"/>
      <c r="D7" s="11"/>
      <c r="E7" s="9"/>
      <c r="F7" s="9"/>
      <c r="G7" s="12"/>
      <c r="H7" s="12"/>
      <c r="I7" s="20"/>
      <c r="J7" s="21"/>
      <c r="K7" s="22"/>
      <c r="L7" s="23"/>
      <c r="M7" s="35"/>
    </row>
    <row r="8" spans="1:13" s="3" customFormat="1" ht="24.95" customHeight="1">
      <c r="A8" s="43" t="s">
        <v>14</v>
      </c>
      <c r="B8" s="44"/>
      <c r="C8" s="45"/>
      <c r="D8" s="34"/>
      <c r="E8" s="14"/>
      <c r="F8" s="14"/>
      <c r="G8" s="15"/>
      <c r="H8" s="15"/>
      <c r="I8" s="25">
        <f>SUM(I6:I7)</f>
        <v>194.5</v>
      </c>
      <c r="J8" s="26"/>
      <c r="K8" s="26">
        <f>SUM(K6:K7)</f>
        <v>1069750</v>
      </c>
      <c r="L8" s="26"/>
      <c r="M8" s="26"/>
    </row>
    <row r="9" spans="1:13" s="1" customFormat="1" ht="15" customHeight="1">
      <c r="A9" s="58" t="s">
        <v>15</v>
      </c>
      <c r="B9" s="58"/>
      <c r="C9" s="58"/>
      <c r="D9" s="16"/>
      <c r="E9" s="3"/>
      <c r="F9" s="3"/>
      <c r="G9" s="3"/>
      <c r="H9" s="3"/>
      <c r="I9" s="27" t="s">
        <v>16</v>
      </c>
      <c r="J9" s="27"/>
      <c r="K9" s="27"/>
      <c r="L9" s="27"/>
      <c r="M9" s="27"/>
    </row>
    <row r="10" spans="1:13">
      <c r="L10" s="28"/>
    </row>
    <row r="11" spans="1:13">
      <c r="L11" s="28"/>
    </row>
    <row r="12" spans="1:13">
      <c r="L12" s="28"/>
    </row>
    <row r="13" spans="1:13">
      <c r="L13" s="28"/>
    </row>
    <row r="14" spans="1:13">
      <c r="L14" s="28"/>
    </row>
    <row r="15" spans="1:13">
      <c r="L15" s="28"/>
    </row>
    <row r="16" spans="1:13">
      <c r="L16" s="28"/>
    </row>
    <row r="17" spans="11:12">
      <c r="L17" s="28"/>
    </row>
    <row r="18" spans="11:12">
      <c r="K18" s="36"/>
      <c r="L18" s="28"/>
    </row>
    <row r="19" spans="11:12">
      <c r="L19" s="28"/>
    </row>
    <row r="20" spans="11:12">
      <c r="L20" s="28"/>
    </row>
    <row r="21" spans="11:12">
      <c r="L21" s="28"/>
    </row>
    <row r="22" spans="11:12">
      <c r="L22" s="28"/>
    </row>
    <row r="23" spans="11:12">
      <c r="L23" s="28"/>
    </row>
    <row r="24" spans="11:12">
      <c r="L24" s="28"/>
    </row>
    <row r="25" spans="11:12">
      <c r="L25" s="28"/>
    </row>
    <row r="26" spans="11:12">
      <c r="L26" s="28"/>
    </row>
    <row r="27" spans="11:12">
      <c r="L27" s="28"/>
    </row>
    <row r="28" spans="11:12">
      <c r="L28" s="28"/>
    </row>
    <row r="29" spans="11:12">
      <c r="L29" s="28"/>
    </row>
    <row r="30" spans="11:12">
      <c r="L30" s="28"/>
    </row>
    <row r="31" spans="11:12">
      <c r="L31" s="28"/>
    </row>
    <row r="32" spans="11:12">
      <c r="L32" s="28"/>
    </row>
    <row r="33" spans="12:12">
      <c r="L33" s="28"/>
    </row>
    <row r="34" spans="12:12">
      <c r="L34" s="28"/>
    </row>
    <row r="35" spans="12:12">
      <c r="L35" s="28"/>
    </row>
    <row r="36" spans="12:12">
      <c r="L36" s="28"/>
    </row>
    <row r="37" spans="12:12">
      <c r="L37" s="28"/>
    </row>
    <row r="38" spans="12:12">
      <c r="L38" s="28"/>
    </row>
    <row r="39" spans="12:12">
      <c r="L39" s="28"/>
    </row>
    <row r="40" spans="12:12">
      <c r="L40" s="28"/>
    </row>
    <row r="41" spans="12:12">
      <c r="L41" s="28"/>
    </row>
    <row r="42" spans="12:12">
      <c r="L42" s="28"/>
    </row>
    <row r="43" spans="12:12">
      <c r="L43" s="28"/>
    </row>
    <row r="44" spans="12:12">
      <c r="L44" s="28"/>
    </row>
    <row r="45" spans="12:12">
      <c r="L45" s="28"/>
    </row>
    <row r="46" spans="12:12">
      <c r="L46" s="28"/>
    </row>
    <row r="47" spans="12:12">
      <c r="L47" s="28"/>
    </row>
    <row r="48" spans="12:12">
      <c r="L48" s="28"/>
    </row>
    <row r="49" spans="12:12">
      <c r="L49" s="28"/>
    </row>
    <row r="50" spans="12:12">
      <c r="L50" s="28"/>
    </row>
    <row r="51" spans="12:12">
      <c r="L51" s="28"/>
    </row>
    <row r="52" spans="12:12">
      <c r="L52" s="28"/>
    </row>
    <row r="53" spans="12:12">
      <c r="L53" s="28"/>
    </row>
    <row r="54" spans="12:12">
      <c r="L54" s="28"/>
    </row>
    <row r="55" spans="12:12">
      <c r="L55" s="28"/>
    </row>
    <row r="56" spans="12:12">
      <c r="L56" s="28"/>
    </row>
    <row r="57" spans="12:12">
      <c r="L57" s="28"/>
    </row>
    <row r="58" spans="12:12">
      <c r="L58" s="28"/>
    </row>
    <row r="59" spans="12:12">
      <c r="L59" s="28"/>
    </row>
    <row r="60" spans="12:12">
      <c r="L60" s="28"/>
    </row>
    <row r="61" spans="12:12">
      <c r="L61" s="28"/>
    </row>
    <row r="62" spans="12:12">
      <c r="L62" s="28"/>
    </row>
    <row r="63" spans="12:12">
      <c r="L63" s="28"/>
    </row>
    <row r="64" spans="12:12">
      <c r="L64" s="28"/>
    </row>
    <row r="65" spans="12:12">
      <c r="L65" s="28"/>
    </row>
    <row r="66" spans="12:12">
      <c r="L66" s="28"/>
    </row>
    <row r="67" spans="12:12">
      <c r="L67" s="28"/>
    </row>
    <row r="68" spans="12:12">
      <c r="L68" s="28"/>
    </row>
    <row r="69" spans="12:12">
      <c r="L69" s="28"/>
    </row>
    <row r="70" spans="12:12">
      <c r="L70" s="28"/>
    </row>
    <row r="71" spans="12:12">
      <c r="L71" s="28"/>
    </row>
    <row r="72" spans="12:12">
      <c r="L72" s="28"/>
    </row>
    <row r="73" spans="12:12">
      <c r="L73" s="28"/>
    </row>
    <row r="74" spans="12:12">
      <c r="L74" s="28"/>
    </row>
    <row r="75" spans="12:12">
      <c r="L75" s="28"/>
    </row>
    <row r="76" spans="12:12">
      <c r="L76" s="28"/>
    </row>
    <row r="77" spans="12:12">
      <c r="L77" s="28"/>
    </row>
    <row r="78" spans="12:12">
      <c r="L78" s="28"/>
    </row>
    <row r="79" spans="12:12">
      <c r="L79" s="28"/>
    </row>
    <row r="80" spans="12:12">
      <c r="L80" s="28"/>
    </row>
    <row r="81" spans="12:12">
      <c r="L81" s="28"/>
    </row>
    <row r="82" spans="12:12">
      <c r="L82" s="28"/>
    </row>
    <row r="83" spans="12:12">
      <c r="L83" s="28"/>
    </row>
    <row r="84" spans="12:12">
      <c r="L84" s="28"/>
    </row>
    <row r="85" spans="12:12">
      <c r="L85" s="28"/>
    </row>
    <row r="86" spans="12:12">
      <c r="L86" s="28"/>
    </row>
    <row r="87" spans="12:12">
      <c r="L87" s="28"/>
    </row>
    <row r="88" spans="12:12">
      <c r="L88" s="28"/>
    </row>
    <row r="89" spans="12:12">
      <c r="L89" s="28"/>
    </row>
    <row r="90" spans="12:12">
      <c r="L90" s="28"/>
    </row>
    <row r="91" spans="12:12">
      <c r="L91" s="28"/>
    </row>
    <row r="92" spans="12:12">
      <c r="L92" s="28"/>
    </row>
    <row r="93" spans="12:12">
      <c r="L93" s="28"/>
    </row>
    <row r="94" spans="12:12">
      <c r="L94" s="28"/>
    </row>
    <row r="95" spans="12:12">
      <c r="L95" s="28"/>
    </row>
    <row r="96" spans="12:12">
      <c r="L96" s="28"/>
    </row>
    <row r="97" spans="12:12">
      <c r="L97" s="28"/>
    </row>
    <row r="98" spans="12:12">
      <c r="L98" s="28"/>
    </row>
    <row r="99" spans="12:12">
      <c r="L99" s="28"/>
    </row>
    <row r="100" spans="12:12">
      <c r="L100" s="28"/>
    </row>
    <row r="101" spans="12:12">
      <c r="L101" s="28"/>
    </row>
    <row r="102" spans="12:12">
      <c r="L102" s="28"/>
    </row>
    <row r="103" spans="12:12">
      <c r="L103" s="28"/>
    </row>
    <row r="104" spans="12:12">
      <c r="L104" s="28"/>
    </row>
    <row r="105" spans="12:12">
      <c r="L105" s="28"/>
    </row>
    <row r="106" spans="12:12">
      <c r="L106" s="28"/>
    </row>
    <row r="107" spans="12:12">
      <c r="L107" s="28"/>
    </row>
    <row r="108" spans="12:12">
      <c r="L108" s="28"/>
    </row>
    <row r="109" spans="12:12">
      <c r="L109" s="28"/>
    </row>
    <row r="110" spans="12:12">
      <c r="L110" s="28"/>
    </row>
    <row r="111" spans="12:12">
      <c r="L111" s="28"/>
    </row>
    <row r="112" spans="12:12">
      <c r="L112" s="28"/>
    </row>
    <row r="113" spans="12:12">
      <c r="L113" s="28"/>
    </row>
    <row r="114" spans="12:12">
      <c r="L114" s="28"/>
    </row>
    <row r="115" spans="12:12">
      <c r="L115" s="28"/>
    </row>
    <row r="116" spans="12:12">
      <c r="L116" s="28"/>
    </row>
    <row r="117" spans="12:12">
      <c r="L117" s="28"/>
    </row>
    <row r="118" spans="12:12">
      <c r="L118" s="28"/>
    </row>
    <row r="119" spans="12:12">
      <c r="L119" s="28"/>
    </row>
    <row r="120" spans="12:12">
      <c r="L120" s="28"/>
    </row>
    <row r="121" spans="12:12">
      <c r="L121" s="28"/>
    </row>
    <row r="122" spans="12:12">
      <c r="L122" s="28"/>
    </row>
    <row r="123" spans="12:12">
      <c r="L123" s="28"/>
    </row>
    <row r="124" spans="12:12">
      <c r="L124" s="28"/>
    </row>
    <row r="125" spans="12:12">
      <c r="L125" s="28"/>
    </row>
    <row r="126" spans="12:12">
      <c r="L126" s="28"/>
    </row>
    <row r="127" spans="12:12">
      <c r="L127" s="28"/>
    </row>
    <row r="128" spans="12:12">
      <c r="L128" s="28"/>
    </row>
    <row r="129" spans="12:12">
      <c r="L129" s="28"/>
    </row>
    <row r="130" spans="12:12">
      <c r="L130" s="28"/>
    </row>
    <row r="131" spans="12:12">
      <c r="L131" s="28"/>
    </row>
    <row r="132" spans="12:12">
      <c r="L132" s="28"/>
    </row>
    <row r="133" spans="12:12">
      <c r="L133" s="28"/>
    </row>
    <row r="134" spans="12:12">
      <c r="L134" s="28"/>
    </row>
    <row r="135" spans="12:12">
      <c r="L135" s="28"/>
    </row>
    <row r="136" spans="12:12">
      <c r="L136" s="28"/>
    </row>
    <row r="137" spans="12:12">
      <c r="L137" s="28"/>
    </row>
    <row r="138" spans="12:12">
      <c r="L138" s="28"/>
    </row>
    <row r="139" spans="12:12">
      <c r="L139" s="28"/>
    </row>
    <row r="140" spans="12:12">
      <c r="L140" s="28"/>
    </row>
    <row r="141" spans="12:12">
      <c r="L141" s="28"/>
    </row>
    <row r="142" spans="12:12">
      <c r="L142" s="28"/>
    </row>
    <row r="143" spans="12:12">
      <c r="L143" s="28"/>
    </row>
    <row r="144" spans="12:12">
      <c r="L144" s="28"/>
    </row>
    <row r="145" spans="12:12">
      <c r="L145" s="28"/>
    </row>
    <row r="146" spans="12:12">
      <c r="L146" s="28"/>
    </row>
    <row r="147" spans="12:12">
      <c r="L147" s="28"/>
    </row>
    <row r="148" spans="12:12">
      <c r="L148" s="28"/>
    </row>
    <row r="149" spans="12:12">
      <c r="L149" s="28"/>
    </row>
    <row r="150" spans="12:12">
      <c r="L150" s="28"/>
    </row>
    <row r="151" spans="12:12">
      <c r="L151" s="28"/>
    </row>
    <row r="152" spans="12:12">
      <c r="L152" s="28"/>
    </row>
    <row r="153" spans="12:12">
      <c r="L153" s="28"/>
    </row>
    <row r="154" spans="12:12">
      <c r="L154" s="28"/>
    </row>
    <row r="155" spans="12:12">
      <c r="L155" s="28"/>
    </row>
    <row r="156" spans="12:12">
      <c r="L156" s="28"/>
    </row>
    <row r="157" spans="12:12">
      <c r="L157" s="28"/>
    </row>
    <row r="158" spans="12:12">
      <c r="L158" s="28"/>
    </row>
    <row r="159" spans="12:12">
      <c r="L159" s="28"/>
    </row>
    <row r="160" spans="12:12">
      <c r="L160" s="28"/>
    </row>
    <row r="161" spans="12:12">
      <c r="L161" s="28"/>
    </row>
    <row r="162" spans="12:12">
      <c r="L162" s="28"/>
    </row>
    <row r="163" spans="12:12">
      <c r="L163" s="28"/>
    </row>
    <row r="164" spans="12:12">
      <c r="L164" s="28"/>
    </row>
    <row r="165" spans="12:12">
      <c r="L165" s="28"/>
    </row>
    <row r="166" spans="12:12">
      <c r="L166" s="28"/>
    </row>
    <row r="167" spans="12:12">
      <c r="L167" s="28"/>
    </row>
    <row r="168" spans="12:12">
      <c r="L168" s="28"/>
    </row>
    <row r="169" spans="12:12">
      <c r="L169" s="28"/>
    </row>
    <row r="170" spans="12:12">
      <c r="L170" s="28"/>
    </row>
    <row r="171" spans="12:12">
      <c r="L171" s="28"/>
    </row>
    <row r="172" spans="12:12">
      <c r="L172" s="28"/>
    </row>
    <row r="173" spans="12:12">
      <c r="L173" s="28"/>
    </row>
    <row r="174" spans="12:12">
      <c r="L174" s="28"/>
    </row>
    <row r="175" spans="12:12">
      <c r="L175" s="28"/>
    </row>
    <row r="176" spans="12:12">
      <c r="L176" s="28"/>
    </row>
    <row r="177" spans="12:12">
      <c r="L177" s="28"/>
    </row>
    <row r="178" spans="12:12">
      <c r="L178" s="28"/>
    </row>
    <row r="179" spans="12:12">
      <c r="L179" s="28"/>
    </row>
    <row r="180" spans="12:12">
      <c r="L180" s="28"/>
    </row>
    <row r="181" spans="12:12">
      <c r="L181" s="28"/>
    </row>
    <row r="182" spans="12:12">
      <c r="L182" s="28"/>
    </row>
    <row r="183" spans="12:12">
      <c r="L183" s="28"/>
    </row>
    <row r="184" spans="12:12">
      <c r="L184" s="28"/>
    </row>
    <row r="185" spans="12:12">
      <c r="L185" s="28"/>
    </row>
    <row r="186" spans="12:12">
      <c r="L186" s="28"/>
    </row>
    <row r="187" spans="12:12">
      <c r="L187" s="28"/>
    </row>
    <row r="188" spans="12:12">
      <c r="L188" s="28"/>
    </row>
    <row r="189" spans="12:12">
      <c r="L189" s="28"/>
    </row>
    <row r="190" spans="12:12">
      <c r="L190" s="28"/>
    </row>
    <row r="191" spans="12:12">
      <c r="L191" s="28"/>
    </row>
    <row r="192" spans="12:12">
      <c r="L192" s="28"/>
    </row>
    <row r="193" spans="12:12">
      <c r="L193" s="28"/>
    </row>
    <row r="194" spans="12:12">
      <c r="L194" s="28"/>
    </row>
    <row r="195" spans="12:12">
      <c r="L195" s="28"/>
    </row>
    <row r="196" spans="12:12">
      <c r="L196" s="28"/>
    </row>
    <row r="197" spans="12:12">
      <c r="L197" s="28"/>
    </row>
    <row r="198" spans="12:12">
      <c r="L198" s="28"/>
    </row>
    <row r="199" spans="12:12">
      <c r="L199" s="28"/>
    </row>
    <row r="200" spans="12:12">
      <c r="L200" s="28"/>
    </row>
    <row r="201" spans="12:12">
      <c r="L201" s="28"/>
    </row>
    <row r="202" spans="12:12">
      <c r="L202" s="28"/>
    </row>
    <row r="203" spans="12:12">
      <c r="L203" s="28"/>
    </row>
    <row r="204" spans="12:12">
      <c r="L204" s="28"/>
    </row>
    <row r="205" spans="12:12">
      <c r="L205" s="28"/>
    </row>
    <row r="206" spans="12:12">
      <c r="L206" s="28"/>
    </row>
    <row r="207" spans="12:12">
      <c r="L207" s="28"/>
    </row>
    <row r="208" spans="12:12">
      <c r="L208" s="28"/>
    </row>
    <row r="209" spans="12:12">
      <c r="L209" s="28"/>
    </row>
    <row r="210" spans="12:12">
      <c r="L210" s="28"/>
    </row>
    <row r="211" spans="12:12">
      <c r="L211" s="28"/>
    </row>
    <row r="212" spans="12:12">
      <c r="L212" s="28"/>
    </row>
    <row r="213" spans="12:12">
      <c r="L213" s="28"/>
    </row>
  </sheetData>
  <mergeCells count="17">
    <mergeCell ref="M4:M5"/>
    <mergeCell ref="A8:C8"/>
    <mergeCell ref="A1:M1"/>
    <mergeCell ref="A2:M2"/>
    <mergeCell ref="K3:M3"/>
    <mergeCell ref="A4:A5"/>
    <mergeCell ref="B4:B5"/>
    <mergeCell ref="C4:C5"/>
    <mergeCell ref="D4:D5"/>
    <mergeCell ref="E4:E5"/>
    <mergeCell ref="F4:F5"/>
    <mergeCell ref="G4:G5"/>
    <mergeCell ref="A9:C9"/>
    <mergeCell ref="H4:H5"/>
    <mergeCell ref="I4:I5"/>
    <mergeCell ref="J4:K4"/>
    <mergeCell ref="L4:L5"/>
  </mergeCells>
  <phoneticPr fontId="10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13"/>
  <sheetViews>
    <sheetView tabSelected="1" workbookViewId="0">
      <selection activeCell="A8" sqref="A8:C8"/>
    </sheetView>
  </sheetViews>
  <sheetFormatPr defaultColWidth="9" defaultRowHeight="13.5"/>
  <cols>
    <col min="1" max="1" width="4.5" customWidth="1"/>
    <col min="2" max="2" width="22.25" style="4" customWidth="1"/>
    <col min="3" max="3" width="24.125" customWidth="1"/>
    <col min="4" max="4" width="10.5" customWidth="1"/>
    <col min="5" max="5" width="12.25" style="4" customWidth="1"/>
    <col min="6" max="6" width="6" style="4" customWidth="1"/>
    <col min="7" max="8" width="5.875" style="5" customWidth="1"/>
    <col min="9" max="9" width="9.375" style="6" customWidth="1"/>
    <col min="10" max="10" width="9.25" style="7" customWidth="1"/>
    <col min="11" max="11" width="14.125" customWidth="1"/>
    <col min="12" max="12" width="4.5" customWidth="1"/>
    <col min="13" max="13" width="10.75" customWidth="1"/>
  </cols>
  <sheetData>
    <row r="1" spans="1:13" s="1" customFormat="1" ht="39" customHeight="1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 s="1" customFormat="1" ht="16.5" customHeight="1">
      <c r="A2" s="39" t="s">
        <v>20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13" s="1" customFormat="1" ht="15.75" customHeight="1">
      <c r="A3" s="29" t="s">
        <v>37</v>
      </c>
      <c r="B3" s="8"/>
      <c r="C3" s="8"/>
      <c r="D3" s="8"/>
      <c r="E3" s="8"/>
      <c r="F3" s="8"/>
      <c r="G3" s="8"/>
      <c r="H3" s="8"/>
      <c r="I3" s="8"/>
      <c r="J3" s="17"/>
      <c r="K3" s="41" t="s">
        <v>1</v>
      </c>
      <c r="L3" s="41"/>
      <c r="M3" s="41"/>
    </row>
    <row r="4" spans="1:13" s="1" customFormat="1" ht="17.100000000000001" customHeight="1">
      <c r="A4" s="47" t="s">
        <v>71</v>
      </c>
      <c r="B4" s="59" t="s">
        <v>17</v>
      </c>
      <c r="C4" s="60" t="s">
        <v>2</v>
      </c>
      <c r="D4" s="48" t="s">
        <v>3</v>
      </c>
      <c r="E4" s="46" t="s">
        <v>4</v>
      </c>
      <c r="F4" s="48" t="s">
        <v>5</v>
      </c>
      <c r="G4" s="50" t="s">
        <v>6</v>
      </c>
      <c r="H4" s="52" t="s">
        <v>7</v>
      </c>
      <c r="I4" s="54" t="s">
        <v>8</v>
      </c>
      <c r="J4" s="42" t="s">
        <v>9</v>
      </c>
      <c r="K4" s="42"/>
      <c r="L4" s="46" t="s">
        <v>10</v>
      </c>
      <c r="M4" s="56" t="s">
        <v>11</v>
      </c>
    </row>
    <row r="5" spans="1:13" s="2" customFormat="1" ht="21" customHeight="1">
      <c r="A5" s="47"/>
      <c r="B5" s="49"/>
      <c r="C5" s="49"/>
      <c r="D5" s="49"/>
      <c r="E5" s="47"/>
      <c r="F5" s="49"/>
      <c r="G5" s="51"/>
      <c r="H5" s="53"/>
      <c r="I5" s="55"/>
      <c r="J5" s="18" t="s">
        <v>12</v>
      </c>
      <c r="K5" s="18" t="s">
        <v>13</v>
      </c>
      <c r="L5" s="47"/>
      <c r="M5" s="57"/>
    </row>
    <row r="6" spans="1:13" s="64" customFormat="1" ht="24.95" customHeight="1">
      <c r="A6" s="9">
        <v>1</v>
      </c>
      <c r="B6" s="61" t="s">
        <v>38</v>
      </c>
      <c r="C6" s="61" t="s">
        <v>39</v>
      </c>
      <c r="D6" s="61" t="s">
        <v>40</v>
      </c>
      <c r="E6" s="31" t="s">
        <v>41</v>
      </c>
      <c r="F6" s="31" t="s">
        <v>42</v>
      </c>
      <c r="G6" s="32"/>
      <c r="H6" s="32" t="s">
        <v>43</v>
      </c>
      <c r="I6" s="62">
        <v>123.6</v>
      </c>
      <c r="J6" s="63">
        <v>2000</v>
      </c>
      <c r="K6" s="26">
        <f>I6*J6</f>
        <v>247200</v>
      </c>
      <c r="L6" s="23"/>
      <c r="M6" s="24"/>
    </row>
    <row r="7" spans="1:13" s="2" customFormat="1" ht="24.95" customHeight="1">
      <c r="A7" s="9"/>
      <c r="B7" s="10"/>
      <c r="C7" s="11"/>
      <c r="D7" s="11"/>
      <c r="E7" s="9"/>
      <c r="F7" s="9"/>
      <c r="G7" s="12"/>
      <c r="H7" s="12"/>
      <c r="I7" s="20"/>
      <c r="J7" s="21"/>
      <c r="K7" s="22"/>
      <c r="L7" s="23"/>
      <c r="M7" s="35"/>
    </row>
    <row r="8" spans="1:13" s="3" customFormat="1" ht="24.95" customHeight="1">
      <c r="A8" s="43" t="s">
        <v>14</v>
      </c>
      <c r="B8" s="44"/>
      <c r="C8" s="45"/>
      <c r="D8" s="34"/>
      <c r="E8" s="14"/>
      <c r="F8" s="14"/>
      <c r="G8" s="15"/>
      <c r="H8" s="15"/>
      <c r="I8" s="25">
        <f>SUM(I6:I7)</f>
        <v>123.6</v>
      </c>
      <c r="J8" s="26"/>
      <c r="K8" s="26">
        <f>SUM(K6:K7)</f>
        <v>247200</v>
      </c>
      <c r="L8" s="26"/>
      <c r="M8" s="26"/>
    </row>
    <row r="9" spans="1:13" s="1" customFormat="1" ht="15" customHeight="1">
      <c r="A9" s="58"/>
      <c r="B9" s="58"/>
      <c r="C9" s="58"/>
      <c r="D9" s="16"/>
      <c r="E9" s="3"/>
      <c r="F9" s="3"/>
      <c r="G9" s="3"/>
      <c r="H9" s="3"/>
      <c r="I9" s="27"/>
      <c r="J9" s="27"/>
      <c r="K9" s="27"/>
      <c r="L9" s="27"/>
      <c r="M9" s="27"/>
    </row>
    <row r="10" spans="1:13">
      <c r="L10" s="28"/>
    </row>
    <row r="11" spans="1:13">
      <c r="A11" t="s">
        <v>69</v>
      </c>
      <c r="I11" s="6" t="s">
        <v>70</v>
      </c>
      <c r="L11" s="28"/>
    </row>
    <row r="12" spans="1:13">
      <c r="L12" s="28"/>
    </row>
    <row r="13" spans="1:13">
      <c r="L13" s="28"/>
    </row>
    <row r="14" spans="1:13">
      <c r="L14" s="28"/>
    </row>
    <row r="15" spans="1:13">
      <c r="L15" s="28"/>
    </row>
    <row r="16" spans="1:13">
      <c r="L16" s="28"/>
    </row>
    <row r="17" spans="11:12">
      <c r="L17" s="28"/>
    </row>
    <row r="18" spans="11:12">
      <c r="K18" s="36"/>
      <c r="L18" s="28"/>
    </row>
    <row r="19" spans="11:12">
      <c r="L19" s="28"/>
    </row>
    <row r="20" spans="11:12">
      <c r="L20" s="28"/>
    </row>
    <row r="21" spans="11:12">
      <c r="L21" s="28"/>
    </row>
    <row r="22" spans="11:12">
      <c r="L22" s="28"/>
    </row>
    <row r="23" spans="11:12">
      <c r="L23" s="28"/>
    </row>
    <row r="24" spans="11:12">
      <c r="L24" s="28"/>
    </row>
    <row r="25" spans="11:12">
      <c r="L25" s="28"/>
    </row>
    <row r="26" spans="11:12">
      <c r="L26" s="28"/>
    </row>
    <row r="27" spans="11:12">
      <c r="L27" s="28"/>
    </row>
    <row r="28" spans="11:12">
      <c r="L28" s="28"/>
    </row>
    <row r="29" spans="11:12">
      <c r="L29" s="28"/>
    </row>
    <row r="30" spans="11:12">
      <c r="L30" s="28"/>
    </row>
    <row r="31" spans="11:12">
      <c r="L31" s="28"/>
    </row>
    <row r="32" spans="11:12">
      <c r="L32" s="28"/>
    </row>
    <row r="33" spans="12:12">
      <c r="L33" s="28"/>
    </row>
    <row r="34" spans="12:12">
      <c r="L34" s="28"/>
    </row>
    <row r="35" spans="12:12">
      <c r="L35" s="28"/>
    </row>
    <row r="36" spans="12:12">
      <c r="L36" s="28"/>
    </row>
    <row r="37" spans="12:12">
      <c r="L37" s="28"/>
    </row>
    <row r="38" spans="12:12">
      <c r="L38" s="28"/>
    </row>
    <row r="39" spans="12:12">
      <c r="L39" s="28"/>
    </row>
    <row r="40" spans="12:12">
      <c r="L40" s="28"/>
    </row>
    <row r="41" spans="12:12">
      <c r="L41" s="28"/>
    </row>
    <row r="42" spans="12:12">
      <c r="L42" s="28"/>
    </row>
    <row r="43" spans="12:12">
      <c r="L43" s="28"/>
    </row>
    <row r="44" spans="12:12">
      <c r="L44" s="28"/>
    </row>
    <row r="45" spans="12:12">
      <c r="L45" s="28"/>
    </row>
    <row r="46" spans="12:12">
      <c r="L46" s="28"/>
    </row>
    <row r="47" spans="12:12">
      <c r="L47" s="28"/>
    </row>
    <row r="48" spans="12:12">
      <c r="L48" s="28"/>
    </row>
    <row r="49" spans="12:12">
      <c r="L49" s="28"/>
    </row>
    <row r="50" spans="12:12">
      <c r="L50" s="28"/>
    </row>
    <row r="51" spans="12:12">
      <c r="L51" s="28"/>
    </row>
    <row r="52" spans="12:12">
      <c r="L52" s="28"/>
    </row>
    <row r="53" spans="12:12">
      <c r="L53" s="28"/>
    </row>
    <row r="54" spans="12:12">
      <c r="L54" s="28"/>
    </row>
    <row r="55" spans="12:12">
      <c r="L55" s="28"/>
    </row>
    <row r="56" spans="12:12">
      <c r="L56" s="28"/>
    </row>
    <row r="57" spans="12:12">
      <c r="L57" s="28"/>
    </row>
    <row r="58" spans="12:12">
      <c r="L58" s="28"/>
    </row>
    <row r="59" spans="12:12">
      <c r="L59" s="28"/>
    </row>
    <row r="60" spans="12:12">
      <c r="L60" s="28"/>
    </row>
    <row r="61" spans="12:12">
      <c r="L61" s="28"/>
    </row>
    <row r="62" spans="12:12">
      <c r="L62" s="28"/>
    </row>
    <row r="63" spans="12:12">
      <c r="L63" s="28"/>
    </row>
    <row r="64" spans="12:12">
      <c r="L64" s="28"/>
    </row>
    <row r="65" spans="12:12">
      <c r="L65" s="28"/>
    </row>
    <row r="66" spans="12:12">
      <c r="L66" s="28"/>
    </row>
    <row r="67" spans="12:12">
      <c r="L67" s="28"/>
    </row>
    <row r="68" spans="12:12">
      <c r="L68" s="28"/>
    </row>
    <row r="69" spans="12:12">
      <c r="L69" s="28"/>
    </row>
    <row r="70" spans="12:12">
      <c r="L70" s="28"/>
    </row>
    <row r="71" spans="12:12">
      <c r="L71" s="28"/>
    </row>
    <row r="72" spans="12:12">
      <c r="L72" s="28"/>
    </row>
    <row r="73" spans="12:12">
      <c r="L73" s="28"/>
    </row>
    <row r="74" spans="12:12">
      <c r="L74" s="28"/>
    </row>
    <row r="75" spans="12:12">
      <c r="L75" s="28"/>
    </row>
    <row r="76" spans="12:12">
      <c r="L76" s="28"/>
    </row>
    <row r="77" spans="12:12">
      <c r="L77" s="28"/>
    </row>
    <row r="78" spans="12:12">
      <c r="L78" s="28"/>
    </row>
    <row r="79" spans="12:12">
      <c r="L79" s="28"/>
    </row>
    <row r="80" spans="12:12">
      <c r="L80" s="28"/>
    </row>
    <row r="81" spans="12:12">
      <c r="L81" s="28"/>
    </row>
    <row r="82" spans="12:12">
      <c r="L82" s="28"/>
    </row>
    <row r="83" spans="12:12">
      <c r="L83" s="28"/>
    </row>
    <row r="84" spans="12:12">
      <c r="L84" s="28"/>
    </row>
    <row r="85" spans="12:12">
      <c r="L85" s="28"/>
    </row>
    <row r="86" spans="12:12">
      <c r="L86" s="28"/>
    </row>
    <row r="87" spans="12:12">
      <c r="L87" s="28"/>
    </row>
    <row r="88" spans="12:12">
      <c r="L88" s="28"/>
    </row>
    <row r="89" spans="12:12">
      <c r="L89" s="28"/>
    </row>
    <row r="90" spans="12:12">
      <c r="L90" s="28"/>
    </row>
    <row r="91" spans="12:12">
      <c r="L91" s="28"/>
    </row>
    <row r="92" spans="12:12">
      <c r="L92" s="28"/>
    </row>
    <row r="93" spans="12:12">
      <c r="L93" s="28"/>
    </row>
    <row r="94" spans="12:12">
      <c r="L94" s="28"/>
    </row>
    <row r="95" spans="12:12">
      <c r="L95" s="28"/>
    </row>
    <row r="96" spans="12:12">
      <c r="L96" s="28"/>
    </row>
    <row r="97" spans="12:12">
      <c r="L97" s="28"/>
    </row>
    <row r="98" spans="12:12">
      <c r="L98" s="28"/>
    </row>
    <row r="99" spans="12:12">
      <c r="L99" s="28"/>
    </row>
    <row r="100" spans="12:12">
      <c r="L100" s="28"/>
    </row>
    <row r="101" spans="12:12">
      <c r="L101" s="28"/>
    </row>
    <row r="102" spans="12:12">
      <c r="L102" s="28"/>
    </row>
    <row r="103" spans="12:12">
      <c r="L103" s="28"/>
    </row>
    <row r="104" spans="12:12">
      <c r="L104" s="28"/>
    </row>
    <row r="105" spans="12:12">
      <c r="L105" s="28"/>
    </row>
    <row r="106" spans="12:12">
      <c r="L106" s="28"/>
    </row>
    <row r="107" spans="12:12">
      <c r="L107" s="28"/>
    </row>
    <row r="108" spans="12:12">
      <c r="L108" s="28"/>
    </row>
    <row r="109" spans="12:12">
      <c r="L109" s="28"/>
    </row>
    <row r="110" spans="12:12">
      <c r="L110" s="28"/>
    </row>
    <row r="111" spans="12:12">
      <c r="L111" s="28"/>
    </row>
    <row r="112" spans="12:12">
      <c r="L112" s="28"/>
    </row>
    <row r="113" spans="12:12">
      <c r="L113" s="28"/>
    </row>
    <row r="114" spans="12:12">
      <c r="L114" s="28"/>
    </row>
    <row r="115" spans="12:12">
      <c r="L115" s="28"/>
    </row>
    <row r="116" spans="12:12">
      <c r="L116" s="28"/>
    </row>
    <row r="117" spans="12:12">
      <c r="L117" s="28"/>
    </row>
    <row r="118" spans="12:12">
      <c r="L118" s="28"/>
    </row>
    <row r="119" spans="12:12">
      <c r="L119" s="28"/>
    </row>
    <row r="120" spans="12:12">
      <c r="L120" s="28"/>
    </row>
    <row r="121" spans="12:12">
      <c r="L121" s="28"/>
    </row>
    <row r="122" spans="12:12">
      <c r="L122" s="28"/>
    </row>
    <row r="123" spans="12:12">
      <c r="L123" s="28"/>
    </row>
    <row r="124" spans="12:12">
      <c r="L124" s="28"/>
    </row>
    <row r="125" spans="12:12">
      <c r="L125" s="28"/>
    </row>
    <row r="126" spans="12:12">
      <c r="L126" s="28"/>
    </row>
    <row r="127" spans="12:12">
      <c r="L127" s="28"/>
    </row>
    <row r="128" spans="12:12">
      <c r="L128" s="28"/>
    </row>
    <row r="129" spans="12:12">
      <c r="L129" s="28"/>
    </row>
    <row r="130" spans="12:12">
      <c r="L130" s="28"/>
    </row>
    <row r="131" spans="12:12">
      <c r="L131" s="28"/>
    </row>
    <row r="132" spans="12:12">
      <c r="L132" s="28"/>
    </row>
    <row r="133" spans="12:12">
      <c r="L133" s="28"/>
    </row>
    <row r="134" spans="12:12">
      <c r="L134" s="28"/>
    </row>
    <row r="135" spans="12:12">
      <c r="L135" s="28"/>
    </row>
    <row r="136" spans="12:12">
      <c r="L136" s="28"/>
    </row>
    <row r="137" spans="12:12">
      <c r="L137" s="28"/>
    </row>
    <row r="138" spans="12:12">
      <c r="L138" s="28"/>
    </row>
    <row r="139" spans="12:12">
      <c r="L139" s="28"/>
    </row>
    <row r="140" spans="12:12">
      <c r="L140" s="28"/>
    </row>
    <row r="141" spans="12:12">
      <c r="L141" s="28"/>
    </row>
    <row r="142" spans="12:12">
      <c r="L142" s="28"/>
    </row>
    <row r="143" spans="12:12">
      <c r="L143" s="28"/>
    </row>
    <row r="144" spans="12:12">
      <c r="L144" s="28"/>
    </row>
    <row r="145" spans="12:12">
      <c r="L145" s="28"/>
    </row>
    <row r="146" spans="12:12">
      <c r="L146" s="28"/>
    </row>
    <row r="147" spans="12:12">
      <c r="L147" s="28"/>
    </row>
    <row r="148" spans="12:12">
      <c r="L148" s="28"/>
    </row>
    <row r="149" spans="12:12">
      <c r="L149" s="28"/>
    </row>
    <row r="150" spans="12:12">
      <c r="L150" s="28"/>
    </row>
    <row r="151" spans="12:12">
      <c r="L151" s="28"/>
    </row>
    <row r="152" spans="12:12">
      <c r="L152" s="28"/>
    </row>
    <row r="153" spans="12:12">
      <c r="L153" s="28"/>
    </row>
    <row r="154" spans="12:12">
      <c r="L154" s="28"/>
    </row>
    <row r="155" spans="12:12">
      <c r="L155" s="28"/>
    </row>
    <row r="156" spans="12:12">
      <c r="L156" s="28"/>
    </row>
    <row r="157" spans="12:12">
      <c r="L157" s="28"/>
    </row>
    <row r="158" spans="12:12">
      <c r="L158" s="28"/>
    </row>
    <row r="159" spans="12:12">
      <c r="L159" s="28"/>
    </row>
    <row r="160" spans="12:12">
      <c r="L160" s="28"/>
    </row>
    <row r="161" spans="12:12">
      <c r="L161" s="28"/>
    </row>
    <row r="162" spans="12:12">
      <c r="L162" s="28"/>
    </row>
    <row r="163" spans="12:12">
      <c r="L163" s="28"/>
    </row>
    <row r="164" spans="12:12">
      <c r="L164" s="28"/>
    </row>
    <row r="165" spans="12:12">
      <c r="L165" s="28"/>
    </row>
    <row r="166" spans="12:12">
      <c r="L166" s="28"/>
    </row>
    <row r="167" spans="12:12">
      <c r="L167" s="28"/>
    </row>
    <row r="168" spans="12:12">
      <c r="L168" s="28"/>
    </row>
    <row r="169" spans="12:12">
      <c r="L169" s="28"/>
    </row>
    <row r="170" spans="12:12">
      <c r="L170" s="28"/>
    </row>
    <row r="171" spans="12:12">
      <c r="L171" s="28"/>
    </row>
    <row r="172" spans="12:12">
      <c r="L172" s="28"/>
    </row>
    <row r="173" spans="12:12">
      <c r="L173" s="28"/>
    </row>
    <row r="174" spans="12:12">
      <c r="L174" s="28"/>
    </row>
    <row r="175" spans="12:12">
      <c r="L175" s="28"/>
    </row>
    <row r="176" spans="12:12">
      <c r="L176" s="28"/>
    </row>
    <row r="177" spans="12:12">
      <c r="L177" s="28"/>
    </row>
    <row r="178" spans="12:12">
      <c r="L178" s="28"/>
    </row>
    <row r="179" spans="12:12">
      <c r="L179" s="28"/>
    </row>
    <row r="180" spans="12:12">
      <c r="L180" s="28"/>
    </row>
    <row r="181" spans="12:12">
      <c r="L181" s="28"/>
    </row>
    <row r="182" spans="12:12">
      <c r="L182" s="28"/>
    </row>
    <row r="183" spans="12:12">
      <c r="L183" s="28"/>
    </row>
    <row r="184" spans="12:12">
      <c r="L184" s="28"/>
    </row>
    <row r="185" spans="12:12">
      <c r="L185" s="28"/>
    </row>
    <row r="186" spans="12:12">
      <c r="L186" s="28"/>
    </row>
    <row r="187" spans="12:12">
      <c r="L187" s="28"/>
    </row>
    <row r="188" spans="12:12">
      <c r="L188" s="28"/>
    </row>
    <row r="189" spans="12:12">
      <c r="L189" s="28"/>
    </row>
    <row r="190" spans="12:12">
      <c r="L190" s="28"/>
    </row>
    <row r="191" spans="12:12">
      <c r="L191" s="28"/>
    </row>
    <row r="192" spans="12:12">
      <c r="L192" s="28"/>
    </row>
    <row r="193" spans="12:12">
      <c r="L193" s="28"/>
    </row>
    <row r="194" spans="12:12">
      <c r="L194" s="28"/>
    </row>
    <row r="195" spans="12:12">
      <c r="L195" s="28"/>
    </row>
    <row r="196" spans="12:12">
      <c r="L196" s="28"/>
    </row>
    <row r="197" spans="12:12">
      <c r="L197" s="28"/>
    </row>
    <row r="198" spans="12:12">
      <c r="L198" s="28"/>
    </row>
    <row r="199" spans="12:12">
      <c r="L199" s="28"/>
    </row>
    <row r="200" spans="12:12">
      <c r="L200" s="28"/>
    </row>
    <row r="201" spans="12:12">
      <c r="L201" s="28"/>
    </row>
    <row r="202" spans="12:12">
      <c r="L202" s="28"/>
    </row>
    <row r="203" spans="12:12">
      <c r="L203" s="28"/>
    </row>
    <row r="204" spans="12:12">
      <c r="L204" s="28"/>
    </row>
    <row r="205" spans="12:12">
      <c r="L205" s="28"/>
    </row>
    <row r="206" spans="12:12">
      <c r="L206" s="28"/>
    </row>
    <row r="207" spans="12:12">
      <c r="L207" s="28"/>
    </row>
    <row r="208" spans="12:12">
      <c r="L208" s="28"/>
    </row>
    <row r="209" spans="12:12">
      <c r="L209" s="28"/>
    </row>
    <row r="210" spans="12:12">
      <c r="L210" s="28"/>
    </row>
    <row r="211" spans="12:12">
      <c r="L211" s="28"/>
    </row>
    <row r="212" spans="12:12">
      <c r="L212" s="28"/>
    </row>
    <row r="213" spans="12:12">
      <c r="L213" s="28"/>
    </row>
  </sheetData>
  <mergeCells count="17">
    <mergeCell ref="M4:M5"/>
    <mergeCell ref="A8:C8"/>
    <mergeCell ref="A1:M1"/>
    <mergeCell ref="A2:M2"/>
    <mergeCell ref="K3:M3"/>
    <mergeCell ref="A4:A5"/>
    <mergeCell ref="B4:B5"/>
    <mergeCell ref="C4:C5"/>
    <mergeCell ref="D4:D5"/>
    <mergeCell ref="E4:E5"/>
    <mergeCell ref="F4:F5"/>
    <mergeCell ref="G4:G5"/>
    <mergeCell ref="A9:C9"/>
    <mergeCell ref="H4:H5"/>
    <mergeCell ref="I4:I5"/>
    <mergeCell ref="J4:K4"/>
    <mergeCell ref="L4:L5"/>
  </mergeCells>
  <phoneticPr fontId="10" type="noConversion"/>
  <pageMargins left="0.54" right="0.34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16"/>
  <sheetViews>
    <sheetView workbookViewId="0">
      <selection activeCell="F28" sqref="F28"/>
    </sheetView>
  </sheetViews>
  <sheetFormatPr defaultColWidth="9" defaultRowHeight="13.5"/>
  <cols>
    <col min="1" max="1" width="4.5" customWidth="1"/>
    <col min="2" max="2" width="28.375" style="4" customWidth="1"/>
    <col min="3" max="3" width="30.875" customWidth="1"/>
    <col min="4" max="4" width="6.25" customWidth="1"/>
    <col min="5" max="5" width="12.25" style="4" customWidth="1"/>
    <col min="6" max="6" width="4.875" style="4" customWidth="1"/>
    <col min="7" max="8" width="5.875" style="5" customWidth="1"/>
    <col min="9" max="9" width="9.375" style="6" customWidth="1"/>
    <col min="10" max="10" width="9.25" style="7" customWidth="1"/>
    <col min="11" max="11" width="14.125" customWidth="1"/>
    <col min="12" max="12" width="4.5" customWidth="1"/>
    <col min="13" max="13" width="20.125" customWidth="1"/>
  </cols>
  <sheetData>
    <row r="1" spans="1:13" s="1" customFormat="1" ht="39" customHeight="1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 s="1" customFormat="1" ht="16.5" customHeight="1">
      <c r="A2" s="39" t="s">
        <v>20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13" s="1" customFormat="1" ht="15.75" customHeight="1">
      <c r="A3" s="29" t="s">
        <v>37</v>
      </c>
      <c r="B3" s="8"/>
      <c r="C3" s="8"/>
      <c r="D3" s="8"/>
      <c r="E3" s="8"/>
      <c r="F3" s="8"/>
      <c r="G3" s="8"/>
      <c r="H3" s="8"/>
      <c r="I3" s="8"/>
      <c r="J3" s="17"/>
      <c r="K3" s="41" t="s">
        <v>1</v>
      </c>
      <c r="L3" s="41"/>
      <c r="M3" s="41"/>
    </row>
    <row r="4" spans="1:13" s="1" customFormat="1" ht="17.100000000000001" customHeight="1">
      <c r="A4" s="47"/>
      <c r="B4" s="59" t="s">
        <v>17</v>
      </c>
      <c r="C4" s="60" t="s">
        <v>2</v>
      </c>
      <c r="D4" s="48" t="s">
        <v>3</v>
      </c>
      <c r="E4" s="46" t="s">
        <v>4</v>
      </c>
      <c r="F4" s="48" t="s">
        <v>5</v>
      </c>
      <c r="G4" s="50" t="s">
        <v>6</v>
      </c>
      <c r="H4" s="52" t="s">
        <v>7</v>
      </c>
      <c r="I4" s="54" t="s">
        <v>8</v>
      </c>
      <c r="J4" s="42" t="s">
        <v>9</v>
      </c>
      <c r="K4" s="42"/>
      <c r="L4" s="46" t="s">
        <v>10</v>
      </c>
      <c r="M4" s="56" t="s">
        <v>11</v>
      </c>
    </row>
    <row r="5" spans="1:13" s="2" customFormat="1" ht="21" customHeight="1">
      <c r="A5" s="47"/>
      <c r="B5" s="49"/>
      <c r="C5" s="49"/>
      <c r="D5" s="49"/>
      <c r="E5" s="47"/>
      <c r="F5" s="49"/>
      <c r="G5" s="51"/>
      <c r="H5" s="53"/>
      <c r="I5" s="55"/>
      <c r="J5" s="18" t="s">
        <v>12</v>
      </c>
      <c r="K5" s="18" t="s">
        <v>13</v>
      </c>
      <c r="L5" s="47"/>
      <c r="M5" s="57"/>
    </row>
    <row r="6" spans="1:13" s="2" customFormat="1" ht="24.95" customHeight="1">
      <c r="A6" s="9">
        <v>1</v>
      </c>
      <c r="B6" s="33" t="s">
        <v>44</v>
      </c>
      <c r="C6" s="30" t="s">
        <v>45</v>
      </c>
      <c r="D6" s="33" t="s">
        <v>40</v>
      </c>
      <c r="E6" s="31" t="s">
        <v>41</v>
      </c>
      <c r="F6" s="31" t="s">
        <v>42</v>
      </c>
      <c r="G6" s="32"/>
      <c r="H6" s="32" t="s">
        <v>46</v>
      </c>
      <c r="I6" s="20">
        <v>123.6</v>
      </c>
      <c r="J6" s="21">
        <v>2000</v>
      </c>
      <c r="K6" s="22">
        <f>I6*J6</f>
        <v>247200</v>
      </c>
      <c r="L6" s="23"/>
      <c r="M6" s="24"/>
    </row>
    <row r="7" spans="1:13" s="2" customFormat="1" ht="24.95" customHeight="1">
      <c r="A7" s="9">
        <v>2</v>
      </c>
      <c r="B7" s="33" t="s">
        <v>47</v>
      </c>
      <c r="C7" s="30" t="s">
        <v>48</v>
      </c>
      <c r="D7" s="33" t="s">
        <v>40</v>
      </c>
      <c r="E7" s="31" t="s">
        <v>41</v>
      </c>
      <c r="F7" s="31" t="s">
        <v>42</v>
      </c>
      <c r="G7" s="32"/>
      <c r="H7" s="32" t="s">
        <v>49</v>
      </c>
      <c r="I7" s="20">
        <v>123.6</v>
      </c>
      <c r="J7" s="21">
        <v>2000</v>
      </c>
      <c r="K7" s="22">
        <f t="shared" ref="K7:K10" si="0">I7*J7</f>
        <v>247200</v>
      </c>
      <c r="L7" s="23"/>
      <c r="M7" s="24"/>
    </row>
    <row r="8" spans="1:13" s="2" customFormat="1" ht="24.95" customHeight="1">
      <c r="A8" s="9">
        <v>3</v>
      </c>
      <c r="B8" s="33" t="s">
        <v>50</v>
      </c>
      <c r="C8" s="30" t="s">
        <v>51</v>
      </c>
      <c r="D8" s="33" t="s">
        <v>40</v>
      </c>
      <c r="E8" s="31" t="s">
        <v>41</v>
      </c>
      <c r="F8" s="31" t="s">
        <v>42</v>
      </c>
      <c r="G8" s="32"/>
      <c r="H8" s="32" t="s">
        <v>52</v>
      </c>
      <c r="I8" s="20">
        <v>123.6</v>
      </c>
      <c r="J8" s="21">
        <v>2000</v>
      </c>
      <c r="K8" s="22">
        <f t="shared" si="0"/>
        <v>247200</v>
      </c>
      <c r="L8" s="23"/>
      <c r="M8" s="24"/>
    </row>
    <row r="9" spans="1:13" s="2" customFormat="1" ht="24.95" customHeight="1">
      <c r="A9" s="9">
        <v>4</v>
      </c>
      <c r="B9" s="33" t="s">
        <v>53</v>
      </c>
      <c r="C9" s="30" t="s">
        <v>54</v>
      </c>
      <c r="D9" s="33" t="s">
        <v>40</v>
      </c>
      <c r="E9" s="31" t="s">
        <v>41</v>
      </c>
      <c r="F9" s="31" t="s">
        <v>42</v>
      </c>
      <c r="G9" s="32"/>
      <c r="H9" s="32" t="s">
        <v>55</v>
      </c>
      <c r="I9" s="20">
        <v>123.6</v>
      </c>
      <c r="J9" s="21">
        <v>2000</v>
      </c>
      <c r="K9" s="22">
        <f t="shared" si="0"/>
        <v>247200</v>
      </c>
      <c r="L9" s="23"/>
      <c r="M9" s="24"/>
    </row>
    <row r="10" spans="1:13" s="2" customFormat="1" ht="24.95" customHeight="1">
      <c r="A10" s="9">
        <v>5</v>
      </c>
      <c r="B10" s="33" t="s">
        <v>56</v>
      </c>
      <c r="C10" s="30" t="s">
        <v>57</v>
      </c>
      <c r="D10" s="33" t="s">
        <v>40</v>
      </c>
      <c r="E10" s="31" t="s">
        <v>41</v>
      </c>
      <c r="F10" s="31" t="s">
        <v>42</v>
      </c>
      <c r="G10" s="32"/>
      <c r="H10" s="32" t="s">
        <v>58</v>
      </c>
      <c r="I10" s="20">
        <v>123.6</v>
      </c>
      <c r="J10" s="21">
        <v>2000</v>
      </c>
      <c r="K10" s="22">
        <f t="shared" si="0"/>
        <v>247200</v>
      </c>
      <c r="L10" s="23"/>
      <c r="M10" s="24"/>
    </row>
    <row r="11" spans="1:13" s="3" customFormat="1" ht="24.95" customHeight="1">
      <c r="A11" s="43" t="s">
        <v>14</v>
      </c>
      <c r="B11" s="44"/>
      <c r="C11" s="45"/>
      <c r="D11" s="34"/>
      <c r="E11" s="14"/>
      <c r="F11" s="14"/>
      <c r="G11" s="15"/>
      <c r="H11" s="15"/>
      <c r="I11" s="25">
        <f>SUM(I6:I10)</f>
        <v>618</v>
      </c>
      <c r="J11" s="26"/>
      <c r="K11" s="26">
        <f>SUM(K6:K10)</f>
        <v>1236000</v>
      </c>
      <c r="L11" s="26"/>
      <c r="M11" s="26"/>
    </row>
    <row r="12" spans="1:13" s="1" customFormat="1" ht="15" customHeight="1">
      <c r="A12" s="58" t="s">
        <v>15</v>
      </c>
      <c r="B12" s="58"/>
      <c r="C12" s="58"/>
      <c r="D12" s="16"/>
      <c r="E12" s="3"/>
      <c r="F12" s="3"/>
      <c r="G12" s="3"/>
      <c r="H12" s="3"/>
      <c r="I12" s="27" t="s">
        <v>16</v>
      </c>
      <c r="J12" s="27"/>
      <c r="K12" s="27"/>
      <c r="L12" s="27"/>
      <c r="M12" s="27"/>
    </row>
    <row r="13" spans="1:13">
      <c r="L13" s="28"/>
    </row>
    <row r="14" spans="1:13">
      <c r="L14" s="28"/>
    </row>
    <row r="15" spans="1:13">
      <c r="L15" s="28"/>
    </row>
    <row r="16" spans="1:13">
      <c r="L16" s="28"/>
    </row>
    <row r="17" spans="11:12">
      <c r="L17" s="28"/>
    </row>
    <row r="18" spans="11:12">
      <c r="L18" s="28"/>
    </row>
    <row r="19" spans="11:12">
      <c r="L19" s="28"/>
    </row>
    <row r="20" spans="11:12">
      <c r="L20" s="28"/>
    </row>
    <row r="21" spans="11:12">
      <c r="K21" s="36"/>
      <c r="L21" s="28"/>
    </row>
    <row r="22" spans="11:12">
      <c r="L22" s="28"/>
    </row>
    <row r="23" spans="11:12">
      <c r="L23" s="28"/>
    </row>
    <row r="24" spans="11:12">
      <c r="L24" s="28"/>
    </row>
    <row r="25" spans="11:12">
      <c r="L25" s="28"/>
    </row>
    <row r="26" spans="11:12">
      <c r="L26" s="28"/>
    </row>
    <row r="27" spans="11:12">
      <c r="L27" s="28"/>
    </row>
    <row r="28" spans="11:12">
      <c r="L28" s="28"/>
    </row>
    <row r="29" spans="11:12">
      <c r="L29" s="28"/>
    </row>
    <row r="30" spans="11:12">
      <c r="L30" s="28"/>
    </row>
    <row r="31" spans="11:12">
      <c r="L31" s="28"/>
    </row>
    <row r="32" spans="11:12">
      <c r="L32" s="28"/>
    </row>
    <row r="33" spans="12:12">
      <c r="L33" s="28"/>
    </row>
    <row r="34" spans="12:12">
      <c r="L34" s="28"/>
    </row>
    <row r="35" spans="12:12">
      <c r="L35" s="28"/>
    </row>
    <row r="36" spans="12:12">
      <c r="L36" s="28"/>
    </row>
    <row r="37" spans="12:12">
      <c r="L37" s="28"/>
    </row>
    <row r="38" spans="12:12">
      <c r="L38" s="28"/>
    </row>
    <row r="39" spans="12:12">
      <c r="L39" s="28"/>
    </row>
    <row r="40" spans="12:12">
      <c r="L40" s="28"/>
    </row>
    <row r="41" spans="12:12">
      <c r="L41" s="28"/>
    </row>
    <row r="42" spans="12:12">
      <c r="L42" s="28"/>
    </row>
    <row r="43" spans="12:12">
      <c r="L43" s="28"/>
    </row>
    <row r="44" spans="12:12">
      <c r="L44" s="28"/>
    </row>
    <row r="45" spans="12:12">
      <c r="L45" s="28"/>
    </row>
    <row r="46" spans="12:12">
      <c r="L46" s="28"/>
    </row>
    <row r="47" spans="12:12">
      <c r="L47" s="28"/>
    </row>
    <row r="48" spans="12:12">
      <c r="L48" s="28"/>
    </row>
    <row r="49" spans="12:12">
      <c r="L49" s="28"/>
    </row>
    <row r="50" spans="12:12">
      <c r="L50" s="28"/>
    </row>
    <row r="51" spans="12:12">
      <c r="L51" s="28"/>
    </row>
    <row r="52" spans="12:12">
      <c r="L52" s="28"/>
    </row>
    <row r="53" spans="12:12">
      <c r="L53" s="28"/>
    </row>
    <row r="54" spans="12:12">
      <c r="L54" s="28"/>
    </row>
    <row r="55" spans="12:12">
      <c r="L55" s="28"/>
    </row>
    <row r="56" spans="12:12">
      <c r="L56" s="28"/>
    </row>
    <row r="57" spans="12:12">
      <c r="L57" s="28"/>
    </row>
    <row r="58" spans="12:12">
      <c r="L58" s="28"/>
    </row>
    <row r="59" spans="12:12">
      <c r="L59" s="28"/>
    </row>
    <row r="60" spans="12:12">
      <c r="L60" s="28"/>
    </row>
    <row r="61" spans="12:12">
      <c r="L61" s="28"/>
    </row>
    <row r="62" spans="12:12">
      <c r="L62" s="28"/>
    </row>
    <row r="63" spans="12:12">
      <c r="L63" s="28"/>
    </row>
    <row r="64" spans="12:12">
      <c r="L64" s="28"/>
    </row>
    <row r="65" spans="12:12">
      <c r="L65" s="28"/>
    </row>
    <row r="66" spans="12:12">
      <c r="L66" s="28"/>
    </row>
    <row r="67" spans="12:12">
      <c r="L67" s="28"/>
    </row>
    <row r="68" spans="12:12">
      <c r="L68" s="28"/>
    </row>
    <row r="69" spans="12:12">
      <c r="L69" s="28"/>
    </row>
    <row r="70" spans="12:12">
      <c r="L70" s="28"/>
    </row>
    <row r="71" spans="12:12">
      <c r="L71" s="28"/>
    </row>
    <row r="72" spans="12:12">
      <c r="L72" s="28"/>
    </row>
    <row r="73" spans="12:12">
      <c r="L73" s="28"/>
    </row>
    <row r="74" spans="12:12">
      <c r="L74" s="28"/>
    </row>
    <row r="75" spans="12:12">
      <c r="L75" s="28"/>
    </row>
    <row r="76" spans="12:12">
      <c r="L76" s="28"/>
    </row>
    <row r="77" spans="12:12">
      <c r="L77" s="28"/>
    </row>
    <row r="78" spans="12:12">
      <c r="L78" s="28"/>
    </row>
    <row r="79" spans="12:12">
      <c r="L79" s="28"/>
    </row>
    <row r="80" spans="12:12">
      <c r="L80" s="28"/>
    </row>
    <row r="81" spans="12:12">
      <c r="L81" s="28"/>
    </row>
    <row r="82" spans="12:12">
      <c r="L82" s="28"/>
    </row>
    <row r="83" spans="12:12">
      <c r="L83" s="28"/>
    </row>
    <row r="84" spans="12:12">
      <c r="L84" s="28"/>
    </row>
    <row r="85" spans="12:12">
      <c r="L85" s="28"/>
    </row>
    <row r="86" spans="12:12">
      <c r="L86" s="28"/>
    </row>
    <row r="87" spans="12:12">
      <c r="L87" s="28"/>
    </row>
    <row r="88" spans="12:12">
      <c r="L88" s="28"/>
    </row>
    <row r="89" spans="12:12">
      <c r="L89" s="28"/>
    </row>
    <row r="90" spans="12:12">
      <c r="L90" s="28"/>
    </row>
    <row r="91" spans="12:12">
      <c r="L91" s="28"/>
    </row>
    <row r="92" spans="12:12">
      <c r="L92" s="28"/>
    </row>
    <row r="93" spans="12:12">
      <c r="L93" s="28"/>
    </row>
    <row r="94" spans="12:12">
      <c r="L94" s="28"/>
    </row>
    <row r="95" spans="12:12">
      <c r="L95" s="28"/>
    </row>
    <row r="96" spans="12:12">
      <c r="L96" s="28"/>
    </row>
    <row r="97" spans="12:12">
      <c r="L97" s="28"/>
    </row>
    <row r="98" spans="12:12">
      <c r="L98" s="28"/>
    </row>
    <row r="99" spans="12:12">
      <c r="L99" s="28"/>
    </row>
    <row r="100" spans="12:12">
      <c r="L100" s="28"/>
    </row>
    <row r="101" spans="12:12">
      <c r="L101" s="28"/>
    </row>
    <row r="102" spans="12:12">
      <c r="L102" s="28"/>
    </row>
    <row r="103" spans="12:12">
      <c r="L103" s="28"/>
    </row>
    <row r="104" spans="12:12">
      <c r="L104" s="28"/>
    </row>
    <row r="105" spans="12:12">
      <c r="L105" s="28"/>
    </row>
    <row r="106" spans="12:12">
      <c r="L106" s="28"/>
    </row>
    <row r="107" spans="12:12">
      <c r="L107" s="28"/>
    </row>
    <row r="108" spans="12:12">
      <c r="L108" s="28"/>
    </row>
    <row r="109" spans="12:12">
      <c r="L109" s="28"/>
    </row>
    <row r="110" spans="12:12">
      <c r="L110" s="28"/>
    </row>
    <row r="111" spans="12:12">
      <c r="L111" s="28"/>
    </row>
    <row r="112" spans="12:12">
      <c r="L112" s="28"/>
    </row>
    <row r="113" spans="12:12">
      <c r="L113" s="28"/>
    </row>
    <row r="114" spans="12:12">
      <c r="L114" s="28"/>
    </row>
    <row r="115" spans="12:12">
      <c r="L115" s="28"/>
    </row>
    <row r="116" spans="12:12">
      <c r="L116" s="28"/>
    </row>
    <row r="117" spans="12:12">
      <c r="L117" s="28"/>
    </row>
    <row r="118" spans="12:12">
      <c r="L118" s="28"/>
    </row>
    <row r="119" spans="12:12">
      <c r="L119" s="28"/>
    </row>
    <row r="120" spans="12:12">
      <c r="L120" s="28"/>
    </row>
    <row r="121" spans="12:12">
      <c r="L121" s="28"/>
    </row>
    <row r="122" spans="12:12">
      <c r="L122" s="28"/>
    </row>
    <row r="123" spans="12:12">
      <c r="L123" s="28"/>
    </row>
    <row r="124" spans="12:12">
      <c r="L124" s="28"/>
    </row>
    <row r="125" spans="12:12">
      <c r="L125" s="28"/>
    </row>
    <row r="126" spans="12:12">
      <c r="L126" s="28"/>
    </row>
    <row r="127" spans="12:12">
      <c r="L127" s="28"/>
    </row>
    <row r="128" spans="12:12">
      <c r="L128" s="28"/>
    </row>
    <row r="129" spans="12:12">
      <c r="L129" s="28"/>
    </row>
    <row r="130" spans="12:12">
      <c r="L130" s="28"/>
    </row>
    <row r="131" spans="12:12">
      <c r="L131" s="28"/>
    </row>
    <row r="132" spans="12:12">
      <c r="L132" s="28"/>
    </row>
    <row r="133" spans="12:12">
      <c r="L133" s="28"/>
    </row>
    <row r="134" spans="12:12">
      <c r="L134" s="28"/>
    </row>
    <row r="135" spans="12:12">
      <c r="L135" s="28"/>
    </row>
    <row r="136" spans="12:12">
      <c r="L136" s="28"/>
    </row>
    <row r="137" spans="12:12">
      <c r="L137" s="28"/>
    </row>
    <row r="138" spans="12:12">
      <c r="L138" s="28"/>
    </row>
    <row r="139" spans="12:12">
      <c r="L139" s="28"/>
    </row>
    <row r="140" spans="12:12">
      <c r="L140" s="28"/>
    </row>
    <row r="141" spans="12:12">
      <c r="L141" s="28"/>
    </row>
    <row r="142" spans="12:12">
      <c r="L142" s="28"/>
    </row>
    <row r="143" spans="12:12">
      <c r="L143" s="28"/>
    </row>
    <row r="144" spans="12:12">
      <c r="L144" s="28"/>
    </row>
    <row r="145" spans="12:12">
      <c r="L145" s="28"/>
    </row>
    <row r="146" spans="12:12">
      <c r="L146" s="28"/>
    </row>
    <row r="147" spans="12:12">
      <c r="L147" s="28"/>
    </row>
    <row r="148" spans="12:12">
      <c r="L148" s="28"/>
    </row>
    <row r="149" spans="12:12">
      <c r="L149" s="28"/>
    </row>
    <row r="150" spans="12:12">
      <c r="L150" s="28"/>
    </row>
    <row r="151" spans="12:12">
      <c r="L151" s="28"/>
    </row>
    <row r="152" spans="12:12">
      <c r="L152" s="28"/>
    </row>
    <row r="153" spans="12:12">
      <c r="L153" s="28"/>
    </row>
    <row r="154" spans="12:12">
      <c r="L154" s="28"/>
    </row>
    <row r="155" spans="12:12">
      <c r="L155" s="28"/>
    </row>
    <row r="156" spans="12:12">
      <c r="L156" s="28"/>
    </row>
    <row r="157" spans="12:12">
      <c r="L157" s="28"/>
    </row>
    <row r="158" spans="12:12">
      <c r="L158" s="28"/>
    </row>
    <row r="159" spans="12:12">
      <c r="L159" s="28"/>
    </row>
    <row r="160" spans="12:12">
      <c r="L160" s="28"/>
    </row>
    <row r="161" spans="12:12">
      <c r="L161" s="28"/>
    </row>
    <row r="162" spans="12:12">
      <c r="L162" s="28"/>
    </row>
    <row r="163" spans="12:12">
      <c r="L163" s="28"/>
    </row>
    <row r="164" spans="12:12">
      <c r="L164" s="28"/>
    </row>
    <row r="165" spans="12:12">
      <c r="L165" s="28"/>
    </row>
    <row r="166" spans="12:12">
      <c r="L166" s="28"/>
    </row>
    <row r="167" spans="12:12">
      <c r="L167" s="28"/>
    </row>
    <row r="168" spans="12:12">
      <c r="L168" s="28"/>
    </row>
    <row r="169" spans="12:12">
      <c r="L169" s="28"/>
    </row>
    <row r="170" spans="12:12">
      <c r="L170" s="28"/>
    </row>
    <row r="171" spans="12:12">
      <c r="L171" s="28"/>
    </row>
    <row r="172" spans="12:12">
      <c r="L172" s="28"/>
    </row>
    <row r="173" spans="12:12">
      <c r="L173" s="28"/>
    </row>
    <row r="174" spans="12:12">
      <c r="L174" s="28"/>
    </row>
    <row r="175" spans="12:12">
      <c r="L175" s="28"/>
    </row>
    <row r="176" spans="12:12">
      <c r="L176" s="28"/>
    </row>
    <row r="177" spans="12:12">
      <c r="L177" s="28"/>
    </row>
    <row r="178" spans="12:12">
      <c r="L178" s="28"/>
    </row>
    <row r="179" spans="12:12">
      <c r="L179" s="28"/>
    </row>
    <row r="180" spans="12:12">
      <c r="L180" s="28"/>
    </row>
    <row r="181" spans="12:12">
      <c r="L181" s="28"/>
    </row>
    <row r="182" spans="12:12">
      <c r="L182" s="28"/>
    </row>
    <row r="183" spans="12:12">
      <c r="L183" s="28"/>
    </row>
    <row r="184" spans="12:12">
      <c r="L184" s="28"/>
    </row>
    <row r="185" spans="12:12">
      <c r="L185" s="28"/>
    </row>
    <row r="186" spans="12:12">
      <c r="L186" s="28"/>
    </row>
    <row r="187" spans="12:12">
      <c r="L187" s="28"/>
    </row>
    <row r="188" spans="12:12">
      <c r="L188" s="28"/>
    </row>
    <row r="189" spans="12:12">
      <c r="L189" s="28"/>
    </row>
    <row r="190" spans="12:12">
      <c r="L190" s="28"/>
    </row>
    <row r="191" spans="12:12">
      <c r="L191" s="28"/>
    </row>
    <row r="192" spans="12:12">
      <c r="L192" s="28"/>
    </row>
    <row r="193" spans="12:12">
      <c r="L193" s="28"/>
    </row>
    <row r="194" spans="12:12">
      <c r="L194" s="28"/>
    </row>
    <row r="195" spans="12:12">
      <c r="L195" s="28"/>
    </row>
    <row r="196" spans="12:12">
      <c r="L196" s="28"/>
    </row>
    <row r="197" spans="12:12">
      <c r="L197" s="28"/>
    </row>
    <row r="198" spans="12:12">
      <c r="L198" s="28"/>
    </row>
    <row r="199" spans="12:12">
      <c r="L199" s="28"/>
    </row>
    <row r="200" spans="12:12">
      <c r="L200" s="28"/>
    </row>
    <row r="201" spans="12:12">
      <c r="L201" s="28"/>
    </row>
    <row r="202" spans="12:12">
      <c r="L202" s="28"/>
    </row>
    <row r="203" spans="12:12">
      <c r="L203" s="28"/>
    </row>
    <row r="204" spans="12:12">
      <c r="L204" s="28"/>
    </row>
    <row r="205" spans="12:12">
      <c r="L205" s="28"/>
    </row>
    <row r="206" spans="12:12">
      <c r="L206" s="28"/>
    </row>
    <row r="207" spans="12:12">
      <c r="L207" s="28"/>
    </row>
    <row r="208" spans="12:12">
      <c r="L208" s="28"/>
    </row>
    <row r="209" spans="12:12">
      <c r="L209" s="28"/>
    </row>
    <row r="210" spans="12:12">
      <c r="L210" s="28"/>
    </row>
    <row r="211" spans="12:12">
      <c r="L211" s="28"/>
    </row>
    <row r="212" spans="12:12">
      <c r="L212" s="28"/>
    </row>
    <row r="213" spans="12:12">
      <c r="L213" s="28"/>
    </row>
    <row r="214" spans="12:12">
      <c r="L214" s="28"/>
    </row>
    <row r="215" spans="12:12">
      <c r="L215" s="28"/>
    </row>
    <row r="216" spans="12:12">
      <c r="L216" s="28"/>
    </row>
  </sheetData>
  <mergeCells count="17">
    <mergeCell ref="M4:M5"/>
    <mergeCell ref="A11:C11"/>
    <mergeCell ref="A1:M1"/>
    <mergeCell ref="A2:M2"/>
    <mergeCell ref="K3:M3"/>
    <mergeCell ref="A4:A5"/>
    <mergeCell ref="B4:B5"/>
    <mergeCell ref="C4:C5"/>
    <mergeCell ref="D4:D5"/>
    <mergeCell ref="E4:E5"/>
    <mergeCell ref="F4:F5"/>
    <mergeCell ref="G4:G5"/>
    <mergeCell ref="A12:C12"/>
    <mergeCell ref="H4:H5"/>
    <mergeCell ref="I4:I5"/>
    <mergeCell ref="J4:K4"/>
    <mergeCell ref="L4:L5"/>
  </mergeCells>
  <phoneticPr fontId="10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E9"/>
  <sheetViews>
    <sheetView workbookViewId="0">
      <selection activeCell="C23" sqref="C23:C24"/>
    </sheetView>
  </sheetViews>
  <sheetFormatPr defaultRowHeight="13.5"/>
  <cols>
    <col min="1" max="1" width="11" customWidth="1"/>
    <col min="2" max="2" width="16.25" customWidth="1"/>
    <col min="3" max="3" width="20.625" customWidth="1"/>
    <col min="4" max="4" width="20" customWidth="1"/>
    <col min="5" max="5" width="13.375" customWidth="1"/>
  </cols>
  <sheetData>
    <row r="1" spans="1:5" ht="18" customHeight="1">
      <c r="A1" t="s">
        <v>65</v>
      </c>
      <c r="B1" t="s">
        <v>59</v>
      </c>
      <c r="C1" t="s">
        <v>66</v>
      </c>
      <c r="D1" t="s">
        <v>67</v>
      </c>
      <c r="E1" t="s">
        <v>68</v>
      </c>
    </row>
    <row r="2" spans="1:5" ht="18" customHeight="1">
      <c r="A2" t="s">
        <v>60</v>
      </c>
      <c r="B2" s="37">
        <f>李楠!K8</f>
        <v>2226640</v>
      </c>
      <c r="C2" s="37">
        <v>10000</v>
      </c>
      <c r="D2" s="37">
        <f>1226640*0.0045</f>
        <v>5519.8799999999992</v>
      </c>
      <c r="E2" s="37">
        <f>C2+D2</f>
        <v>15519.88</v>
      </c>
    </row>
    <row r="3" spans="1:5" ht="18" customHeight="1">
      <c r="A3" t="s">
        <v>61</v>
      </c>
      <c r="B3" s="37">
        <f>许东海!K8</f>
        <v>1510920</v>
      </c>
      <c r="C3" s="37">
        <v>10000</v>
      </c>
      <c r="D3" s="37">
        <f>510920*0.0045</f>
        <v>2299.14</v>
      </c>
      <c r="E3" s="37">
        <f t="shared" ref="E3:E6" si="0">C3+D3</f>
        <v>12299.14</v>
      </c>
    </row>
    <row r="4" spans="1:5" ht="18" customHeight="1">
      <c r="A4" t="s">
        <v>62</v>
      </c>
      <c r="B4" s="37">
        <f>廖文海!K8</f>
        <v>1069750</v>
      </c>
      <c r="C4" s="37">
        <v>10000</v>
      </c>
      <c r="D4" s="37">
        <f>69750*0.0045</f>
        <v>313.875</v>
      </c>
      <c r="E4" s="37">
        <f t="shared" si="0"/>
        <v>10313.875</v>
      </c>
    </row>
    <row r="5" spans="1:5" ht="18" customHeight="1">
      <c r="A5" t="s">
        <v>63</v>
      </c>
      <c r="B5" s="37">
        <f>郭立春601!K8</f>
        <v>247200</v>
      </c>
      <c r="C5" s="37">
        <v>2472</v>
      </c>
      <c r="D5" s="37"/>
      <c r="E5" s="37">
        <f t="shared" si="0"/>
        <v>2472</v>
      </c>
    </row>
    <row r="6" spans="1:5" ht="18" customHeight="1">
      <c r="A6" t="s">
        <v>64</v>
      </c>
      <c r="B6" s="37">
        <f>郭立春5套!K11</f>
        <v>1236000</v>
      </c>
      <c r="C6" s="37">
        <v>10000</v>
      </c>
      <c r="D6" s="37">
        <f>236000*0.0045</f>
        <v>1062</v>
      </c>
      <c r="E6" s="37">
        <f t="shared" si="0"/>
        <v>11062</v>
      </c>
    </row>
    <row r="7" spans="1:5" ht="18" customHeight="1">
      <c r="A7" t="s">
        <v>68</v>
      </c>
      <c r="B7" s="37"/>
      <c r="C7" s="37">
        <f>SUM(C2:C6)</f>
        <v>42472</v>
      </c>
      <c r="D7" s="37">
        <f>SUM(D2:D6)</f>
        <v>9194.8949999999986</v>
      </c>
      <c r="E7" s="37">
        <f>SUM(E2:E6)</f>
        <v>51666.894999999997</v>
      </c>
    </row>
    <row r="8" spans="1:5">
      <c r="B8" s="37"/>
    </row>
    <row r="9" spans="1:5">
      <c r="B9" s="37"/>
    </row>
  </sheetData>
  <phoneticPr fontId="1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李楠</vt:lpstr>
      <vt:lpstr>许东海</vt:lpstr>
      <vt:lpstr>廖文海</vt:lpstr>
      <vt:lpstr>郭立春601</vt:lpstr>
      <vt:lpstr>郭立春5套</vt:lpstr>
      <vt:lpstr>评估收费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2021-12-01T08:39:06Z</cp:lastPrinted>
  <dcterms:created xsi:type="dcterms:W3CDTF">2006-09-13T11:21:00Z</dcterms:created>
  <dcterms:modified xsi:type="dcterms:W3CDTF">2021-12-01T08:52:23Z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