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firstSheet="5" activeTab="5"/>
  </bookViews>
  <sheets>
    <sheet name="汇总表" sheetId="1" state="hidden" r:id="rId1"/>
    <sheet name="存货汇总" sheetId="2" state="hidden" r:id="rId2"/>
    <sheet name="原材料" sheetId="3" state="hidden" r:id="rId3"/>
    <sheet name="产成品（库存商品）" sheetId="4" state="hidden" r:id="rId4"/>
    <sheet name="固定资产汇总" sheetId="5" state="hidden" r:id="rId5"/>
    <sheet name="明细表（出报告用）" sheetId="6" r:id="rId6"/>
    <sheet name="电子设备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#REF!</definedName>
    <definedName name="aa">#REF!</definedName>
    <definedName name="cost">#REF!</definedName>
    <definedName name="eve">'[3]XL4Poppy'!$C$39</definedName>
    <definedName name="PRCGAAP">#REF!</definedName>
    <definedName name="PRCGAAP2">#REF!</definedName>
    <definedName name="_xlnm.Print_Area" localSheetId="3">'产成品（库存商品）'!$A$2:$P$29</definedName>
    <definedName name="_xlnm.Print_Area" localSheetId="1">'存货汇总'!$A$2:$G$10</definedName>
    <definedName name="_xlnm.Print_Area" localSheetId="6">'电子设备'!$A$2:$V$29</definedName>
    <definedName name="_xlnm.Print_Area" localSheetId="4">'固定资产汇总'!$A$2:$L$12</definedName>
    <definedName name="_xlnm.Print_Area" localSheetId="0">'汇总表'!$A$2:$G$12</definedName>
    <definedName name="_xlnm.Print_Area" localSheetId="2">'原材料'!$A$2:$P$29</definedName>
    <definedName name="Print_Area_MI">#REF!</definedName>
    <definedName name="_xlnm.Print_Titles" localSheetId="3">'产成品（库存商品）'!$2:$6</definedName>
    <definedName name="_xlnm.Print_Titles" localSheetId="6">'电子设备'!$2:$6</definedName>
    <definedName name="_xlnm.Print_Titles" localSheetId="2">'原材料'!$2:$6</definedName>
    <definedName name="Work_Program_By_Area_List">#REF!</definedName>
    <definedName name="年初短期投资">#REF!</definedName>
    <definedName name="年初货币资金">#REF!</definedName>
    <definedName name="年初应收票据">#REF!</definedName>
    <definedName name="전">#REF!</definedName>
    <definedName name="주택사업본부">#REF!</definedName>
    <definedName name="철구사업본부">#REF!</definedName>
    <definedName name="_xlnm.Print_Area" localSheetId="5">'明细表（出报告用）'!$A$2:$V$10</definedName>
    <definedName name="_xlnm.Print_Titles" localSheetId="5">'明细表（出报告用）'!$2:$6</definedName>
    <definedName name="_xlnm._FilterDatabase" localSheetId="5" hidden="1">'明细表（出报告用）'!$A$6:$IV$12</definedName>
  </definedNames>
  <calcPr fullCalcOnLoad="1"/>
</workbook>
</file>

<file path=xl/comments3.xml><?xml version="1.0" encoding="utf-8"?>
<comments xmlns="http://schemas.openxmlformats.org/spreadsheetml/2006/main">
  <authors>
    <author>chenjie</author>
  </authors>
  <commentList>
    <comment ref="P7" authorId="0">
      <text>
        <r>
          <rPr>
            <sz val="9"/>
            <rFont val="宋体"/>
            <family val="0"/>
          </rPr>
          <t>chenjie:
(1)注1；(2)负数余额产生的原因。</t>
        </r>
      </text>
    </comment>
  </commentList>
</comments>
</file>

<file path=xl/comments4.xml><?xml version="1.0" encoding="utf-8"?>
<comments xmlns="http://schemas.openxmlformats.org/spreadsheetml/2006/main">
  <authors>
    <author>chenjie</author>
  </authors>
  <commentList>
    <comment ref="P7" authorId="0">
      <text>
        <r>
          <rPr>
            <sz val="9"/>
            <rFont val="宋体"/>
            <family val="0"/>
          </rPr>
          <t>chenjie:
(1)注1；(2)负数余额产生的原因。</t>
        </r>
      </text>
    </comment>
  </commentList>
</comments>
</file>

<file path=xl/comments7.xml><?xml version="1.0" encoding="utf-8"?>
<comments xmlns="http://schemas.openxmlformats.org/spreadsheetml/2006/main">
  <authors>
    <author>sucheng</author>
    <author>chenjie</author>
  </authors>
  <commentList>
    <comment ref="B7" authorId="0">
      <text>
        <r>
          <rPr>
            <sz val="9"/>
            <rFont val="宋体"/>
            <family val="0"/>
          </rPr>
          <t>sucheng:
企业资产管理所使用的编号</t>
        </r>
      </text>
    </comment>
    <comment ref="C7" authorId="1">
      <text>
        <r>
          <rPr>
            <sz val="9"/>
            <rFont val="宋体"/>
            <family val="0"/>
          </rPr>
          <t>chenjie:
设备按单台（套）填列</t>
        </r>
      </text>
    </comment>
    <comment ref="D7" authorId="1">
      <text>
        <r>
          <rPr>
            <sz val="9"/>
            <rFont val="宋体"/>
            <family val="0"/>
          </rPr>
          <t>chenjie:
按设备铭牌填写</t>
        </r>
      </text>
    </comment>
    <comment ref="F7" authorId="1">
      <text>
        <r>
          <rPr>
            <sz val="9"/>
            <rFont val="宋体"/>
            <family val="0"/>
          </rPr>
          <t>chenjie:
按设备铭牌填写，不得以地名或经销商名称替代</t>
        </r>
      </text>
    </comment>
    <comment ref="G7" authorId="1">
      <text>
        <r>
          <rPr>
            <sz val="9"/>
            <rFont val="宋体"/>
            <family val="0"/>
          </rPr>
          <t>chenjie:
台、件、套、个等</t>
        </r>
      </text>
    </comment>
    <comment ref="I7" authorId="1">
      <text>
        <r>
          <rPr>
            <sz val="9"/>
            <rFont val="宋体"/>
            <family val="0"/>
          </rPr>
          <t>chenjie:
指购买设备日期，如为二手设备须填写原始购置日。日期填写形式(半角状态下)如：2002.6又如2001.11</t>
        </r>
      </text>
    </comment>
    <comment ref="J7" authorId="1">
      <text>
        <r>
          <rPr>
            <sz val="9"/>
            <rFont val="宋体"/>
            <family val="0"/>
          </rPr>
          <t>chenjie:
设备投入使用的日期</t>
        </r>
      </text>
    </comment>
    <comment ref="V7" authorId="1">
      <text>
        <r>
          <rPr>
            <sz val="9"/>
            <rFont val="宋体"/>
            <family val="0"/>
          </rPr>
          <t>chenjie:
(1)对停用、不需用、待报废、淘汰、盘亏、盘盈等电子设备应在备注栏标明(2)因折旧提超等原因造成负数余额的项目，应简述原因(3)其他</t>
        </r>
      </text>
    </comment>
  </commentList>
</comments>
</file>

<file path=xl/sharedStrings.xml><?xml version="1.0" encoding="utf-8"?>
<sst xmlns="http://schemas.openxmlformats.org/spreadsheetml/2006/main" count="197" uniqueCount="85">
  <si>
    <t>返回索引页</t>
  </si>
  <si>
    <r>
      <t>资</t>
    </r>
    <r>
      <rPr>
        <sz val="20"/>
        <rFont val="Times New Roman"/>
        <family val="1"/>
      </rPr>
      <t xml:space="preserve">  </t>
    </r>
    <r>
      <rPr>
        <sz val="20"/>
        <rFont val="黑体"/>
        <family val="3"/>
      </rPr>
      <t>产</t>
    </r>
    <r>
      <rPr>
        <sz val="20"/>
        <rFont val="Times New Roman"/>
        <family val="1"/>
      </rPr>
      <t xml:space="preserve">  </t>
    </r>
    <r>
      <rPr>
        <sz val="20"/>
        <rFont val="黑体"/>
        <family val="3"/>
      </rPr>
      <t>评</t>
    </r>
    <r>
      <rPr>
        <sz val="20"/>
        <rFont val="Times New Roman"/>
        <family val="1"/>
      </rPr>
      <t xml:space="preserve">  </t>
    </r>
    <r>
      <rPr>
        <sz val="20"/>
        <rFont val="黑体"/>
        <family val="3"/>
      </rPr>
      <t>估</t>
    </r>
    <r>
      <rPr>
        <sz val="20"/>
        <rFont val="Times New Roman"/>
        <family val="1"/>
      </rPr>
      <t xml:space="preserve">  </t>
    </r>
    <r>
      <rPr>
        <sz val="20"/>
        <rFont val="黑体"/>
        <family val="3"/>
      </rPr>
      <t>结</t>
    </r>
    <r>
      <rPr>
        <sz val="20"/>
        <rFont val="Times New Roman"/>
        <family val="1"/>
      </rPr>
      <t xml:space="preserve">  </t>
    </r>
    <r>
      <rPr>
        <sz val="20"/>
        <rFont val="黑体"/>
        <family val="3"/>
      </rPr>
      <t>果</t>
    </r>
    <r>
      <rPr>
        <sz val="20"/>
        <rFont val="Times New Roman"/>
        <family val="1"/>
      </rPr>
      <t xml:space="preserve">  </t>
    </r>
    <r>
      <rPr>
        <sz val="20"/>
        <rFont val="黑体"/>
        <family val="3"/>
      </rPr>
      <t>汇</t>
    </r>
    <r>
      <rPr>
        <sz val="20"/>
        <rFont val="Times New Roman"/>
        <family val="1"/>
      </rPr>
      <t xml:space="preserve">  </t>
    </r>
    <r>
      <rPr>
        <sz val="20"/>
        <rFont val="黑体"/>
        <family val="3"/>
      </rPr>
      <t>总</t>
    </r>
    <r>
      <rPr>
        <sz val="20"/>
        <rFont val="Times New Roman"/>
        <family val="1"/>
      </rPr>
      <t xml:space="preserve">  </t>
    </r>
    <r>
      <rPr>
        <sz val="20"/>
        <rFont val="黑体"/>
        <family val="3"/>
      </rPr>
      <t>表</t>
    </r>
  </si>
  <si>
    <t>金额单位：人民币万元</t>
  </si>
  <si>
    <r>
      <t>项</t>
    </r>
    <r>
      <rPr>
        <sz val="12"/>
        <color indexed="8"/>
        <rFont val="Times New Roman"/>
        <family val="1"/>
      </rPr>
      <t xml:space="preserve">            </t>
    </r>
    <r>
      <rPr>
        <sz val="12"/>
        <color indexed="8"/>
        <rFont val="宋体"/>
        <family val="0"/>
      </rPr>
      <t>目</t>
    </r>
  </si>
  <si>
    <t>审计前账面值</t>
  </si>
  <si>
    <t>账面价值</t>
  </si>
  <si>
    <t>评估价值</t>
  </si>
  <si>
    <t>增减值</t>
  </si>
  <si>
    <t>增值率％</t>
  </si>
  <si>
    <t>A</t>
  </si>
  <si>
    <t>B</t>
  </si>
  <si>
    <t>C</t>
  </si>
  <si>
    <t>D=C-B</t>
  </si>
  <si>
    <r>
      <t>E=</t>
    </r>
    <r>
      <rPr>
        <sz val="12"/>
        <rFont val="Times New Roman"/>
        <family val="1"/>
      </rPr>
      <t>D/B×100%</t>
    </r>
  </si>
  <si>
    <t>流动资产</t>
  </si>
  <si>
    <t>非流动资产</t>
  </si>
  <si>
    <t>资产总计</t>
  </si>
  <si>
    <t>评估机构：深圳市中项资产评估房地产估价有限公司</t>
  </si>
  <si>
    <t>返回</t>
  </si>
  <si>
    <t>存货清查评估汇总表</t>
  </si>
  <si>
    <t>金额单位：人民币元</t>
  </si>
  <si>
    <t>编号</t>
  </si>
  <si>
    <t>科目名称</t>
  </si>
  <si>
    <t>增值额</t>
  </si>
  <si>
    <r>
      <t>增值率</t>
    </r>
    <r>
      <rPr>
        <sz val="10"/>
        <rFont val="Times New Roman"/>
        <family val="1"/>
      </rPr>
      <t>%</t>
    </r>
  </si>
  <si>
    <t>1</t>
  </si>
  <si>
    <t>原材料</t>
  </si>
  <si>
    <t>2</t>
  </si>
  <si>
    <t>产成品（库存商品）</t>
  </si>
  <si>
    <t>3</t>
  </si>
  <si>
    <t>存货合计</t>
  </si>
  <si>
    <t>评估人员：</t>
  </si>
  <si>
    <r>
      <t>存货</t>
    </r>
    <r>
      <rPr>
        <sz val="18"/>
        <rFont val="Times New Roman"/>
        <family val="1"/>
      </rPr>
      <t>—</t>
    </r>
    <r>
      <rPr>
        <sz val="18"/>
        <rFont val="黑体"/>
        <family val="3"/>
      </rPr>
      <t>原材料清查评估明细表</t>
    </r>
  </si>
  <si>
    <t>序号</t>
  </si>
  <si>
    <t>名称及规格型号</t>
  </si>
  <si>
    <t>计量单位</t>
  </si>
  <si>
    <t>审计调整</t>
  </si>
  <si>
    <t>备注</t>
  </si>
  <si>
    <t>存放地点</t>
  </si>
  <si>
    <t>数量</t>
  </si>
  <si>
    <t>单价</t>
  </si>
  <si>
    <t>金额</t>
  </si>
  <si>
    <t>实际数量</t>
  </si>
  <si>
    <t>快速变现折扣率%</t>
  </si>
  <si>
    <r>
      <t>合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计</t>
    </r>
  </si>
  <si>
    <t>注1：</t>
  </si>
  <si>
    <r>
      <t>1</t>
    </r>
    <r>
      <rPr>
        <sz val="10"/>
        <rFont val="宋体"/>
        <family val="0"/>
      </rPr>
      <t>）正常，无需填写；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）残次，填</t>
    </r>
    <r>
      <rPr>
        <sz val="10"/>
        <rFont val="Times New Roman"/>
        <family val="1"/>
      </rPr>
      <t>“A”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）变质，填</t>
    </r>
    <r>
      <rPr>
        <sz val="10"/>
        <rFont val="Times New Roman"/>
        <family val="1"/>
      </rPr>
      <t>“B”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）毁损，填</t>
    </r>
    <r>
      <rPr>
        <sz val="10"/>
        <rFont val="Times New Roman"/>
        <family val="1"/>
      </rPr>
      <t>“C”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）滞销，填</t>
    </r>
    <r>
      <rPr>
        <sz val="10"/>
        <rFont val="Times New Roman"/>
        <family val="1"/>
      </rPr>
      <t>“E”</t>
    </r>
    <r>
      <rPr>
        <sz val="10"/>
        <rFont val="宋体"/>
        <family val="0"/>
      </rPr>
      <t>；</t>
    </r>
  </si>
  <si>
    <r>
      <t>6</t>
    </r>
    <r>
      <rPr>
        <sz val="10"/>
        <rFont val="宋体"/>
        <family val="0"/>
      </rPr>
      <t>）积压，填</t>
    </r>
    <r>
      <rPr>
        <sz val="10"/>
        <rFont val="Times New Roman"/>
        <family val="1"/>
      </rPr>
      <t>“D”</t>
    </r>
    <r>
      <rPr>
        <sz val="10"/>
        <rFont val="宋体"/>
        <family val="0"/>
      </rPr>
      <t>并在备注中填写已积压时间</t>
    </r>
    <r>
      <rPr>
        <sz val="10"/>
        <rFont val="Times New Roman"/>
        <family val="1"/>
      </rPr>
      <t>“1</t>
    </r>
    <r>
      <rPr>
        <sz val="10"/>
        <rFont val="宋体"/>
        <family val="0"/>
      </rPr>
      <t>年以内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“1~2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“2~3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“3</t>
    </r>
    <r>
      <rPr>
        <sz val="10"/>
        <rFont val="宋体"/>
        <family val="0"/>
      </rPr>
      <t>年以上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）其他情形用文字表述。</t>
    </r>
  </si>
  <si>
    <r>
      <t>存货</t>
    </r>
    <r>
      <rPr>
        <sz val="18"/>
        <rFont val="Times New Roman"/>
        <family val="1"/>
      </rPr>
      <t>—</t>
    </r>
    <r>
      <rPr>
        <sz val="18"/>
        <rFont val="黑体"/>
        <family val="3"/>
      </rPr>
      <t>产成品（库存商品）清查评估明细表</t>
    </r>
  </si>
  <si>
    <t>固定资产清查评估汇总表</t>
  </si>
  <si>
    <t>增值率%</t>
  </si>
  <si>
    <t>原值</t>
  </si>
  <si>
    <t>净值</t>
  </si>
  <si>
    <r>
      <t>固定资产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机器设备</t>
    </r>
  </si>
  <si>
    <r>
      <t>固定资产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车辆</t>
    </r>
  </si>
  <si>
    <r>
      <t>固定资产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电子设备</t>
    </r>
  </si>
  <si>
    <t>4</t>
  </si>
  <si>
    <t>合计</t>
  </si>
  <si>
    <t xml:space="preserve">评估人员：    </t>
  </si>
  <si>
    <t>资产评估明细表</t>
  </si>
  <si>
    <t>评估基准日：2021年5月27日</t>
  </si>
  <si>
    <t>产权持有人：陈报锴</t>
  </si>
  <si>
    <t>设备编号</t>
  </si>
  <si>
    <t>资产名称</t>
  </si>
  <si>
    <t>规格型号</t>
  </si>
  <si>
    <t>生产厂家</t>
  </si>
  <si>
    <t>出厂日期</t>
  </si>
  <si>
    <t>计量 单位</t>
  </si>
  <si>
    <t>启用日期</t>
  </si>
  <si>
    <t>重置全价</t>
  </si>
  <si>
    <t>成新率%</t>
  </si>
  <si>
    <t>评估净值</t>
  </si>
  <si>
    <t>抽油烟机</t>
  </si>
  <si>
    <t>台</t>
  </si>
  <si>
    <t>https://detail.1688.com/offer/558083531765.html?spm=b26110380.sw1688.mof001.76.oDJbAf</t>
  </si>
  <si>
    <t>消毒碗柜</t>
  </si>
  <si>
    <t>沙发</t>
  </si>
  <si>
    <t>张</t>
  </si>
  <si>
    <t xml:space="preserve"> </t>
  </si>
  <si>
    <r>
      <t>固定资产</t>
    </r>
    <r>
      <rPr>
        <sz val="18"/>
        <rFont val="Times New Roman"/>
        <family val="1"/>
      </rPr>
      <t>—</t>
    </r>
    <r>
      <rPr>
        <sz val="18"/>
        <rFont val="黑体"/>
        <family val="3"/>
      </rPr>
      <t>电子设备清查评估明细表</t>
    </r>
  </si>
  <si>
    <t>设备
编号</t>
  </si>
  <si>
    <t>设备名称</t>
  </si>
  <si>
    <t>使用单位</t>
  </si>
  <si>
    <t>购置日期</t>
  </si>
  <si>
    <r>
      <t>成新率</t>
    </r>
    <r>
      <rPr>
        <sz val="10"/>
        <rFont val="Times New Roman"/>
        <family val="1"/>
      </rPr>
      <t>%</t>
    </r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</si>
</sst>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￥&quot;_-;\-* #,##0.00&quot;￥&quot;_-;_-* &quot;-&quot;??&quot;￥&quot;_-;_-@_-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??_);_(@_)"/>
    <numFmt numFmtId="180" formatCode="mm/dd/yy_)"/>
    <numFmt numFmtId="181" formatCode="&quot;\&quot;#,##0;[Red]&quot;\&quot;&quot;\&quot;&quot;\&quot;&quot;\&quot;&quot;\&quot;&quot;\&quot;&quot;\&quot;\-#,##0"/>
    <numFmt numFmtId="182" formatCode="mmm\ dd\,\ yy"/>
    <numFmt numFmtId="183" formatCode="_([$€-2]* #,##0.00_);_([$€-2]* \(#,##0.00\);_([$€-2]* &quot;-&quot;??_)"/>
    <numFmt numFmtId="184" formatCode="0.0%"/>
    <numFmt numFmtId="185" formatCode="_-#,###.00,_-;\(#,###.00,\);_-\ \ &quot;-&quot;_-;_-@_-"/>
    <numFmt numFmtId="186" formatCode="_-#,##0_-;\(#,##0\);_-\ \ &quot;-&quot;_-;_-@_-"/>
    <numFmt numFmtId="187" formatCode="_-#,###,_-;\(#,###,\);_-\ \ &quot;-&quot;_-;_-@_-"/>
    <numFmt numFmtId="188" formatCode="_-#,##0.00_-;\(#,##0.00\);_-\ \ &quot;-&quot;_-;_-@_-"/>
    <numFmt numFmtId="189" formatCode="mmm/dd/yyyy;_-\ &quot;N/A&quot;_-;_-\ &quot;-&quot;_-"/>
    <numFmt numFmtId="190" formatCode="mmm/yyyy;_-\ &quot;N/A&quot;_-;_-\ &quot;-&quot;_-"/>
    <numFmt numFmtId="191" formatCode="_-#,##0%_-;\(#,##0%\);_-\ &quot;-&quot;_-"/>
    <numFmt numFmtId="192" formatCode="_-#0&quot;.&quot;0,_-;\(#0&quot;.&quot;0,\);_-\ \ &quot;-&quot;_-;_-@_-"/>
    <numFmt numFmtId="193" formatCode="_-#0&quot;.&quot;0000_-;\(#0&quot;.&quot;0000\);_-\ \ &quot;-&quot;_-;_-@_-"/>
    <numFmt numFmtId="194" formatCode="_-* #,##0_-;\-* #,##0_-;_-* &quot;-&quot;??_-;_-@_-"/>
    <numFmt numFmtId="195" formatCode="_(&quot;$&quot;* #,##0.0_);_(&quot;$&quot;* \(#,##0.0\);_(&quot;$&quot;* &quot;-&quot;??_);_(@_)"/>
    <numFmt numFmtId="196" formatCode="0.000%"/>
    <numFmt numFmtId="197" formatCode="_-* #,##0.00_-;\-* #,##0.00_-;_-* &quot;-&quot;??_-;_-@_-"/>
    <numFmt numFmtId="198" formatCode="#,##0.0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\ &quot; &quot;;\(#,##0\)\ ;&quot;—&quot;&quot; &quot;&quot; &quot;&quot; &quot;&quot; &quot;"/>
    <numFmt numFmtId="202" formatCode="#,##0.00&quot;￥&quot;;\-#,##0.00&quot;￥&quot;"/>
    <numFmt numFmtId="203" formatCode="_(* #,##0_);_(* \(#,##0\);_(* &quot;-&quot;_);_(@_)"/>
    <numFmt numFmtId="204" formatCode="_-* #,##0&quot;￥&quot;_-;\-* #,##0&quot;￥&quot;_-;_-* &quot;-&quot;&quot;￥&quot;_-;_-@_-"/>
    <numFmt numFmtId="205" formatCode="&quot;$&quot;#,##0;\-&quot;$&quot;#,##0"/>
    <numFmt numFmtId="206" formatCode="000000"/>
    <numFmt numFmtId="207" formatCode="0.00_);[Red]\(0.00\)"/>
    <numFmt numFmtId="208" formatCode="yyyy&quot;年&quot;m&quot;月&quot;;@"/>
    <numFmt numFmtId="209" formatCode="0_ "/>
    <numFmt numFmtId="210" formatCode="#,##0.00_);\(#,##0.00\)"/>
    <numFmt numFmtId="211" formatCode="[DBNum20][$-804]General"/>
    <numFmt numFmtId="212" formatCode="0.00_ "/>
    <numFmt numFmtId="213" formatCode="#,##0_);\(#,##0\)"/>
    <numFmt numFmtId="214" formatCode="[DBNum2][$-804]General"/>
    <numFmt numFmtId="215" formatCode="0_);[Red]\(0\)"/>
  </numFmts>
  <fonts count="78">
    <font>
      <sz val="12"/>
      <name val="Times New Roman"/>
      <family val="1"/>
    </font>
    <font>
      <sz val="11"/>
      <name val="宋体"/>
      <family val="0"/>
    </font>
    <font>
      <sz val="1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0"/>
      <color indexed="12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Times New Roman"/>
      <family val="1"/>
    </font>
    <font>
      <u val="single"/>
      <sz val="12"/>
      <name val="宋体"/>
      <family val="0"/>
    </font>
    <font>
      <u val="single"/>
      <sz val="10"/>
      <name val="宋体"/>
      <family val="0"/>
    </font>
    <font>
      <sz val="8"/>
      <name val="宋体"/>
      <family val="0"/>
    </font>
    <font>
      <u val="single"/>
      <sz val="12"/>
      <color indexed="20"/>
      <name val="宋体"/>
      <family val="0"/>
    </font>
    <font>
      <u val="single"/>
      <sz val="11"/>
      <name val="宋体"/>
      <family val="0"/>
    </font>
    <font>
      <b/>
      <sz val="12"/>
      <name val="Times New Roman"/>
      <family val="1"/>
    </font>
    <font>
      <sz val="12"/>
      <name val="宋体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sz val="20"/>
      <name val="黑体"/>
      <family val="3"/>
    </font>
    <font>
      <sz val="20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name val="宋体"/>
      <family val="0"/>
    </font>
    <font>
      <sz val="13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8"/>
      <name val="MS Sans Serif"/>
      <family val="2"/>
    </font>
    <font>
      <sz val="10"/>
      <color indexed="62"/>
      <name val="宋体"/>
      <family val="0"/>
    </font>
    <font>
      <sz val="10"/>
      <name val="Courier"/>
      <family val="2"/>
    </font>
    <font>
      <sz val="10"/>
      <color indexed="52"/>
      <name val="宋体"/>
      <family val="0"/>
    </font>
    <font>
      <b/>
      <i/>
      <sz val="12"/>
      <name val="Times New Roman"/>
      <family val="1"/>
    </font>
    <font>
      <sz val="10"/>
      <color indexed="20"/>
      <name val="宋体"/>
      <family val="0"/>
    </font>
    <font>
      <sz val="12"/>
      <name val="MS Sans Serif"/>
      <family val="2"/>
    </font>
    <font>
      <u val="single"/>
      <sz val="12"/>
      <color indexed="36"/>
      <name val="宋体"/>
      <family val="0"/>
    </font>
    <font>
      <sz val="11"/>
      <name val="蹈框"/>
      <family val="0"/>
    </font>
    <font>
      <sz val="10"/>
      <color indexed="16"/>
      <name val="MS Serif"/>
      <family val="2"/>
    </font>
    <font>
      <b/>
      <sz val="10"/>
      <color indexed="8"/>
      <name val="宋体"/>
      <family val="0"/>
    </font>
    <font>
      <b/>
      <sz val="11"/>
      <color indexed="62"/>
      <name val="宋体"/>
      <family val="0"/>
    </font>
    <font>
      <b/>
      <sz val="8"/>
      <color indexed="8"/>
      <name val="Helv"/>
      <family val="2"/>
    </font>
    <font>
      <b/>
      <sz val="18"/>
      <color indexed="62"/>
      <name val="宋体"/>
      <family val="0"/>
    </font>
    <font>
      <i/>
      <sz val="10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0"/>
      <color indexed="63"/>
      <name val="宋体"/>
      <family val="0"/>
    </font>
    <font>
      <sz val="12"/>
      <name val="???"/>
      <family val="2"/>
    </font>
    <font>
      <sz val="10"/>
      <color indexed="60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17"/>
      <name val="宋体"/>
      <family val="0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2"/>
      <name val="바탕체"/>
      <family val="3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sz val="10"/>
      <name val="MS Serif"/>
      <family val="2"/>
    </font>
    <font>
      <sz val="10"/>
      <name val="MS Sans Serif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3"/>
      <name val="Times New Roman"/>
      <family val="1"/>
    </font>
    <font>
      <sz val="7"/>
      <name val="Small Fonts"/>
      <family val="2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0"/>
      <color indexed="8"/>
      <name val="Times New Roman"/>
      <family val="1"/>
    </font>
    <font>
      <sz val="9"/>
      <name val="宋体"/>
      <family val="0"/>
    </font>
    <font>
      <sz val="10"/>
      <color rgb="FFFF0000"/>
      <name val="宋体"/>
      <family val="0"/>
    </font>
    <font>
      <u val="single"/>
      <sz val="12"/>
      <color rgb="FF800080"/>
      <name val="宋体"/>
      <family val="0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2" applyNumberFormat="0" applyFont="0" applyAlignment="0" applyProtection="0"/>
    <xf numFmtId="0" fontId="29" fillId="6" borderId="0" applyNumberFormat="0" applyBorder="0" applyAlignment="0" applyProtection="0"/>
    <xf numFmtId="0" fontId="39" fillId="0" borderId="0" applyNumberFormat="0" applyAlignment="0">
      <protection/>
    </xf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26" fillId="0" borderId="0">
      <alignment/>
      <protection/>
    </xf>
    <xf numFmtId="0" fontId="46" fillId="0" borderId="4" applyNumberFormat="0" applyFill="0" applyAlignment="0" applyProtection="0"/>
    <xf numFmtId="0" fontId="26" fillId="0" borderId="0">
      <alignment/>
      <protection locked="0"/>
    </xf>
    <xf numFmtId="0" fontId="29" fillId="7" borderId="0" applyNumberFormat="0" applyBorder="0" applyAlignment="0" applyProtection="0"/>
    <xf numFmtId="0" fontId="41" fillId="0" borderId="5" applyNumberFormat="0" applyFill="0" applyAlignment="0" applyProtection="0"/>
    <xf numFmtId="0" fontId="48" fillId="0" borderId="0">
      <alignment/>
      <protection/>
    </xf>
    <xf numFmtId="0" fontId="29" fillId="8" borderId="0" applyNumberFormat="0" applyBorder="0" applyAlignment="0" applyProtection="0"/>
    <xf numFmtId="0" fontId="47" fillId="9" borderId="6" applyNumberFormat="0" applyAlignment="0" applyProtection="0"/>
    <xf numFmtId="179" fontId="0" fillId="0" borderId="0" applyFont="0" applyFill="0" applyBorder="0" applyAlignment="0" applyProtection="0"/>
    <xf numFmtId="49" fontId="3" fillId="0" borderId="0" applyProtection="0">
      <alignment horizontal="left"/>
    </xf>
    <xf numFmtId="0" fontId="26" fillId="0" borderId="0">
      <alignment/>
      <protection locked="0"/>
    </xf>
    <xf numFmtId="0" fontId="50" fillId="9" borderId="1" applyNumberFormat="0" applyAlignment="0" applyProtection="0"/>
    <xf numFmtId="0" fontId="51" fillId="10" borderId="7" applyNumberFormat="0" applyAlignment="0" applyProtection="0"/>
    <xf numFmtId="0" fontId="29" fillId="11" borderId="0" applyNumberFormat="0" applyBorder="0" applyAlignment="0" applyProtection="0"/>
    <xf numFmtId="0" fontId="26" fillId="0" borderId="0">
      <alignment/>
      <protection locked="0"/>
    </xf>
    <xf numFmtId="0" fontId="28" fillId="3" borderId="0" applyNumberFormat="0" applyBorder="0" applyAlignment="0" applyProtection="0"/>
    <xf numFmtId="0" fontId="33" fillId="0" borderId="8" applyNumberFormat="0" applyFill="0" applyAlignment="0" applyProtection="0"/>
    <xf numFmtId="0" fontId="40" fillId="0" borderId="9" applyNumberFormat="0" applyFill="0" applyAlignment="0" applyProtection="0"/>
    <xf numFmtId="0" fontId="52" fillId="12" borderId="0" applyNumberFormat="0" applyBorder="0" applyAlignment="0" applyProtection="0"/>
    <xf numFmtId="0" fontId="49" fillId="4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6" fillId="0" borderId="0">
      <alignment/>
      <protection locked="0"/>
    </xf>
    <xf numFmtId="0" fontId="29" fillId="7" borderId="0" applyNumberFormat="0" applyBorder="0" applyAlignment="0" applyProtection="0"/>
    <xf numFmtId="0" fontId="28" fillId="16" borderId="0" applyNumberFormat="0" applyBorder="0" applyAlignment="0" applyProtection="0"/>
    <xf numFmtId="0" fontId="29" fillId="7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3" borderId="0" applyNumberFormat="0" applyBorder="0" applyAlignment="0" applyProtection="0"/>
    <xf numFmtId="0" fontId="26" fillId="0" borderId="0">
      <alignment/>
      <protection locked="0"/>
    </xf>
    <xf numFmtId="0" fontId="26" fillId="0" borderId="0">
      <alignment/>
      <protection locked="0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1" fillId="0" borderId="0">
      <alignment/>
      <protection/>
    </xf>
    <xf numFmtId="0" fontId="26" fillId="0" borderId="0">
      <alignment/>
      <protection locked="0"/>
    </xf>
    <xf numFmtId="0" fontId="26" fillId="0" borderId="0">
      <alignment/>
      <protection locked="0"/>
    </xf>
    <xf numFmtId="185" fontId="3" fillId="0" borderId="0" applyFill="0" applyBorder="0" applyProtection="0">
      <alignment horizontal="right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3" fillId="18" borderId="1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 locked="0"/>
    </xf>
    <xf numFmtId="0" fontId="26" fillId="0" borderId="0">
      <alignment/>
      <protection/>
    </xf>
    <xf numFmtId="186" fontId="3" fillId="0" borderId="0" applyFill="0" applyBorder="0" applyProtection="0">
      <alignment horizontal="right"/>
    </xf>
    <xf numFmtId="188" fontId="3" fillId="0" borderId="0" applyFill="0" applyBorder="0" applyProtection="0">
      <alignment horizontal="right"/>
    </xf>
    <xf numFmtId="189" fontId="54" fillId="0" borderId="0" applyFill="0" applyBorder="0" applyProtection="0">
      <alignment horizontal="center"/>
    </xf>
    <xf numFmtId="190" fontId="54" fillId="0" borderId="0" applyFill="0" applyBorder="0" applyProtection="0">
      <alignment horizontal="center"/>
    </xf>
    <xf numFmtId="187" fontId="3" fillId="0" borderId="0" applyFill="0" applyBorder="0" applyProtection="0">
      <alignment horizontal="right"/>
    </xf>
    <xf numFmtId="14" fontId="27" fillId="0" borderId="0">
      <alignment horizontal="center" wrapText="1"/>
      <protection locked="0"/>
    </xf>
    <xf numFmtId="0" fontId="38" fillId="0" borderId="0">
      <alignment/>
      <protection/>
    </xf>
    <xf numFmtId="191" fontId="55" fillId="0" borderId="0" applyFill="0" applyBorder="0" applyProtection="0">
      <alignment horizontal="right"/>
    </xf>
    <xf numFmtId="192" fontId="3" fillId="0" borderId="0" applyFill="0" applyBorder="0" applyProtection="0">
      <alignment horizontal="right"/>
    </xf>
    <xf numFmtId="193" fontId="3" fillId="0" borderId="0" applyFill="0" applyBorder="0" applyProtection="0">
      <alignment horizontal="right"/>
    </xf>
    <xf numFmtId="194" fontId="0" fillId="0" borderId="0" applyFill="0" applyBorder="0" applyAlignment="0">
      <protection/>
    </xf>
    <xf numFmtId="0" fontId="57" fillId="0" borderId="0">
      <alignment/>
      <protection/>
    </xf>
    <xf numFmtId="181" fontId="26" fillId="0" borderId="0">
      <alignment/>
      <protection/>
    </xf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59" fillId="0" borderId="0" applyFill="0" applyBorder="0">
      <alignment horizontal="right"/>
      <protection/>
    </xf>
    <xf numFmtId="0" fontId="0" fillId="0" borderId="0" applyFill="0" applyBorder="0">
      <alignment horizontal="right"/>
      <protection/>
    </xf>
    <xf numFmtId="0" fontId="60" fillId="0" borderId="11">
      <alignment/>
      <protection/>
    </xf>
    <xf numFmtId="0" fontId="61" fillId="0" borderId="12">
      <alignment horizontal="center"/>
      <protection/>
    </xf>
    <xf numFmtId="0" fontId="53" fillId="8" borderId="0" applyNumberFormat="0" applyBorder="0" applyAlignment="0" applyProtection="0"/>
    <xf numFmtId="181" fontId="26" fillId="0" borderId="0">
      <alignment/>
      <protection/>
    </xf>
    <xf numFmtId="181" fontId="26" fillId="0" borderId="0">
      <alignment/>
      <protection/>
    </xf>
    <xf numFmtId="196" fontId="0" fillId="0" borderId="0" applyFont="0" applyFill="0" applyBorder="0" applyAlignment="0" applyProtection="0"/>
    <xf numFmtId="181" fontId="26" fillId="0" borderId="0">
      <alignment/>
      <protection/>
    </xf>
    <xf numFmtId="181" fontId="26" fillId="0" borderId="0">
      <alignment/>
      <protection/>
    </xf>
    <xf numFmtId="181" fontId="26" fillId="0" borderId="0">
      <alignment/>
      <protection/>
    </xf>
    <xf numFmtId="181" fontId="26" fillId="0" borderId="0">
      <alignment/>
      <protection/>
    </xf>
    <xf numFmtId="181" fontId="26" fillId="0" borderId="0">
      <alignment/>
      <protection/>
    </xf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3" fillId="0" borderId="0">
      <alignment/>
      <protection/>
    </xf>
    <xf numFmtId="0" fontId="62" fillId="0" borderId="0" applyNumberFormat="0" applyAlignment="0">
      <protection/>
    </xf>
    <xf numFmtId="0" fontId="32" fillId="0" borderId="0" applyNumberFormat="0" applyAlignment="0">
      <protection/>
    </xf>
    <xf numFmtId="19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5" fontId="63" fillId="0" borderId="0">
      <alignment/>
      <protection/>
    </xf>
    <xf numFmtId="183" fontId="0" fillId="0" borderId="0" applyFont="0" applyFill="0" applyBorder="0" applyAlignment="0" applyProtection="0"/>
    <xf numFmtId="0" fontId="16" fillId="0" borderId="0">
      <alignment/>
      <protection/>
    </xf>
    <xf numFmtId="0" fontId="26" fillId="0" borderId="0">
      <alignment/>
      <protection locked="0"/>
    </xf>
    <xf numFmtId="39" fontId="16" fillId="0" borderId="0">
      <alignment/>
      <protection/>
    </xf>
    <xf numFmtId="201" fontId="9" fillId="0" borderId="0">
      <alignment horizontal="right"/>
      <protection/>
    </xf>
    <xf numFmtId="0" fontId="26" fillId="0" borderId="0">
      <alignment/>
      <protection/>
    </xf>
    <xf numFmtId="0" fontId="64" fillId="0" borderId="0">
      <alignment horizontal="left"/>
      <protection/>
    </xf>
    <xf numFmtId="43" fontId="0" fillId="0" borderId="0" applyFont="0" applyFill="0" applyBorder="0" applyAlignment="0" applyProtection="0"/>
    <xf numFmtId="0" fontId="65" fillId="0" borderId="13" applyNumberFormat="0" applyAlignment="0" applyProtection="0"/>
    <xf numFmtId="0" fontId="65" fillId="0" borderId="14">
      <alignment horizontal="left" vertical="center"/>
      <protection/>
    </xf>
    <xf numFmtId="0" fontId="53" fillId="9" borderId="10" applyNumberFormat="0" applyBorder="0" applyAlignment="0" applyProtection="0"/>
    <xf numFmtId="202" fontId="16" fillId="19" borderId="0">
      <alignment/>
      <protection/>
    </xf>
    <xf numFmtId="0" fontId="0" fillId="20" borderId="0" applyNumberFormat="0" applyFont="0" applyBorder="0" applyAlignment="0" applyProtection="0"/>
    <xf numFmtId="38" fontId="2" fillId="0" borderId="0">
      <alignment/>
      <protection/>
    </xf>
    <xf numFmtId="38" fontId="66" fillId="0" borderId="0">
      <alignment/>
      <protection/>
    </xf>
    <xf numFmtId="38" fontId="34" fillId="0" borderId="0">
      <alignment/>
      <protection/>
    </xf>
    <xf numFmtId="38" fontId="5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>
      <alignment horizontal="fill"/>
      <protection/>
    </xf>
    <xf numFmtId="202" fontId="16" fillId="21" borderId="0">
      <alignment/>
      <protection/>
    </xf>
    <xf numFmtId="176" fontId="0" fillId="0" borderId="0" applyFont="0" applyFill="0" applyBorder="0" applyAlignment="0" applyProtection="0"/>
    <xf numFmtId="0" fontId="16" fillId="0" borderId="0">
      <alignment/>
      <protection/>
    </xf>
    <xf numFmtId="204" fontId="0" fillId="0" borderId="0" applyFont="0" applyFill="0" applyBorder="0" applyAlignment="0" applyProtection="0"/>
    <xf numFmtId="0" fontId="3" fillId="0" borderId="0">
      <alignment/>
      <protection/>
    </xf>
    <xf numFmtId="37" fontId="67" fillId="0" borderId="0">
      <alignment/>
      <protection/>
    </xf>
    <xf numFmtId="0" fontId="3" fillId="0" borderId="0">
      <alignment/>
      <protection/>
    </xf>
    <xf numFmtId="19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8" borderId="10">
      <alignment/>
      <protection/>
    </xf>
    <xf numFmtId="205" fontId="68" fillId="0" borderId="0">
      <alignment/>
      <protection/>
    </xf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9" fillId="15" borderId="0" applyNumberFormat="0">
      <alignment/>
      <protection/>
    </xf>
    <xf numFmtId="0" fontId="70" fillId="0" borderId="10">
      <alignment horizontal="center"/>
      <protection/>
    </xf>
    <xf numFmtId="0" fontId="70" fillId="0" borderId="0">
      <alignment horizontal="center" vertical="center"/>
      <protection/>
    </xf>
    <xf numFmtId="0" fontId="36" fillId="0" borderId="0" applyNumberFormat="0" applyFill="0">
      <alignment horizontal="left" vertical="center"/>
      <protection/>
    </xf>
    <xf numFmtId="0" fontId="60" fillId="0" borderId="0">
      <alignment/>
      <protection/>
    </xf>
    <xf numFmtId="40" fontId="42" fillId="0" borderId="0" applyBorder="0">
      <alignment horizontal="right"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7" fillId="0" borderId="0" applyFill="0" applyBorder="0" applyAlignment="0"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6" fillId="0" borderId="10" applyNumberFormat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>
      <alignment/>
      <protection/>
    </xf>
    <xf numFmtId="0" fontId="16" fillId="0" borderId="0">
      <alignment/>
      <protection/>
    </xf>
  </cellStyleXfs>
  <cellXfs count="25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206" fontId="4" fillId="9" borderId="0" xfId="26" applyNumberFormat="1" applyFill="1" applyAlignment="1" applyProtection="1">
      <alignment horizontal="left" vertical="center" shrinkToFit="1"/>
      <protection hidden="1"/>
    </xf>
    <xf numFmtId="0" fontId="5" fillId="0" borderId="0" xfId="26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07" fontId="3" fillId="0" borderId="0" xfId="0" applyNumberFormat="1" applyFont="1" applyAlignment="1" applyProtection="1">
      <alignment horizontal="center" vertical="center"/>
      <protection hidden="1"/>
    </xf>
    <xf numFmtId="207" fontId="3" fillId="0" borderId="0" xfId="0" applyNumberFormat="1" applyFont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22" borderId="10" xfId="192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22" borderId="10" xfId="192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22" borderId="10" xfId="0" applyFont="1" applyFill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/>
      <protection hidden="1"/>
    </xf>
    <xf numFmtId="0" fontId="7" fillId="0" borderId="10" xfId="190" applyFont="1" applyBorder="1" applyAlignment="1" applyProtection="1">
      <alignment horizontal="center" vertical="center" wrapText="1"/>
      <protection hidden="1"/>
    </xf>
    <xf numFmtId="0" fontId="3" fillId="0" borderId="10" xfId="190" applyFont="1" applyBorder="1" applyAlignment="1" applyProtection="1">
      <alignment horizontal="center" vertical="center" wrapText="1"/>
      <protection hidden="1"/>
    </xf>
    <xf numFmtId="0" fontId="3" fillId="0" borderId="15" xfId="190" applyFont="1" applyBorder="1" applyAlignment="1" applyProtection="1">
      <alignment horizontal="center" vertical="center" wrapText="1"/>
      <protection hidden="1"/>
    </xf>
    <xf numFmtId="0" fontId="3" fillId="0" borderId="16" xfId="190" applyFont="1" applyBorder="1" applyAlignment="1" applyProtection="1">
      <alignment horizontal="center" vertical="center" wrapText="1"/>
      <protection hidden="1"/>
    </xf>
    <xf numFmtId="14" fontId="3" fillId="0" borderId="10" xfId="0" applyNumberFormat="1" applyFont="1" applyBorder="1" applyAlignment="1" applyProtection="1">
      <alignment horizontal="center" vertical="center"/>
      <protection hidden="1"/>
    </xf>
    <xf numFmtId="43" fontId="3" fillId="0" borderId="10" xfId="0" applyNumberFormat="1" applyFont="1" applyBorder="1" applyAlignment="1" applyProtection="1">
      <alignment horizontal="right" vertical="center"/>
      <protection hidden="1"/>
    </xf>
    <xf numFmtId="49" fontId="3" fillId="0" borderId="0" xfId="0" applyNumberFormat="1" applyFont="1" applyAlignment="1" applyProtection="1">
      <alignment horizontal="right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208" fontId="3" fillId="0" borderId="0" xfId="0" applyNumberFormat="1" applyFont="1" applyFill="1" applyAlignment="1">
      <alignment vertical="center"/>
    </xf>
    <xf numFmtId="20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06" fontId="10" fillId="0" borderId="0" xfId="26" applyNumberFormat="1" applyFont="1" applyFill="1" applyAlignment="1" applyProtection="1">
      <alignment horizontal="left" vertical="center" shrinkToFit="1"/>
      <protection hidden="1" locked="0"/>
    </xf>
    <xf numFmtId="0" fontId="11" fillId="0" borderId="0" xfId="26" applyFont="1" applyFill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07" fontId="7" fillId="0" borderId="0" xfId="0" applyNumberFormat="1" applyFont="1" applyFill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/>
    </xf>
    <xf numFmtId="207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192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7" fillId="0" borderId="17" xfId="192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20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208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208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7" fillId="0" borderId="10" xfId="190" applyFont="1" applyFill="1" applyBorder="1" applyAlignment="1">
      <alignment horizontal="center" vertical="center" wrapText="1"/>
      <protection/>
    </xf>
    <xf numFmtId="0" fontId="3" fillId="0" borderId="10" xfId="190" applyFont="1" applyFill="1" applyBorder="1" applyAlignment="1">
      <alignment horizontal="center" vertical="center" wrapText="1"/>
      <protection/>
    </xf>
    <xf numFmtId="0" fontId="7" fillId="0" borderId="15" xfId="190" applyFont="1" applyFill="1" applyBorder="1" applyAlignment="1">
      <alignment horizontal="center" vertical="center" wrapText="1"/>
      <protection/>
    </xf>
    <xf numFmtId="0" fontId="3" fillId="0" borderId="16" xfId="190" applyFont="1" applyFill="1" applyBorder="1" applyAlignment="1">
      <alignment horizontal="center" vertical="center" wrapText="1"/>
      <protection/>
    </xf>
    <xf numFmtId="208" fontId="3" fillId="0" borderId="10" xfId="0" applyNumberFormat="1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43" fontId="7" fillId="0" borderId="10" xfId="24" applyNumberFormat="1" applyFont="1" applyFill="1" applyBorder="1" applyAlignment="1">
      <alignment horizontal="center" vertical="center"/>
    </xf>
    <xf numFmtId="208" fontId="3" fillId="0" borderId="10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 wrapText="1"/>
    </xf>
    <xf numFmtId="207" fontId="7" fillId="0" borderId="10" xfId="0" applyNumberFormat="1" applyFont="1" applyFill="1" applyBorder="1" applyAlignment="1">
      <alignment horizontal="center" vertical="center"/>
    </xf>
    <xf numFmtId="207" fontId="7" fillId="0" borderId="10" xfId="24" applyNumberFormat="1" applyFont="1" applyFill="1" applyBorder="1" applyAlignment="1">
      <alignment horizontal="center" vertical="center"/>
    </xf>
    <xf numFmtId="209" fontId="7" fillId="0" borderId="10" xfId="2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74" fillId="0" borderId="0" xfId="26" applyFont="1" applyFill="1" applyAlignment="1">
      <alignment horizontal="center" vertical="center" wrapText="1"/>
    </xf>
    <xf numFmtId="210" fontId="74" fillId="0" borderId="0" xfId="26" applyNumberFormat="1" applyFont="1" applyFill="1" applyAlignment="1">
      <alignment horizontal="right" vertical="center" wrapText="1"/>
    </xf>
    <xf numFmtId="207" fontId="3" fillId="0" borderId="10" xfId="0" applyNumberFormat="1" applyFont="1" applyFill="1" applyBorder="1" applyAlignment="1">
      <alignment vertical="center"/>
    </xf>
    <xf numFmtId="210" fontId="12" fillId="0" borderId="0" xfId="0" applyNumberFormat="1" applyFont="1" applyFill="1" applyAlignment="1">
      <alignment horizontal="right" vertical="center" wrapText="1"/>
    </xf>
    <xf numFmtId="211" fontId="3" fillId="0" borderId="0" xfId="0" applyNumberFormat="1" applyFont="1" applyFill="1" applyAlignment="1">
      <alignment vertical="center" wrapText="1"/>
    </xf>
    <xf numFmtId="43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4" fillId="0" borderId="0" xfId="26" applyFont="1" applyFill="1" applyAlignment="1">
      <alignment vertical="center" wrapText="1"/>
    </xf>
    <xf numFmtId="0" fontId="10" fillId="0" borderId="0" xfId="26" applyFont="1" applyFill="1" applyAlignment="1">
      <alignment vertical="center"/>
    </xf>
    <xf numFmtId="14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12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213" fontId="7" fillId="0" borderId="0" xfId="0" applyNumberFormat="1" applyFont="1" applyFill="1" applyAlignment="1">
      <alignment horizontal="center" vertical="center"/>
    </xf>
    <xf numFmtId="210" fontId="10" fillId="0" borderId="0" xfId="26" applyNumberFormat="1" applyFont="1" applyFill="1" applyAlignment="1">
      <alignment horizontal="righ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/>
    </xf>
    <xf numFmtId="212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212" fontId="0" fillId="0" borderId="0" xfId="0" applyNumberFormat="1" applyFont="1" applyFill="1" applyAlignment="1">
      <alignment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 wrapText="1"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214" fontId="9" fillId="0" borderId="0" xfId="0" applyNumberFormat="1" applyFont="1" applyFill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6" fontId="4" fillId="9" borderId="0" xfId="26" applyNumberFormat="1" applyFill="1" applyAlignment="1" applyProtection="1">
      <alignment horizontal="left" vertical="center" shrinkToFit="1"/>
      <protection hidden="1" locked="0"/>
    </xf>
    <xf numFmtId="0" fontId="5" fillId="0" borderId="0" xfId="26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20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207" fontId="3" fillId="0" borderId="0" xfId="0" applyNumberFormat="1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49" fontId="7" fillId="0" borderId="10" xfId="0" applyNumberFormat="1" applyFont="1" applyBorder="1" applyAlignment="1" applyProtection="1">
      <alignment horizontal="left" vertical="center"/>
      <protection locked="0"/>
    </xf>
    <xf numFmtId="43" fontId="3" fillId="0" borderId="10" xfId="0" applyNumberFormat="1" applyFont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191" applyFont="1" applyFill="1" applyAlignment="1">
      <alignment vertical="center"/>
      <protection/>
    </xf>
    <xf numFmtId="0" fontId="5" fillId="0" borderId="0" xfId="26" applyFont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07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207" fontId="3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0" xfId="191" applyNumberFormat="1" applyFont="1" applyFill="1" applyBorder="1" applyAlignment="1">
      <alignment horizontal="right" vertical="center" wrapText="1"/>
      <protection/>
    </xf>
    <xf numFmtId="43" fontId="3" fillId="0" borderId="10" xfId="0" applyNumberFormat="1" applyFont="1" applyBorder="1" applyAlignment="1">
      <alignment horizontal="right" vertical="center"/>
    </xf>
    <xf numFmtId="43" fontId="3" fillId="0" borderId="10" xfId="191" applyNumberFormat="1" applyFont="1" applyFill="1" applyBorder="1" applyAlignment="1">
      <alignment horizontal="right" vertical="center" wrapText="1"/>
      <protection/>
    </xf>
    <xf numFmtId="0" fontId="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191" applyNumberFormat="1" applyFont="1" applyFill="1" applyBorder="1" applyAlignment="1">
      <alignment horizontal="right" vertical="center"/>
      <protection/>
    </xf>
    <xf numFmtId="43" fontId="3" fillId="0" borderId="10" xfId="191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3" fontId="3" fillId="0" borderId="10" xfId="0" applyNumberFormat="1" applyFont="1" applyBorder="1" applyAlignment="1" applyProtection="1">
      <alignment horizontal="right" vertical="center"/>
      <protection/>
    </xf>
    <xf numFmtId="207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191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207" fontId="3" fillId="0" borderId="0" xfId="0" applyNumberFormat="1" applyFont="1" applyAlignment="1" applyProtection="1">
      <alignment horizontal="center" vertical="center"/>
      <protection/>
    </xf>
    <xf numFmtId="207" fontId="3" fillId="0" borderId="0" xfId="0" applyNumberFormat="1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0" xfId="191" applyNumberFormat="1" applyFont="1" applyFill="1" applyBorder="1" applyAlignment="1" applyProtection="1">
      <alignment horizontal="right" vertical="center" wrapText="1"/>
      <protection/>
    </xf>
    <xf numFmtId="43" fontId="3" fillId="0" borderId="10" xfId="191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191" applyNumberFormat="1" applyFont="1" applyFill="1" applyBorder="1" applyAlignment="1" applyProtection="1">
      <alignment horizontal="right" vertical="center"/>
      <protection/>
    </xf>
    <xf numFmtId="43" fontId="3" fillId="0" borderId="10" xfId="191" applyNumberFormat="1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207" fontId="3" fillId="0" borderId="0" xfId="0" applyNumberFormat="1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206" fontId="4" fillId="9" borderId="0" xfId="26" applyNumberFormat="1" applyFill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43" fontId="3" fillId="0" borderId="17" xfId="0" applyNumberFormat="1" applyFont="1" applyBorder="1" applyAlignment="1" applyProtection="1">
      <alignment horizontal="right" vertical="center"/>
      <protection locked="0"/>
    </xf>
    <xf numFmtId="207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206" fontId="4" fillId="9" borderId="0" xfId="26" applyNumberFormat="1" applyFont="1" applyFill="1" applyAlignment="1" applyProtection="1">
      <alignment horizontal="left" vertical="center" shrinkToFit="1"/>
      <protection hidden="1"/>
    </xf>
    <xf numFmtId="0" fontId="2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207" fontId="9" fillId="0" borderId="0" xfId="0" applyNumberFormat="1" applyFont="1" applyAlignment="1" applyProtection="1">
      <alignment horizontal="center" vertical="center"/>
      <protection/>
    </xf>
    <xf numFmtId="20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6" fillId="0" borderId="10" xfId="26" applyFont="1" applyBorder="1" applyAlignment="1" applyProtection="1">
      <alignment vertical="center"/>
      <protection/>
    </xf>
    <xf numFmtId="43" fontId="0" fillId="0" borderId="10" xfId="0" applyNumberFormat="1" applyFont="1" applyBorder="1" applyAlignment="1" applyProtection="1">
      <alignment horizontal="right" vertical="center"/>
      <protection/>
    </xf>
    <xf numFmtId="0" fontId="24" fillId="8" borderId="10" xfId="26" applyFont="1" applyFill="1" applyBorder="1" applyAlignment="1" applyProtection="1">
      <alignment horizontal="center" vertical="center"/>
      <protection/>
    </xf>
    <xf numFmtId="215" fontId="15" fillId="8" borderId="10" xfId="0" applyNumberFormat="1" applyFont="1" applyFill="1" applyBorder="1" applyAlignment="1" applyProtection="1">
      <alignment horizontal="center" vertical="center"/>
      <protection/>
    </xf>
    <xf numFmtId="43" fontId="15" fillId="8" borderId="1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49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</cellXfs>
  <cellStyles count="193">
    <cellStyle name="Normal" xfId="0"/>
    <cellStyle name="Currency [0]" xfId="15"/>
    <cellStyle name="20% - 强调文字颜色 3" xfId="16"/>
    <cellStyle name="输入" xfId="17"/>
    <cellStyle name="Currency" xfId="18"/>
    <cellStyle name="Normalny_Arkusz1" xfId="19"/>
    <cellStyle name="args.style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Œ…‹æØ‚è_Region Orders (2)" xfId="29"/>
    <cellStyle name="注释" xfId="30"/>
    <cellStyle name="60% - 强调文字颜色 2" xfId="31"/>
    <cellStyle name="Entered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一般_NEGS" xfId="39"/>
    <cellStyle name="标题 2" xfId="40"/>
    <cellStyle name="_long term loan - others 300504_(中企华)审计评估联合申报明细表.V1" xfId="41"/>
    <cellStyle name="60% - 强调文字颜色 1" xfId="42"/>
    <cellStyle name="标题 3" xfId="43"/>
    <cellStyle name="??_0N-HANDLING " xfId="44"/>
    <cellStyle name="60% - 强调文字颜色 4" xfId="45"/>
    <cellStyle name="输出" xfId="46"/>
    <cellStyle name="霓付 [0]_97MBO" xfId="47"/>
    <cellStyle name="@_text" xfId="48"/>
    <cellStyle name="_KPMG original version_(中企华)审计评估联合申报明细表.V1" xfId="49"/>
    <cellStyle name="计算" xfId="50"/>
    <cellStyle name="检查单元格" xfId="51"/>
    <cellStyle name="强调文字颜色 2" xfId="52"/>
    <cellStyle name="_long term loan - others 300504" xfId="53"/>
    <cellStyle name="20% - 强调文字颜色 6" xfId="54"/>
    <cellStyle name="链接单元格" xfId="55"/>
    <cellStyle name="汇总" xfId="56"/>
    <cellStyle name="好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PSChar" xfId="67"/>
    <cellStyle name="_Part III.200406.Loan and Liabilities details.(Site Name)_Shenhua PBC package 050530" xfId="68"/>
    <cellStyle name="20% - 强调文字颜色 4" xfId="69"/>
    <cellStyle name="40% - 强调文字颜色 4" xfId="70"/>
    <cellStyle name="_long term loan - others 300504_KPMG original version_附件1：审计评估联合申报明细表" xfId="71"/>
    <cellStyle name="强调文字颜色 5" xfId="72"/>
    <cellStyle name="40% - 强调文字颜色 5" xfId="73"/>
    <cellStyle name="60% - 强调文字颜色 5" xfId="74"/>
    <cellStyle name="强调文字颜色 6" xfId="75"/>
    <cellStyle name="0,0&#13;&#10;NA&#13;&#10;" xfId="76"/>
    <cellStyle name="千位_ 应交税金审定表" xfId="77"/>
    <cellStyle name="40% - 强调文字颜色 6" xfId="78"/>
    <cellStyle name="60% - 强调文字颜色 6" xfId="79"/>
    <cellStyle name="_long term loan - others 300504_KPMG original version_(中企华)审计评估联合申报明细表.V1" xfId="80"/>
    <cellStyle name="_KPMG original version_附件1：审计评估联合申报明细表" xfId="81"/>
    <cellStyle name="??" xfId="82"/>
    <cellStyle name="?? [0]" xfId="83"/>
    <cellStyle name="_CBRE明细表" xfId="84"/>
    <cellStyle name="_(中企华)审计评估联合申报明细表.V1" xfId="85"/>
    <cellStyle name="_KPMG original version" xfId="86"/>
    <cellStyle name="_long term loan - others 300504_KPMG original version" xfId="87"/>
    <cellStyle name="_long term loan - others 300504_Shenhua PBC package 050530" xfId="88"/>
    <cellStyle name="常规_评估明细表（申报）" xfId="89"/>
    <cellStyle name="_long term loan - others 300504_Shenhua PBC package 050530_(中企华)审计评估联合申报明细表.V1" xfId="90"/>
    <cellStyle name="_long term loan - others 300504_Shenhua PBC package 050530_附件1：审计评估联合申报明细表" xfId="91"/>
    <cellStyle name="{Thousand}" xfId="92"/>
    <cellStyle name="_long term loan - others 300504_附件1：审计评估联合申报明细表" xfId="93"/>
    <cellStyle name="_long term loan - others 300504_审计调查表.V3" xfId="94"/>
    <cellStyle name="_Part III.200406.Loan and Liabilities details.(Site Name)" xfId="95"/>
    <cellStyle name="_Part III.200406.Loan and Liabilities details.(Site Name)_(中企华)审计评估联合申报明细表.V1" xfId="96"/>
    <cellStyle name="_Part III.200406.Loan and Liabilities details.(Site Name)_KPMG original version" xfId="97"/>
    <cellStyle name="_Part III.200406.Loan and Liabilities details.(Site Name)_KPMG original version_(中企华)审计评估联合申报明细表.V1" xfId="98"/>
    <cellStyle name="_Part III.200406.Loan and Liabilities details.(Site Name)_KPMG original version_附件1：审计评估联合申报明细表" xfId="99"/>
    <cellStyle name="_Part III.200406.Loan and Liabilities details.(Site Name)_Shenhua PBC package 050530_(中企华)审计评估联合申报明细表.V1" xfId="100"/>
    <cellStyle name="_Part III.200406.Loan and Liabilities details.(Site Name)_Shenhua PBC package 050530_附件1：审计评估联合申报明细表" xfId="101"/>
    <cellStyle name="entry box" xfId="102"/>
    <cellStyle name="_Part III.200406.Loan and Liabilities details.(Site Name)_附件1：审计评估联合申报明细表" xfId="103"/>
    <cellStyle name="_Part III.200406.Loan and Liabilities details.(Site Name)_审计调查表.V3" xfId="104"/>
    <cellStyle name="_Shenhua PBC package 050530" xfId="105"/>
    <cellStyle name="_Shenhua PBC package 050530_(中企华)审计评估联合申报明细表.V1" xfId="106"/>
    <cellStyle name="_Shenhua PBC package 050530_附件1：审计评估联合申报明细表" xfId="107"/>
    <cellStyle name="_房屋建筑评估申报表" xfId="108"/>
    <cellStyle name="_附件1：审计评估联合申报明细表" xfId="109"/>
    <cellStyle name="_审计调查表.V3" xfId="110"/>
    <cellStyle name="_文函专递0211-施工企业调查表（附件）" xfId="111"/>
    <cellStyle name="{Comma [0]}" xfId="112"/>
    <cellStyle name="{Comma}" xfId="113"/>
    <cellStyle name="{Date}" xfId="114"/>
    <cellStyle name="{Month}" xfId="115"/>
    <cellStyle name="{Thousand [0]}" xfId="116"/>
    <cellStyle name="per.style" xfId="117"/>
    <cellStyle name="钎霖_laroux" xfId="118"/>
    <cellStyle name="{Percent}" xfId="119"/>
    <cellStyle name="{Z'0000(1 dec)}" xfId="120"/>
    <cellStyle name="{Z'0000(4 dec)}" xfId="121"/>
    <cellStyle name="Calc Currency (0)" xfId="122"/>
    <cellStyle name="category" xfId="123"/>
    <cellStyle name="Comma  - Style3" xfId="124"/>
    <cellStyle name="ColLevel_0" xfId="125"/>
    <cellStyle name="烹拳 [0]_97MBO" xfId="126"/>
    <cellStyle name="Column Headings" xfId="127"/>
    <cellStyle name="Column$Headings" xfId="128"/>
    <cellStyle name="Model" xfId="129"/>
    <cellStyle name="Column_Title" xfId="130"/>
    <cellStyle name="Grey" xfId="131"/>
    <cellStyle name="Comma  - Style1" xfId="132"/>
    <cellStyle name="Comma  - Style2" xfId="133"/>
    <cellStyle name="Milliers_!!!GO" xfId="134"/>
    <cellStyle name="Comma  - Style4" xfId="135"/>
    <cellStyle name="Comma  - Style5" xfId="136"/>
    <cellStyle name="Comma  - Style6" xfId="137"/>
    <cellStyle name="Comma  - Style7" xfId="138"/>
    <cellStyle name="Comma  - Style8" xfId="139"/>
    <cellStyle name="Comma [0]_laroux" xfId="140"/>
    <cellStyle name="Comma_02(2003.12.31 PBC package.040304)" xfId="141"/>
    <cellStyle name="comma-d" xfId="142"/>
    <cellStyle name="Copied" xfId="143"/>
    <cellStyle name="COST1" xfId="144"/>
    <cellStyle name="Currency [0]_353HHC" xfId="145"/>
    <cellStyle name="Monétaire_!!!GO" xfId="146"/>
    <cellStyle name="Currency_353HHC" xfId="147"/>
    <cellStyle name="Date" xfId="148"/>
    <cellStyle name="Euro" xfId="149"/>
    <cellStyle name="常规_基本情况" xfId="150"/>
    <cellStyle name="e鯪9Y_x000B_" xfId="151"/>
    <cellStyle name="Normal - Style1" xfId="152"/>
    <cellStyle name="Format Number Column" xfId="153"/>
    <cellStyle name="gcd" xfId="154"/>
    <cellStyle name="HEADER" xfId="155"/>
    <cellStyle name="千分位_ 白土" xfId="156"/>
    <cellStyle name="Header1" xfId="157"/>
    <cellStyle name="Header2" xfId="158"/>
    <cellStyle name="Input [yellow]" xfId="159"/>
    <cellStyle name="Input Cells" xfId="160"/>
    <cellStyle name="InputArea" xfId="161"/>
    <cellStyle name="KPMG Heading 1" xfId="162"/>
    <cellStyle name="KPMG Heading 2" xfId="163"/>
    <cellStyle name="KPMG Heading 3" xfId="164"/>
    <cellStyle name="KPMG Heading 4" xfId="165"/>
    <cellStyle name="KPMG Normal" xfId="166"/>
    <cellStyle name="KPMG Normal Text" xfId="167"/>
    <cellStyle name="Lines Fill" xfId="168"/>
    <cellStyle name="Linked Cells" xfId="169"/>
    <cellStyle name="Milliers [0]_!!!GO" xfId="170"/>
    <cellStyle name="常规_往来核对附表" xfId="171"/>
    <cellStyle name="Monétaire [0]_!!!GO" xfId="172"/>
    <cellStyle name="New Times Roman" xfId="173"/>
    <cellStyle name="no dec" xfId="174"/>
    <cellStyle name="Normal_0105第二套审计报表定稿" xfId="175"/>
    <cellStyle name="Œ…‹æØ‚è [0.00]_Region Orders (2)" xfId="176"/>
    <cellStyle name="Percent [2]" xfId="177"/>
    <cellStyle name="Percent_PICC package Sept2002 (V120021005)1" xfId="178"/>
    <cellStyle name="Prefilled" xfId="179"/>
    <cellStyle name="pricing" xfId="180"/>
    <cellStyle name="RevList" xfId="181"/>
    <cellStyle name="RowLevel_0" xfId="182"/>
    <cellStyle name="Sheet Head" xfId="183"/>
    <cellStyle name="style" xfId="184"/>
    <cellStyle name="style1" xfId="185"/>
    <cellStyle name="style2" xfId="186"/>
    <cellStyle name="subhead" xfId="187"/>
    <cellStyle name="Subtotal" xfId="188"/>
    <cellStyle name="常规_Book1" xfId="189"/>
    <cellStyle name="常规_Sheet1" xfId="190"/>
    <cellStyle name="常规_存货" xfId="191"/>
    <cellStyle name="常规_中航油评估明细表" xfId="192"/>
    <cellStyle name="分级显示行_1_4附件二凯旋评估表" xfId="193"/>
    <cellStyle name="公司标准表" xfId="194"/>
    <cellStyle name="霓付_97MBO" xfId="195"/>
    <cellStyle name="烹拳_97MBO" xfId="196"/>
    <cellStyle name="普通_ 白土" xfId="197"/>
    <cellStyle name="千分位[0]_ 白土" xfId="198"/>
    <cellStyle name="千位[0]_ 应交税金审定表" xfId="199"/>
    <cellStyle name="资产" xfId="200"/>
    <cellStyle name="콤마 [0]_BOILER-CO1" xfId="201"/>
    <cellStyle name="콤마_BOILER-CO1" xfId="202"/>
    <cellStyle name="통화 [0]_BOILER-CO1" xfId="203"/>
    <cellStyle name="통화_BOILER-CO1" xfId="204"/>
    <cellStyle name="표준_0N-HANDLING " xfId="205"/>
    <cellStyle name="常规_A2001-(益兆五金)_正量2003-0298（谢岗）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BJSERVER\&#21271;&#20140;&#37096;\Documents%20and%20Settings\angel%20tang\My%20Documents\my%20documents\Job\L-T%20Liabilit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bjsfsr11\shenhua$\My%20Documents\Shen%20Hua\consol\Consol%20TB\LT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4037;&#20316;&#24213;&#31295;12.11\&#22303;&#22320;&#24213;&#3129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00414-1533\&#36164;&#20135;&#37096;&#24050;&#20986;&#25253;&#21578;&#24402;&#26723;\KPMGUS~1\Temp\Rar$DI00.434\tr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00414-1533\&#36164;&#20135;&#37096;&#24050;&#20986;&#25253;&#21578;&#24402;&#26723;\PBC%20fomular%20checked\tr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100414-1533\&#36164;&#20135;&#37096;&#24050;&#20986;&#25253;&#21578;&#24402;&#26723;\07007&#23453;&#29028;&#25910;&#36141;&#39033;&#30446;\&#24037;&#20316;&#24213;&#31295;\A&#35780;&#20272;\Documents%20and%20Settings\seaman\&#26700;&#38754;\&#26032;&#24314;&#25991;&#20214;&#22841;\mxb\&#20117;&#24055;&#35780;&#20272;&#34920;&#21450;&#36164;&#26009;&#28165;&#21333;\&#25552;&#20379;&#32473;&#21512;&#20316;&#25152;&#30340;&#24213;&#31295;\&#35780;&#20272;&#25805;&#20316;&#34920;\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7-长期应付款"/>
      <sheetName val="48-外币兑换"/>
      <sheetName val="49-住房周转金"/>
      <sheetName val="50-其他长期负债"/>
      <sheetName val="51-少数股东权益"/>
      <sheetName val="52-所有者权益"/>
      <sheetName val="52-1接受捐赠资产"/>
      <sheetName val="表2-房产 (2)"/>
      <sheetName val="表6-土地"/>
      <sheetName val="Sheet1"/>
      <sheetName val="Sheet2"/>
      <sheetName val="Sheet3"/>
      <sheetName val="封面"/>
      <sheetName val="目录"/>
      <sheetName val="表1"/>
      <sheetName val="表2"/>
      <sheetName val="流动资产汇总表"/>
      <sheetName val="待处理流动资产净损失"/>
      <sheetName val="固定资产汇总表"/>
      <sheetName val="建筑物"/>
      <sheetName val="构筑物"/>
      <sheetName val="机器设备"/>
      <sheetName val="车辆"/>
      <sheetName val="工程物资"/>
      <sheetName val="土建在建工程"/>
      <sheetName val="设备在建工程"/>
      <sheetName val="固定资产清理"/>
      <sheetName val="待处理固定资产净损失"/>
      <sheetName val="土地使用权"/>
      <sheetName val="无形资产-其他无形资产"/>
      <sheetName val="应付工资"/>
      <sheetName val="应付福利费"/>
      <sheetName val="应交税金"/>
      <sheetName val="预提费用"/>
      <sheetName val="资产负债表项目与会计科目对照表"/>
      <sheetName val="表1-汇总表"/>
      <sheetName val="表2-房地产"/>
      <sheetName val="表3-构筑物"/>
      <sheetName val="表4-在建土建"/>
      <sheetName val="表5-租出房产-第三方"/>
      <sheetName val="表6-租入房产-第三方"/>
      <sheetName val="表7-租出房产-关联方"/>
      <sheetName val="表8-租入房产-关联方"/>
      <sheetName val="表9-租入土地"/>
      <sheetName val="表15-租出土地 "/>
      <sheetName val="#REF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______"/>
      <sheetName val="xxxxxx"/>
      <sheetName val="卓德培训人员名单"/>
      <sheetName val="物业资产汇总表"/>
      <sheetName val="待处理抵债房屋"/>
      <sheetName val="租赁物业"/>
      <sheetName val="宜州"/>
      <sheetName val="环江"/>
      <sheetName val="南丹"/>
      <sheetName val="龙滩"/>
      <sheetName val="都安"/>
      <sheetName val="大化"/>
      <sheetName val="大厂"/>
      <sheetName val="会计帐与传输总数调节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债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7.5 应付利润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6.2 已决未记帐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2.2 业务与相关会计科目对照表 (外币)"/>
      <sheetName val="40.3 核销和年內回收款项分类"/>
      <sheetName val="41.0 对外实体投资"/>
      <sheetName val="41.1 自办经济实体"/>
      <sheetName val="42.0-关联方交易"/>
      <sheetName val="19.0附表"/>
      <sheetName val="20.0附表"/>
      <sheetName val="24.0附表"/>
      <sheetName val="33.0附表"/>
      <sheetName val="原表"/>
      <sheetName val="网点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18.1 长期待摊费用明细表2001"/>
      <sheetName val="11副"/>
      <sheetName val="29.0 保证金明细表 "/>
      <sheetName val="保证金明细附表"/>
      <sheetName val="汇总"/>
      <sheetName val="城建"/>
      <sheetName val="铁支"/>
      <sheetName val="阳明"/>
      <sheetName val="青云"/>
      <sheetName val="景德镇"/>
      <sheetName val="萍乡"/>
      <sheetName val="九江"/>
      <sheetName val="新余"/>
      <sheetName val="鹰潭"/>
      <sheetName val="赣州"/>
      <sheetName val="宜春"/>
      <sheetName val="上饶"/>
      <sheetName val="吉安"/>
      <sheetName val="抚州"/>
      <sheetName val="本级"/>
      <sheetName val="洪都"/>
      <sheetName val="洪龙"/>
      <sheetName val="永叔"/>
      <sheetName val="表3-7短期贷款(私)"/>
      <sheetName val="表4-1-2中长期贷款 (私)"/>
      <sheetName val="表4-2不良贷款"/>
      <sheetName val="表3-9应收利息"/>
      <sheetName val="表10-10存入短期保证金 "/>
      <sheetName val="表11-3存入长期保证金"/>
      <sheetName val="表10-11应付利息"/>
      <sheetName val="表5固定资产汇总表 "/>
      <sheetName val="表5-1-1建筑物"/>
      <sheetName val="表5-1-2构筑物"/>
      <sheetName val="表5-2-1营业器具"/>
      <sheetName val="表5-2-2交通工具"/>
      <sheetName val="表5-2-4租赁器具及设备"/>
      <sheetName val="表5-3-1土建在建工程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8-1抵债房屋"/>
      <sheetName val="表8-2抵债土地"/>
      <sheetName val="耱7.1 土地使用权"/>
      <sheetName val="本级财务"/>
      <sheetName val="会计处"/>
      <sheetName val="清算中心"/>
      <sheetName val="营业部"/>
      <sheetName val="昌吉"/>
      <sheetName val="石河子"/>
      <sheetName val="塔城"/>
      <sheetName val="伊犁"/>
      <sheetName val="阿勒泰"/>
      <sheetName val="哈密"/>
      <sheetName val="吐鲁番"/>
      <sheetName val="阿克苏"/>
      <sheetName val="巴州"/>
      <sheetName val="和田"/>
      <sheetName val="博州"/>
      <sheetName val="喀什"/>
      <sheetName val="石油"/>
      <sheetName val="表2（省市分行汇总）"/>
      <sheetName val="表2-1（分行商业性帐汇总）"/>
      <sheetName val="表2-2（分行委托性帐汇总）"/>
      <sheetName val="表2-3（分行商业性、委托性帐合并抵消）"/>
      <sheetName val="表3-6买汇及贴现"/>
      <sheetName val="表3-7短期贷款汇总"/>
      <sheetName val="表3-8贸易融资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房地产评估调查表"/>
      <sheetName val="B11车辆状况调查表"/>
      <sheetName val="表5-2-3电子设备"/>
      <sheetName val="设备附表1"/>
      <sheetName val="设备附表2"/>
      <sheetName val="表7长期待摊费用"/>
      <sheetName val="表8抵债资产汇总表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表3-7-2短期贷款(对私)"/>
      <sheetName val="填表总说明"/>
      <sheetName val="表1－1建筑物"/>
      <sheetName val="表1－2营业器具"/>
      <sheetName val="表1－3交通工具"/>
      <sheetName val="表1－4电子设备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投资收益 consol (2)"/>
      <sheetName val="Investment"/>
      <sheetName val="Investment supplementary"/>
      <sheetName val="投资收益 consol"/>
      <sheetName val="投资收益 benbu"/>
      <sheetName val="长期投资 adj"/>
      <sheetName val="#REF!"/>
      <sheetName val="laroux"/>
      <sheetName val="封面"/>
      <sheetName val="封面 (KPMG)"/>
      <sheetName val="索引目录"/>
      <sheetName val="目录"/>
      <sheetName val="填表说明"/>
      <sheetName val="基本情况"/>
      <sheetName val="资产负债表"/>
      <sheetName val="汇总表"/>
      <sheetName val="分类汇总"/>
      <sheetName val="流动汇总"/>
      <sheetName val="现金"/>
      <sheetName val="银行存款"/>
      <sheetName val="其他货币资金"/>
      <sheetName val="K1 存款余额分析表"/>
      <sheetName val="短期投资汇总"/>
      <sheetName val="短期-股票"/>
      <sheetName val="短期-债券"/>
      <sheetName val="应收票据"/>
      <sheetName val="应收账款"/>
      <sheetName val="K2应收帐款、其它应收款及预收帐款汇总"/>
      <sheetName val="K3坏帐准备及存货跌价准备"/>
      <sheetName val="应收股利（利润）"/>
      <sheetName val="应收利息"/>
      <sheetName val="其他应收款"/>
      <sheetName val="预付账款"/>
      <sheetName val="应收补贴款"/>
      <sheetName val="存货汇总"/>
      <sheetName val="原材料"/>
      <sheetName val="材料采购（在途物资）"/>
      <sheetName val="在库低耗"/>
      <sheetName val="包装物"/>
      <sheetName val="委托加工材料"/>
      <sheetName val="产成品（库存商品）"/>
      <sheetName val="在产品（自制半成品）"/>
      <sheetName val="分期收款商品"/>
      <sheetName val="在用低耗"/>
      <sheetName val="委托代销"/>
      <sheetName val="受托代销"/>
      <sheetName val="待摊费用"/>
      <sheetName val="待处理流动净损失"/>
      <sheetName val="一年到期债券"/>
      <sheetName val="其他流动"/>
      <sheetName val="长期投资汇总"/>
      <sheetName val="K4长期投资分类变动表"/>
      <sheetName val="长期-股票"/>
      <sheetName val="K5长期投资-股权"/>
      <sheetName val="长期-债券"/>
      <sheetName val="长期-其他"/>
      <sheetName val="固定资产汇总"/>
      <sheetName val="房屋建筑物"/>
      <sheetName val="构筑物"/>
      <sheetName val="管道沟槽"/>
      <sheetName val="租入改良"/>
      <sheetName val="固定资产装修"/>
      <sheetName val="机器设备"/>
      <sheetName val="车辆"/>
      <sheetName val="电子设备"/>
      <sheetName val="K6 固定资产变动表"/>
      <sheetName val="K7固定资产报废明细表"/>
      <sheetName val="工程物资"/>
      <sheetName val="在建（土建）"/>
      <sheetName val="在建（设备）"/>
      <sheetName val="K8在建工程变动表"/>
      <sheetName val="固定资产清理"/>
      <sheetName val="K9固定资产清理"/>
      <sheetName val="待处理固定净损失"/>
      <sheetName val="土地"/>
      <sheetName val="无形（土地）"/>
      <sheetName val="无形（其他）"/>
      <sheetName val="开办费"/>
      <sheetName val="长期待摊费用"/>
      <sheetName val="K10无形资产及递延资产"/>
      <sheetName val="其他长期资产"/>
      <sheetName val="递延税款借项"/>
      <sheetName val="流动负债汇总"/>
      <sheetName val="短期借款"/>
      <sheetName val="应付票据"/>
      <sheetName val="应付账款"/>
      <sheetName val="K11应付帐款帐龄分析表"/>
      <sheetName val="预收账款"/>
      <sheetName val="代销商品"/>
      <sheetName val="其他应付款"/>
      <sheetName val="K12其他应付款帐龄分析表"/>
      <sheetName val="应付工资"/>
      <sheetName val="应付福利费"/>
      <sheetName val="应交税金"/>
      <sheetName val="K13 应交税金变动表"/>
      <sheetName val="应付利润（股利）"/>
      <sheetName val="其他应交款"/>
      <sheetName val="预提费用"/>
      <sheetName val="一年到期长期负债"/>
      <sheetName val="其他流动负债"/>
      <sheetName val="长期负债汇总 "/>
      <sheetName val="长期借款"/>
      <sheetName val="K14長期借款"/>
      <sheetName val="应付债券"/>
      <sheetName val="长期应付款"/>
      <sheetName val="专项应付款"/>
      <sheetName val="其他长期负债"/>
      <sheetName val="递延税款贷项"/>
      <sheetName val="K15 所有者权益"/>
      <sheetName val="00000000"/>
      <sheetName val="封面2"/>
      <sheetName val="利润表"/>
      <sheetName val="现金流量表1"/>
      <sheetName val="现金流量表2"/>
      <sheetName val="权益变动表"/>
      <sheetName val="合并范围"/>
      <sheetName val="底稿1"/>
      <sheetName val="底稿2"/>
      <sheetName val="底稿3"/>
      <sheetName val="内部交易(资产)"/>
      <sheetName val="内部交易(负债)"/>
      <sheetName val="内部交易(利润)"/>
      <sheetName val="内部交易(现金)"/>
      <sheetName val="核销"/>
      <sheetName val="准备"/>
      <sheetName val="非经常性损益"/>
      <sheetName val="工资"/>
      <sheetName val="上缴现金"/>
      <sheetName val="税金"/>
      <sheetName val="封面4"/>
      <sheetName val="审计后底稿1"/>
      <sheetName val="审计后底稿2"/>
      <sheetName val="审计后底稿3"/>
      <sheetName val="审计调整-1"/>
      <sheetName val="审计调整-2"/>
      <sheetName val="审计调整-3"/>
      <sheetName val="审计调整-4"/>
      <sheetName val="审计调整-5"/>
      <sheetName val="应收应付"/>
      <sheetName val="短期投资"/>
      <sheetName val="长期投资"/>
      <sheetName val="固定资产"/>
      <sheetName val="核销不良资产"/>
      <sheetName val="资产准备"/>
      <sheetName val="损失"/>
      <sheetName val="费用"/>
      <sheetName val="长期债务"/>
      <sheetName val="表外"/>
      <sheetName val="#REF"/>
      <sheetName val="4-6-1房屋建筑物"/>
      <sheetName val="4-6-2构筑物及其他辅助设备"/>
      <sheetName val="4-6-3管道沟槽"/>
      <sheetName val="4-6-4机器设备及其它"/>
      <sheetName val="4-6-5车辆"/>
      <sheetName val="4-6-6电子设备"/>
      <sheetName val="4-6-7土地"/>
      <sheetName val="Collateral"/>
      <sheetName val="Disposition"/>
      <sheetName val="PRC 13"/>
      <sheetName val="Í¶×ÊÊÕÒæ consol (2)"/>
      <sheetName val="Í¶×ÊÊÕÒæ consol"/>
      <sheetName val="Í¶×ÊÊÕÒæ benbu"/>
      <sheetName val="³¤ÆÚÍ¶×Ê adj"/>
      <sheetName val="·âÃæ"/>
      <sheetName val="·âÃæ (KPMG)"/>
      <sheetName val="Ë÷ÒýÄ¿Â¼"/>
      <sheetName val="Ä¿Â¼"/>
      <sheetName val="Ìî±íËµÃ÷"/>
      <sheetName val="»ù±¾Çé¿ö"/>
      <sheetName val="×Ê²ú¸ºÕ®±í"/>
      <sheetName val="»ã×Ü±í"/>
      <sheetName val="·ÖÀà»ã×Ü"/>
      <sheetName val="Á÷¶¯»ã×Ü"/>
      <sheetName val="ÏÖ½ð"/>
      <sheetName val="ÒøÐÐ´æ¿î"/>
      <sheetName val="ÆäËû»õ±Ò×Ê½ð"/>
      <sheetName val="K1 ´æ¿îÓà¶î·ÖÎö±í"/>
      <sheetName val="¶ÌÆÚÍ¶×Ê»ã×Ü"/>
      <sheetName val="¶ÌÆÚ-¹ÉÆ±"/>
      <sheetName val="¶ÌÆÚ-Õ®È¯"/>
      <sheetName val="Ó¦ÊÕÆ±¾Ý"/>
      <sheetName val="Ó¦ÊÕÕË¿î"/>
      <sheetName val="ÕÕÊ¿î¡¢ÆäËüÓ¦ÊÕ¿î¼°Ô¤ÊÕÕÊ¿î»ã×Ü"/>
      <sheetName val="K3»µÕÊ×¼±¸¼°´æ»õµø¼Û×¼±¸"/>
      <sheetName val="Ó¦ÊÕ¹ÉÀû£¨ÀûÈó£©"/>
      <sheetName val="Ó¦ÊÕÀûÏ¢"/>
      <sheetName val="ÆäËûÓ¦ÊÕ¿î"/>
      <sheetName val="Ô¤¸¶ÕË¿î"/>
      <sheetName val="Ó¦ÊÕ²¹Ìù¿î"/>
      <sheetName val="´æ»õ»ã×Ü"/>
      <sheetName val="Ô­²ÄÁÏ"/>
      <sheetName val="²ÄÁÏ²É¹º£¨ÔÚÍ¾Îï×Ê£©"/>
      <sheetName val="ÔÚ¿âµÍºÄ"/>
      <sheetName val="°ü×°Îï"/>
      <sheetName val="Î¯ÍÐ¼Ó¹¤²ÄÁÏ"/>
      <sheetName val="²ú³ÉÆ·£¨¿â´æÉÌÆ·£©"/>
      <sheetName val="ÔÚ²úÆ·£¨×ÔÖÆ°ë³ÉÆ·£©"/>
      <sheetName val="·ÖÆÚÊÕ¿îÉÌÆ·"/>
      <sheetName val="ÔÚÓÃµÍºÄ"/>
      <sheetName val="Î¯ÍÐ´úÏú"/>
      <sheetName val="ÊÜÍÐ´úÏú"/>
      <sheetName val="´ýÌ¯·ÑÓÃ"/>
      <sheetName val="´ý´¦ÀíÁ÷¶¯¾»ËðÊ§"/>
      <sheetName val="Ò»Äêµ½ÆÚÕ®È¯"/>
      <sheetName val="ÆäËûÁ÷¶¯"/>
      <sheetName val="³¤ÆÚÍ¶×Ê»ã×Ü"/>
      <sheetName val="K4³¤ÆÚÍ¶×Ê·ÖÀà±ä¶¯±í"/>
      <sheetName val="³¤ÆÚ-¹ÉÆ±"/>
      <sheetName val="K5³¤ÆÚÍ¶×Ê-¹ÉÈ¨"/>
      <sheetName val="³¤ÆÚ-Õ®È¯"/>
      <sheetName val="³¤ÆÚ-ÆäËû"/>
      <sheetName val="¹Ì¶¨×Ê²ú»ã×Ü"/>
      <sheetName val="·¿ÎÝ½¨ÖþÎï"/>
      <sheetName val="¹¹ÖþÎï"/>
      <sheetName val="¹ÜµÀ¹µ²Û"/>
      <sheetName val="×âÈë¸ÄÁ¼"/>
      <sheetName val="¹Ì¶¨×Ê²ú×°ÐÞ"/>
      <sheetName val="»úÆ÷Éè±¸"/>
      <sheetName val="³µÁ¾"/>
      <sheetName val="µç×ÓÉè±¸"/>
      <sheetName val="K6 ¹Ì¶¨×Ê²ú±ä¶¯±í"/>
      <sheetName val="K7¹Ì¶¨×Ê²ú±¨·ÏÃ÷Ï¸±í"/>
      <sheetName val="¹¤³ÌÎï×Ê"/>
      <sheetName val="ÔÚ½¨£¨ÍÁ½¨£©"/>
      <sheetName val="ÔÚ½¨£¨Éè±¸£©"/>
      <sheetName val="K8ÔÚ½¨¹¤³Ì±ä¶¯±í"/>
      <sheetName val="¹Ì¶¨×Ê²úÇåÀí"/>
      <sheetName val="K9¹Ì¶¨×Ê²úÇåÀí"/>
      <sheetName val="´ý´¦Àí¹Ì¶¨¾»ËðÊ§"/>
      <sheetName val="ÍÁµØ"/>
      <sheetName val="ÎÞÐÎ£¨ÍÁµØ£©"/>
      <sheetName val="ÎÞÐÎ£¨ÆäËû£©"/>
      <sheetName val="¿ª°ì·Ñ"/>
      <sheetName val="³¤ÆÚ´ýÌ¯·ÑÓÃ"/>
      <sheetName val="K10ÎÞÐÎ×Ê²ú¼°µÝÑÓ×Ê²ú"/>
      <sheetName val="ÆäËû³¤ÆÚ×Ê²ú"/>
      <sheetName val="µÝÑÓË°¿î½èÏî"/>
      <sheetName val="Á÷¶¯¸ºÕ®»ã×Ü"/>
      <sheetName val="¶ÌÆÚ½è¿î"/>
      <sheetName val="Ó¦¸¶Æ±¾Ý"/>
      <sheetName val="Ó¦¸¶ÕË¿î"/>
      <sheetName val="K11Ó¦¸¶ÕÊ¿îÕÊÁä·ÖÎö±í"/>
      <sheetName val="Ô¤ÊÕÕË¿î"/>
      <sheetName val="´úÏúÉÌÆ·"/>
      <sheetName val="ÆäËûÓ¦¸¶¿î"/>
      <sheetName val="K12ÆäËûÓ¦¸¶¿îÕÊÁä·ÖÎö±í"/>
      <sheetName val="Ó¦¸¶¹¤×Ê"/>
      <sheetName val="Ó¦¸¶¸£Àû·Ñ"/>
      <sheetName val="Ó¦½»Ë°½ð"/>
      <sheetName val="K13 Ó¦½»Ë°½ð±ä¶¯±í"/>
      <sheetName val="Ó¦¸¶ÀûÈó£¨¹ÉÀû£©"/>
      <sheetName val="ÆäËûÓ¦½»¿î"/>
      <sheetName val="Ô¤Ìá·ÑÓÃ"/>
      <sheetName val="Ò»Äêµ½ÆÚ³¤ÆÚ¸ºÕ®"/>
      <sheetName val="ÆäËûÁ÷¶¯¸ºÕ®"/>
      <sheetName val="³¤ÆÚ¸ºÕ®»ã×Ü "/>
      <sheetName val="³¤ÆÚ½è¿î"/>
      <sheetName val="K14éLÆÚ½è¿î"/>
      <sheetName val="Ó¦¸¶Õ®È¯"/>
      <sheetName val="³¤ÆÚÓ¦¸¶¿î"/>
      <sheetName val="×¨ÏîÓ¦¸¶¿î"/>
      <sheetName val="ÆäËû³¤ÆÚ¸ºÕ®"/>
      <sheetName val="µÝÑÓË°¿î´ûÏî"/>
      <sheetName val="K15 ËùÓÐÕßÈ¨Òæ"/>
      <sheetName val="·âÃæ2"/>
      <sheetName val="ÀûÈó±í"/>
      <sheetName val="ÏÖ½ðÁ÷Á¿±í1"/>
      <sheetName val="ÏÖ½ðÁ÷Á¿±í2"/>
      <sheetName val="È¨Òæ±ä¶¯±í"/>
      <sheetName val="ºÏ²¢·¶Î§"/>
      <sheetName val="µ×¸å1"/>
      <sheetName val="µ×¸å2"/>
      <sheetName val="µ×¸å3"/>
      <sheetName val="ÄÚ²¿½»Ò×(×Ê²ú)"/>
      <sheetName val="ÄÚ²¿½»Ò×(¸ºÕ®)"/>
      <sheetName val="ÄÚ²¿½»Ò×(ÀûÈó)"/>
      <sheetName val="ÄÚ²¿½»Ò×(ÏÖ½ð)"/>
      <sheetName val="ºËÏú"/>
      <sheetName val="×¼±¸"/>
      <sheetName val="·Ç¾­³£ÐÔËðÒæ"/>
      <sheetName val="¹¤×Ê"/>
      <sheetName val="ÉÏ½ÉÏÖ½ð"/>
      <sheetName val="Ë°½ð"/>
      <sheetName val="·âÃæ4"/>
      <sheetName val="Éó¼Æºóµ×¸å1"/>
      <sheetName val="Éó¼Æºóµ×¸å2"/>
      <sheetName val="Éó¼Æºóµ×¸å3"/>
      <sheetName val="Éó¼Æµ÷Õû-1"/>
      <sheetName val="Éó¼Æµ÷Õû-2"/>
      <sheetName val="Éó¼Æµ÷Õû-3"/>
      <sheetName val="Éó¼Æµ÷Õû-4"/>
      <sheetName val="Éó¼Æµ÷Õû-5"/>
      <sheetName val="Ó¦ÊÕÓ¦¸¶"/>
      <sheetName val="¶ÌÆÚÍ¶×Ê"/>
      <sheetName val="³¤ÆÚÍ¶×Ê"/>
      <sheetName val="¹Ì¶¨×Ê²ú"/>
      <sheetName val="ºËÏú²»Á¼×Ê²ú"/>
      <sheetName val="×Ê²ú×¼±¸"/>
      <sheetName val="ËðÊ§"/>
      <sheetName val="·ÑÓÃ"/>
      <sheetName val="³¤ÆÚÕ®Îñ"/>
      <sheetName val="±íÍâ"/>
      <sheetName val="4-6-1·¿ÎÝ½¨ÖþÎï"/>
      <sheetName val="4-6-2¹¹ÖþÎï¼°ÆäËû¸¨ÖúÉè±¸"/>
      <sheetName val="4-6-3¹ÜµÀ¹µ²Û"/>
      <sheetName val="4-6-4»úÆ÷Éè±¸¼°ÆäËü"/>
      <sheetName val="4-6-5³µÁ¾"/>
      <sheetName val="4-6-6µç×ÓÉè±¸"/>
      <sheetName val="4-6-7ÍÁµØ"/>
      <sheetName val="K12其他应付款²耀分析表"/>
      <sheetName val="投资收益_consol_(2)"/>
      <sheetName val="Investment_supplementary"/>
      <sheetName val="投资收益_consol"/>
      <sheetName val="投资收益_benbu"/>
      <sheetName val="长期投资_adj"/>
      <sheetName val="封面_(KPMG)"/>
      <sheetName val="K1_存款余额分析表"/>
      <sheetName val="K6_固定资产变动表"/>
      <sheetName val="K13_应交税金变动表"/>
      <sheetName val="长期负债汇总_"/>
      <sheetName val="K15_所有者权益"/>
      <sheetName val="PRC_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操作表"/>
      <sheetName val="调查分析表"/>
      <sheetName val="土地一般因素"/>
      <sheetName val="成本逼近"/>
      <sheetName val="土地调查评价表-工业用地"/>
      <sheetName val="土地调查评价表-商业用地"/>
      <sheetName val="居住用地"/>
      <sheetName val="工业"/>
      <sheetName val="住宅"/>
      <sheetName val="商业"/>
      <sheetName val="土地租赁"/>
      <sheetName val="房地出租"/>
      <sheetName val="生产企业不动产"/>
      <sheetName val="XL4Poppy"/>
      <sheetName val="封面"/>
      <sheetName val="毕马威联系人"/>
      <sheetName val="资产负债表项目与会计科目对照表"/>
      <sheetName val="1.0 现金"/>
      <sheetName val="1.1 运送中现金"/>
      <sheetName val="1.2 银行存款"/>
      <sheetName val="2.0 贵金属"/>
      <sheetName val="3.0 存放中央银行款项"/>
      <sheetName val="4.0 存放拆放同业和金融性公司款项"/>
      <sheetName val="5.0 贷款分析(按性质)"/>
      <sheetName val="5.1 按客户性质分类"/>
      <sheetName val="5.2 非应计贷款与后三类贷款调节表"/>
      <sheetName val="5.3-贷款分析(按原发放日期分析)"/>
      <sheetName val="5.4- 贷款分析(按逾期日分析)"/>
      <sheetName val="6.0 贴现分析(按汇票性质,风险分析)"/>
      <sheetName val="6.1 再贴现资金"/>
      <sheetName val="7.0 呆账准备金"/>
      <sheetName val="8.0 投资分类表"/>
      <sheetName val="8.1 增减变动情况"/>
      <sheetName val="8.2 短期债券投资明细表"/>
      <sheetName val="8.3 长期债券投资明细表"/>
      <sheetName val="8.4 股权投资明细表"/>
      <sheetName val="8.5 短期债券投资销售"/>
      <sheetName val="8.6 长期债券投资销售"/>
      <sheetName val="8.7 股权投资销售"/>
      <sheetName val="9.0 代理证券"/>
      <sheetName val="10.0 买入返售证券款"/>
      <sheetName val="10.1 买入返售证券款明细表"/>
      <sheetName val="11.0 应收账款增减变动情况和帐龄分析"/>
      <sheetName val="12.0 其它应收款帐龄分析"/>
      <sheetName val="12.1 其它应收款明细表"/>
      <sheetName val="13.0 待处理流动资产损益明细表"/>
      <sheetName val="14.0 固定资产和在建工程"/>
      <sheetName val="14.1 固定资产内部转入"/>
      <sheetName val="14.2 固定资产内部转出"/>
      <sheetName val="14.3 由第三方保管的固定资产"/>
      <sheetName val="14.4 持有作经营租赁用途的固定资产"/>
      <sheetName val="14.5 闲置的固定资产"/>
      <sheetName val="14.6 以银行以外名义持有的固定资产"/>
      <sheetName val="14.7 作抵押用途的固定资产"/>
      <sheetName val="14.8 其他所有权,使用权带有限制的固定资产"/>
      <sheetName val="14.9 以重估值记帐的固定资产"/>
      <sheetName val="14.10 在建工程"/>
      <sheetName val="14.11 融资租入固定资产"/>
      <sheetName val="14.12 帐外资产"/>
      <sheetName val="14.13 资本承担"/>
      <sheetName val="14.14 土地"/>
      <sheetName val="14.15 提足折旧的固定资产"/>
      <sheetName val="15.0 固定资产清理明细表"/>
      <sheetName val="16.0 待处理固定资产损益明细表"/>
      <sheetName val="17.0 无形资产"/>
      <sheetName val="17.1 土地使用权"/>
      <sheetName val="17.2 其它无形资产"/>
      <sheetName val="18.0 长期待摊费用增减变动情况"/>
      <sheetName val="18.1 长期待摊费用明细表"/>
      <sheetName val="19.0 系统内往来"/>
      <sheetName val="20.0 待处理抵贷资产"/>
      <sheetName val="21.0 待处理资产明细表"/>
      <sheetName val="22.0 向中央银行借款明细表"/>
      <sheetName val="23.0 同业存放拆入和金融性公司拆入款项"/>
      <sheetName val="24.0 应解汇款"/>
      <sheetName val="25.0 汇出汇款"/>
      <sheetName val="26.0 应付帐款增减变动情况和帐龄分析"/>
      <sheetName val="27.0 其他应付款帐龄分析"/>
      <sheetName val="27.1 其他应付款明细表"/>
      <sheetName val="27.2 应付工资"/>
      <sheetName val="27.3 应付福利费"/>
      <sheetName val="27.4 预提费用增减变动情况"/>
      <sheetName val="28.0 应交税金"/>
      <sheetName val="29.0 保证金明细表"/>
      <sheetName val="30.0 发行长期债券"/>
      <sheetName val="31.0 长期借款"/>
      <sheetName val="32.0 员工之房改情况调查表"/>
      <sheetName val="33.0 委托贷款,委托贷款基金"/>
      <sheetName val="34.0 股权投资收益分类表"/>
      <sheetName val="35.0 专项其它收入"/>
      <sheetName val="36.0 专项其它支出"/>
      <sheetName val="37.0 以前年度损益调整"/>
      <sheetName val="38.0 - 开出保函"/>
      <sheetName val="38.1-开出信用证"/>
      <sheetName val="38.2 应收各项托收款项"/>
      <sheetName val="38.3 表外未履约期权合同"/>
      <sheetName val="38.4 表外未履约掉期合同"/>
      <sheetName val="38.5 表外未履约外汇合同"/>
      <sheetName val="38.6 或有负债明细表"/>
      <sheetName val="38.6.1 未决诉讼"/>
      <sheetName val="38.7 经营性租赁支出及承诺"/>
      <sheetName val="39.0 资产流动性情况"/>
      <sheetName val="39.1分币种列示资产负债"/>
      <sheetName val="39.2 收益率差异"/>
      <sheetName val="40.0 利息收支变动原因"/>
      <sheetName val="40.1 按业务类型披露"/>
      <sheetName val="40.2 贷款结构分析"/>
      <sheetName val="40.2.1 业务与相关会计科目对照表"/>
      <sheetName val="40.3 专项拨备变动"/>
      <sheetName val="41.0 对外实体投资"/>
      <sheetName val="会计帐与传输总数调节表"/>
      <sheetName val="20.0 待处理抵债资产"/>
      <sheetName val="27.5 应付利润增减变动情况"/>
      <sheetName val="38.6.2 已决未记帐诉讼"/>
      <sheetName val="40.2.2 业务与相关会计科目对照表 (外币)"/>
      <sheetName val="40.3 核销和年內回收款项分类"/>
      <sheetName val="41.1 自办经济实体"/>
      <sheetName val="42.0-关联方交易"/>
      <sheetName val="汇总"/>
      <sheetName val="置"/>
      <sheetName val="赤"/>
      <sheetName val="大"/>
      <sheetName val="红"/>
      <sheetName val="开"/>
      <sheetName val="湄"/>
      <sheetName val="仁"/>
      <sheetName val="绥"/>
      <sheetName val="桐"/>
      <sheetName val="营"/>
      <sheetName val="余"/>
      <sheetName val="正"/>
      <sheetName val="县"/>
      <sheetName val="5.0 贷款分析(按性质) "/>
      <sheetName val="5.3-贷款分析(按原发放日期分析)2003-6-30"/>
      <sheetName val="39。0 资产流动性情况"/>
      <sheetName val="Sheet1"/>
      <sheetName val="Sheet2"/>
      <sheetName val="Sheet3"/>
      <sheetName val="目录"/>
      <sheetName val="表1"/>
      <sheetName val="表2"/>
      <sheetName val="表3流动资产汇总表"/>
      <sheetName val="表3-1-1库存现金"/>
      <sheetName val="表3-1-2运送中现金"/>
      <sheetName val="表3-1-3银行存款"/>
      <sheetName val="表3-2贵金属"/>
      <sheetName val="表3-3存放中央银行款项"/>
      <sheetName val="表3-4存放同业款项"/>
      <sheetName val="表3-5拆放同业款项"/>
      <sheetName val="表3-6拆放金融性公司"/>
      <sheetName val="表3-7短期贷款汇总表"/>
      <sheetName val="表3-7-1短期贷款（对公）"/>
      <sheetName val="表3-7-2短期贷款（对私）"/>
      <sheetName val="表3-8应收进出口押汇"/>
      <sheetName val="表3-9应收账款"/>
      <sheetName val="表3-10其他应收款"/>
      <sheetName val="表3-11贴现"/>
      <sheetName val="表3-12短期投资"/>
      <sheetName val="表3-13代理证券"/>
      <sheetName val="表3-14买入返售证券"/>
      <sheetName val="表3-15待处理流动资产净损失"/>
      <sheetName val="表3-16一年内到期长期投资"/>
      <sheetName val="表4-1-1中长期贷款（对公）"/>
      <sheetName val="表4-1-2中长期贷款（对私）"/>
      <sheetName val="表4-2不良贷款（含对公、私）"/>
      <sheetName val="表5长期投资汇总表"/>
      <sheetName val="表5-1长期股权投资"/>
      <sheetName val="表5-2长期非剥离债转股"/>
      <sheetName val="表5-3长期债券投资"/>
      <sheetName val="表6固定资产汇总表"/>
      <sheetName val="表6-1-1建筑物"/>
      <sheetName val="表6-1-2构筑物"/>
      <sheetName val="表6-2-1机器设备"/>
      <sheetName val="表6-2-2车辆"/>
      <sheetName val="表6-3-1土建在建工程"/>
      <sheetName val="表6-3-2设备在建工程"/>
      <sheetName val="表6-4固定资产清理"/>
      <sheetName val="表6-5待处理固定资产净损失"/>
      <sheetName val="表7-1土地使用权"/>
      <sheetName val="表7-2无形资产-其他无形资产"/>
      <sheetName val="表8-1长期待摊费用"/>
      <sheetName val="表9其他资产"/>
      <sheetName val="表9-1待处理抵债房屋"/>
      <sheetName val="表9-2待处理抵债土地"/>
      <sheetName val="表9-3待处理抵债交通工具"/>
      <sheetName val="表9-4待处理抵债机器设备"/>
      <sheetName val="表9-5待处理抵债权利凭证"/>
      <sheetName val="表9-6待处理其他抵债资产"/>
      <sheetName val="表9-7抵债资产待处理损溢"/>
      <sheetName val="表9-8待处理资产"/>
      <sheetName val="表10流动负债汇总表"/>
      <sheetName val="表10-1短期存款"/>
      <sheetName val="表10-2短期储蓄存款"/>
      <sheetName val="表10-3财政性存款"/>
      <sheetName val="表10-4向央行借款"/>
      <sheetName val="表10-5同业存放款"/>
      <sheetName val="表10-6同业拆入"/>
      <sheetName val="表10-7金融性公司拆入"/>
      <sheetName val="表10-8应解汇款"/>
      <sheetName val="表10-9汇出汇款"/>
      <sheetName val="表10-10应付代理证券款项"/>
      <sheetName val="表10-11应付账款"/>
      <sheetName val="表10-12其它应付款"/>
      <sheetName val="表10-13应付工资"/>
      <sheetName val="表10-14应付福利费"/>
      <sheetName val="表10-15应交税金"/>
      <sheetName val="表10-16应付利润"/>
      <sheetName val="表10-17预提费用"/>
      <sheetName val="表10-18发行短期债券"/>
      <sheetName val="表10-19一年内到期的长期负债"/>
      <sheetName val="表11长期负债汇总"/>
      <sheetName val="表11-1长期存款"/>
      <sheetName val="表11-2长期储蓄存款"/>
      <sheetName val="表11-3保证金"/>
      <sheetName val="表11-4发行长期债券"/>
      <sheetName val="表11-5长期借款"/>
      <sheetName val="表11-6长期应付款"/>
      <sheetName val="表12其他负债"/>
      <sheetName val="表12-1委托贷款"/>
      <sheetName val="表12-2委托贷款基金"/>
      <sheetName val="12.1 其宁应收款明细表"/>
      <sheetName val="20.0 附表"/>
      <sheetName val="29.0 附表"/>
      <sheetName val="33.0 附表（1）"/>
      <sheetName val="33.0 附表（2）"/>
      <sheetName val="33.0 附表（3）"/>
      <sheetName val="33.0 附表（4）"/>
      <sheetName val="33.0 附表（5）"/>
      <sheetName val="表3-6买汇及贴现"/>
      <sheetName val="表3-7短期贷款汇总"/>
      <sheetName val="表3-7-2短期贷款(对私)"/>
      <sheetName val="表3-8贸易融资"/>
      <sheetName val="表3-9应收利息"/>
      <sheetName val="表3-10应收股利"/>
      <sheetName val="表3-11其他应收款"/>
      <sheetName val="表3-13买入返售款项"/>
      <sheetName val="表3-14待摊费用"/>
      <sheetName val="表3-15一年内到期的长期资产"/>
      <sheetName val="表3-16其他流动资产"/>
      <sheetName val="表4-1中长期贷款汇总"/>
      <sheetName val="表4-1-2中长期贷款 (对私)"/>
      <sheetName val="表4-3长期投资汇总表"/>
      <sheetName val="表4-3-1长期股权投资"/>
      <sheetName val="表4-3-2长期信托债转股"/>
      <sheetName val="表4-3-3长期债权投资"/>
      <sheetName val="表5固定资产汇总表 "/>
      <sheetName val="表5-1-1建筑物"/>
      <sheetName val="房地产评估调查表"/>
      <sheetName val="表5-1-2构筑物"/>
      <sheetName val="表5-2-1营业器具"/>
      <sheetName val="表5-2-2交通工具"/>
      <sheetName val="B11车辆状况调查表"/>
      <sheetName val="表5-2-3电子设备"/>
      <sheetName val="表5-2-4租赁器具及设备"/>
      <sheetName val="设备附表1"/>
      <sheetName val="表5-3-1土建在建工程"/>
      <sheetName val="设备附表2"/>
      <sheetName val="表5-3-2设备在建工程"/>
      <sheetName val="表5-4固定资产清理"/>
      <sheetName val="表5-5待处理固定资产净损失"/>
      <sheetName val="表6-1无形资产－土地"/>
      <sheetName val="表6-2无形资产-其他无形资产"/>
      <sheetName val="表7长期待摊费用"/>
      <sheetName val="表8抵债资产汇总表"/>
      <sheetName val="表8-1抵债房屋"/>
      <sheetName val="表8-2抵债土地"/>
      <sheetName val="表8-3抵债交通工具"/>
      <sheetName val="表8-4抵债机器设备"/>
      <sheetName val="表8-5抵债权利凭证"/>
      <sheetName val="表8-6其他抵债资产"/>
      <sheetName val="表8-7抵债资产待处理损溢"/>
      <sheetName val="表9其他长期资产"/>
      <sheetName val="表10-3向央行借款"/>
      <sheetName val="表10-4票据融资"/>
      <sheetName val="表10-7卖出回购款项"/>
      <sheetName val="表10-10存入保证金 "/>
      <sheetName val="表10-11应付利息"/>
      <sheetName val="表10-18递延收益"/>
      <sheetName val="表10-19预计负债"/>
      <sheetName val="表10-20一年内到期的长期负债"/>
      <sheetName val="表10－21其他流动负债"/>
      <sheetName val="表11-3转贷款资金"/>
      <sheetName val="表11-5长期应付款"/>
      <sheetName val="表11－6其他长期负债"/>
      <sheetName val="40－短期借款变动表 "/>
      <sheetName val="41－拆入资金"/>
      <sheetName val="42－应付手续费 "/>
      <sheetName val="43－应付佣金 "/>
      <sheetName val="44－应付分保账款 "/>
      <sheetName val="45－预收保费 "/>
      <sheetName val="46-预收分保赔款（中华）"/>
      <sheetName val="47-存入分保准备金（中华）"/>
      <sheetName val="48－存入保证金 "/>
      <sheetName val="49－存入准备金清查评估表（中华）"/>
      <sheetName val="50-内部往来"/>
      <sheetName val="50－1-内部往来清查评估表（中华）"/>
      <sheetName val="50－2－系统往来清查评估表（中华）"/>
      <sheetName val="51-1-应付工资及应付福利费变动表"/>
      <sheetName val="51-2-职工人数统计表"/>
      <sheetName val="51-3-福利费计算表"/>
      <sheetName val="52－应付保户利差"/>
      <sheetName val="52-1应付保户利差（中华）"/>
      <sheetName val="53－应付利润"/>
      <sheetName val="54－应交税金"/>
      <sheetName val="55－卖出回购证券"/>
      <sheetName val="56－其他应付款"/>
      <sheetName val="57－预提费用"/>
      <sheetName val="57-1-预提费用清查表（中华）"/>
      <sheetName val="58－未决赔款准备金"/>
      <sheetName val="60－未到期责任准备金"/>
      <sheetName val="61－保户储金"/>
      <sheetName val="62－其他流动负债"/>
      <sheetName val="63－长期责任准备金"/>
      <sheetName val="64－长期健康险责任准备金"/>
      <sheetName val="65－寿险责任准备金"/>
      <sheetName val="66－保险保障基金"/>
      <sheetName val="67－长期借款"/>
      <sheetName val="67-1-一年内到期长期负债清查表（中华）"/>
      <sheetName val="68-长期应付款"/>
      <sheetName val="69-住房周转金"/>
      <sheetName val="70-其他长期负债"/>
      <sheetName val="71-少数股东权益"/>
      <sheetName val="72-所有者权益"/>
      <sheetName val="72-1-接受捐赠资产"/>
      <sheetName val="总审定表"/>
      <sheetName val="房地产评估调查表（1）"/>
      <sheetName val="房地产评估调查表（2）"/>
      <sheetName val="房地产评估调查表（3）"/>
      <sheetName val="房地产调查评估表（4）"/>
      <sheetName val="房地产评估调查表（5）"/>
      <sheetName val="房地产评估调查表（6）"/>
      <sheetName val="房地产评估调查表(7)"/>
      <sheetName val="房地产评估调查表（8）"/>
      <sheetName val="房地产评估调查表（9）"/>
      <sheetName val="房地产评估调查表 (10)"/>
      <sheetName val="房地产评估调查表 (11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#REF!"/>
      <sheetName val="单位名称"/>
      <sheetName val="流资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房屋建筑物操作表"/>
      <sheetName val="统计表"/>
      <sheetName val="房屋调查表"/>
      <sheetName val="建筑物勘察表"/>
      <sheetName val="单层厂房勘验记录"/>
      <sheetName val="重置成本测算表"/>
      <sheetName val="土建工程直接费测算表"/>
      <sheetName val="钢混等级评定"/>
      <sheetName val="砖混等级评定"/>
      <sheetName val="砖木等级评定"/>
      <sheetName val="简易等级评定"/>
      <sheetName val="耐用年限"/>
      <sheetName val="成新率评定表"/>
      <sheetName val="利率"/>
      <sheetName val="利率2"/>
      <sheetName val="询价"/>
      <sheetName val="房调查评价表"/>
      <sheetName val="市场法"/>
      <sheetName val="还原法"/>
      <sheetName val="管道沟槽操作表"/>
      <sheetName val="管道勘察表"/>
      <sheetName val="管道测算表"/>
      <sheetName val="构筑物操作表"/>
      <sheetName val="构筑物调查表"/>
      <sheetName val="构筑物测算表"/>
      <sheetName val="井巷评估操作表"/>
      <sheetName val="井巷评估价计算表"/>
      <sheetName val="井巷评估前期费用"/>
      <sheetName val="井巷费率表"/>
      <sheetName val="机器设备操作表"/>
      <sheetName val="设备状况调查表"/>
      <sheetName val="锅炉状况调查表"/>
      <sheetName val="压力容器状况调查表"/>
      <sheetName val="询价表"/>
      <sheetName val="设备评估原值测算表"/>
      <sheetName val="进口设备评估原值测算表"/>
      <sheetName val="自制、非标设备评估原值测算表"/>
      <sheetName val="设备费率表"/>
      <sheetName val="设备成新率评定表"/>
      <sheetName val="生产线成新率评定表"/>
      <sheetName val="生产线市场法"/>
      <sheetName val="生产线收益法"/>
      <sheetName val="电子设备操作表"/>
      <sheetName val="电子设备状况调查表"/>
      <sheetName val="电子设备询价表"/>
      <sheetName val="车辆操作表"/>
      <sheetName val="运输车辆状况调查表"/>
      <sheetName val="车辆评估原值测算表"/>
      <sheetName val="运输车辆成新率评定表"/>
      <sheetName val="电梯状况调查表"/>
      <sheetName val="工程物资"/>
      <sheetName val="在建（土建）操作表"/>
      <sheetName val="在建土建查证测算表"/>
      <sheetName val="在建（设备）操作表"/>
      <sheetName val="在建设备查证测算表"/>
      <sheetName val="固定资产清理"/>
      <sheetName val="待处理固定资产净损失"/>
      <sheetName val="00000000"/>
      <sheetName val="10000000"/>
      <sheetName val="#REF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="85" zoomScaleNormal="85" zoomScaleSheetLayoutView="75" workbookViewId="0" topLeftCell="A1">
      <selection activeCell="A4" sqref="A4"/>
    </sheetView>
  </sheetViews>
  <sheetFormatPr defaultColWidth="9.00390625" defaultRowHeight="15.75" customHeight="1" outlineLevelCol="1"/>
  <cols>
    <col min="1" max="1" width="25.875" style="190" customWidth="1"/>
    <col min="2" max="2" width="12.25390625" style="188" customWidth="1"/>
    <col min="3" max="3" width="20.125" style="190" hidden="1" customWidth="1" outlineLevel="1"/>
    <col min="4" max="4" width="28.00390625" style="190" customWidth="1" collapsed="1"/>
    <col min="5" max="6" width="28.00390625" style="190" customWidth="1"/>
    <col min="7" max="7" width="28.125" style="190" customWidth="1"/>
    <col min="8" max="16384" width="9.00390625" style="190" customWidth="1"/>
  </cols>
  <sheetData>
    <row r="1" spans="1:7" ht="20.25" customHeight="1">
      <c r="A1" s="238" t="s">
        <v>0</v>
      </c>
      <c r="B1" s="192"/>
      <c r="C1" s="192"/>
      <c r="D1" s="192"/>
      <c r="E1" s="192"/>
      <c r="F1" s="192"/>
      <c r="G1" s="192"/>
    </row>
    <row r="2" spans="1:7" ht="30" customHeight="1">
      <c r="A2" s="239" t="s">
        <v>1</v>
      </c>
      <c r="B2" s="240"/>
      <c r="C2" s="240"/>
      <c r="D2" s="240"/>
      <c r="E2" s="240"/>
      <c r="F2" s="240"/>
      <c r="G2" s="240"/>
    </row>
    <row r="3" spans="1:7" s="233" customFormat="1" ht="18" customHeight="1">
      <c r="A3" s="241" t="e">
        <f>#REF!&amp;#REF!&amp;#REF!&amp;#REF!&amp;#REF!&amp;#REF!&amp;#REF!</f>
        <v>#REF!</v>
      </c>
      <c r="B3" s="241"/>
      <c r="C3" s="241"/>
      <c r="D3" s="241"/>
      <c r="E3" s="241"/>
      <c r="F3" s="241"/>
      <c r="G3" s="241"/>
    </row>
    <row r="4" spans="1:7" s="233" customFormat="1" ht="23.25" customHeight="1">
      <c r="A4" s="242" t="e">
        <f>#REF!&amp;#REF!</f>
        <v>#REF!</v>
      </c>
      <c r="B4" s="243"/>
      <c r="G4" s="244" t="s">
        <v>2</v>
      </c>
    </row>
    <row r="5" spans="1:7" s="234" customFormat="1" ht="22.5" customHeight="1">
      <c r="A5" s="245" t="s">
        <v>3</v>
      </c>
      <c r="B5" s="246"/>
      <c r="C5" s="247" t="s">
        <v>4</v>
      </c>
      <c r="D5" s="247" t="s">
        <v>5</v>
      </c>
      <c r="E5" s="247" t="s">
        <v>6</v>
      </c>
      <c r="F5" s="247" t="s">
        <v>7</v>
      </c>
      <c r="G5" s="247" t="s">
        <v>8</v>
      </c>
    </row>
    <row r="6" spans="1:7" s="234" customFormat="1" ht="22.5" customHeight="1">
      <c r="A6" s="246"/>
      <c r="B6" s="246"/>
      <c r="C6" s="248" t="s">
        <v>9</v>
      </c>
      <c r="D6" s="248" t="s">
        <v>10</v>
      </c>
      <c r="E6" s="248" t="s">
        <v>11</v>
      </c>
      <c r="F6" s="248" t="s">
        <v>12</v>
      </c>
      <c r="G6" s="248" t="s">
        <v>13</v>
      </c>
    </row>
    <row r="7" spans="1:7" s="235" customFormat="1" ht="22.5" customHeight="1">
      <c r="A7" s="249" t="s">
        <v>14</v>
      </c>
      <c r="B7" s="246">
        <v>1</v>
      </c>
      <c r="C7" s="250">
        <f>'存货汇总'!C8/10000</f>
        <v>0</v>
      </c>
      <c r="D7" s="250">
        <f>'存货汇总'!D8/10000</f>
        <v>0</v>
      </c>
      <c r="E7" s="250">
        <f>ROUND('存货汇总'!E8,0)/10000</f>
        <v>0</v>
      </c>
      <c r="F7" s="250">
        <f>E7-D7</f>
        <v>0</v>
      </c>
      <c r="G7" s="250">
        <f>IF(D7=0,"",F7/ABS(D7)*100)</f>
      </c>
    </row>
    <row r="8" spans="1:7" s="235" customFormat="1" ht="22.5" customHeight="1">
      <c r="A8" s="249" t="s">
        <v>15</v>
      </c>
      <c r="B8" s="246">
        <v>2</v>
      </c>
      <c r="C8" s="250" t="e">
        <f>'固定资产汇总'!D10/10000</f>
        <v>#REF!</v>
      </c>
      <c r="D8" s="250" t="e">
        <f>'固定资产汇总'!F10/10000</f>
        <v>#REF!</v>
      </c>
      <c r="E8" s="250" t="e">
        <f>ROUND('固定资产汇总'!H10,0)/10000</f>
        <v>#REF!</v>
      </c>
      <c r="F8" s="250" t="e">
        <f>E8-D8</f>
        <v>#REF!</v>
      </c>
      <c r="G8" s="250" t="e">
        <f>IF(D8=0,"",F8/ABS(D8)*100)</f>
        <v>#REF!</v>
      </c>
    </row>
    <row r="9" spans="1:7" s="236" customFormat="1" ht="22.5" customHeight="1">
      <c r="A9" s="251" t="s">
        <v>16</v>
      </c>
      <c r="B9" s="252">
        <v>3</v>
      </c>
      <c r="C9" s="253" t="e">
        <f>SUM(C7,C8)</f>
        <v>#REF!</v>
      </c>
      <c r="D9" s="253" t="e">
        <f>SUM(D7,D8)</f>
        <v>#REF!</v>
      </c>
      <c r="E9" s="253" t="e">
        <f>SUM(E7,E8)</f>
        <v>#REF!</v>
      </c>
      <c r="F9" s="253" t="e">
        <f>SUM(F7,F8)</f>
        <v>#REF!</v>
      </c>
      <c r="G9" s="253" t="e">
        <f>IF(D9=0,"",F9/ABS(D9)*100)</f>
        <v>#REF!</v>
      </c>
    </row>
    <row r="10" spans="2:5" s="237" customFormat="1" ht="31.5" customHeight="1">
      <c r="B10" s="254"/>
      <c r="E10" s="255" t="s">
        <v>17</v>
      </c>
    </row>
    <row r="11" s="237" customFormat="1" ht="12.75" customHeight="1">
      <c r="B11" s="254"/>
    </row>
    <row r="12" spans="1:5" s="237" customFormat="1" ht="19.5" customHeight="1">
      <c r="A12" s="256"/>
      <c r="B12" s="254"/>
      <c r="E12" s="257"/>
    </row>
  </sheetData>
  <sheetProtection password="CF7A" sheet="1" formatColumns="0"/>
  <mergeCells count="3">
    <mergeCell ref="A2:G2"/>
    <mergeCell ref="A3:G3"/>
    <mergeCell ref="A5:B6"/>
  </mergeCells>
  <hyperlinks>
    <hyperlink ref="A1" location="索引目录!D4" display="返回索引页"/>
    <hyperlink ref="A9" location="分类汇总!B38" display="资产总计"/>
    <hyperlink ref="A7" location="分类汇总!B6" display="流动资产"/>
  </hyperlinks>
  <printOptions horizontalCentered="1"/>
  <pageMargins left="0.55" right="0.55" top="0.77" bottom="0.2" header="1.05" footer="0.16"/>
  <pageSetup fitToHeight="1" fitToWidth="1" horizontalDpi="300" verticalDpi="300" orientation="landscape" paperSize="9" scale="84"/>
  <headerFooter alignWithMargins="0">
    <oddHeader>&amp;R&amp;"宋体,常规"&amp;10表1&amp;"Times New Roman,常规"
&amp;"宋体,常规"共&amp;"Times New Roman,常规"&amp;N&amp;"宋体,常规"页第&amp;"Times New Roman,常规"&amp;P&amp;"宋体,常规"页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8"/>
  <sheetViews>
    <sheetView zoomScale="85" zoomScaleNormal="85" workbookViewId="0" topLeftCell="A1">
      <selection activeCell="A3" sqref="A3:L3"/>
    </sheetView>
  </sheetViews>
  <sheetFormatPr defaultColWidth="9.00390625" defaultRowHeight="15.75" customHeight="1" outlineLevelCol="1"/>
  <cols>
    <col min="1" max="1" width="6.875" style="124" customWidth="1"/>
    <col min="2" max="2" width="25.50390625" style="124" customWidth="1"/>
    <col min="3" max="3" width="19.125" style="124" customWidth="1" outlineLevel="1"/>
    <col min="4" max="6" width="19.125" style="124" customWidth="1"/>
    <col min="7" max="7" width="12.625" style="124" customWidth="1"/>
    <col min="8" max="16384" width="9.00390625" style="124" customWidth="1"/>
  </cols>
  <sheetData>
    <row r="1" spans="1:7" ht="14.25" customHeight="1">
      <c r="A1" s="226" t="s">
        <v>0</v>
      </c>
      <c r="B1" s="126" t="s">
        <v>18</v>
      </c>
      <c r="C1" s="127"/>
      <c r="D1" s="127"/>
      <c r="E1" s="127"/>
      <c r="F1" s="127"/>
      <c r="G1" s="127"/>
    </row>
    <row r="2" spans="1:7" s="122" customFormat="1" ht="30" customHeight="1">
      <c r="A2" s="128" t="s">
        <v>19</v>
      </c>
      <c r="B2" s="227"/>
      <c r="C2" s="227"/>
      <c r="D2" s="227"/>
      <c r="E2" s="227"/>
      <c r="F2" s="227"/>
      <c r="G2" s="227"/>
    </row>
    <row r="3" spans="1:7" ht="13.5" customHeight="1">
      <c r="A3" s="129" t="e">
        <f>#REF!&amp;#REF!&amp;#REF!&amp;#REF!&amp;#REF!&amp;#REF!&amp;#REF!</f>
        <v>#REF!</v>
      </c>
      <c r="B3" s="129"/>
      <c r="C3" s="129"/>
      <c r="D3" s="129"/>
      <c r="E3" s="129"/>
      <c r="F3" s="129"/>
      <c r="G3" s="130"/>
    </row>
    <row r="4" spans="1:7" ht="15.75" customHeight="1">
      <c r="A4" s="131" t="e">
        <f>#REF!&amp;#REF!</f>
        <v>#REF!</v>
      </c>
      <c r="G4" s="228" t="s">
        <v>20</v>
      </c>
    </row>
    <row r="5" spans="1:7" s="225" customFormat="1" ht="15.75" customHeight="1">
      <c r="A5" s="136" t="s">
        <v>21</v>
      </c>
      <c r="B5" s="136" t="s">
        <v>22</v>
      </c>
      <c r="C5" s="136" t="s">
        <v>4</v>
      </c>
      <c r="D5" s="136" t="s">
        <v>5</v>
      </c>
      <c r="E5" s="136" t="s">
        <v>6</v>
      </c>
      <c r="F5" s="133" t="s">
        <v>23</v>
      </c>
      <c r="G5" s="136" t="s">
        <v>24</v>
      </c>
    </row>
    <row r="6" spans="1:7" ht="15.75" customHeight="1">
      <c r="A6" s="136" t="s">
        <v>25</v>
      </c>
      <c r="B6" s="229" t="s">
        <v>26</v>
      </c>
      <c r="C6" s="139">
        <f>'原材料'!F27</f>
        <v>0</v>
      </c>
      <c r="D6" s="139">
        <f>'原材料'!J27</f>
        <v>0</v>
      </c>
      <c r="E6" s="139">
        <f>'原材料'!N27</f>
        <v>0</v>
      </c>
      <c r="F6" s="139">
        <f>E6-D6</f>
        <v>0</v>
      </c>
      <c r="G6" s="230">
        <f>IF(D6=0,"",F6/D6*100)</f>
      </c>
    </row>
    <row r="7" spans="1:7" ht="15.75" customHeight="1">
      <c r="A7" s="136" t="s">
        <v>27</v>
      </c>
      <c r="B7" s="229" t="s">
        <v>28</v>
      </c>
      <c r="C7" s="139">
        <f>'产成品（库存商品）'!F27</f>
        <v>0</v>
      </c>
      <c r="D7" s="139">
        <f>'产成品（库存商品）'!J27</f>
        <v>0</v>
      </c>
      <c r="E7" s="139">
        <f>'产成品（库存商品）'!N27</f>
        <v>0</v>
      </c>
      <c r="F7" s="139">
        <f>E7-D7</f>
        <v>0</v>
      </c>
      <c r="G7" s="230">
        <f>IF(D7=0,"",F7/D7*100)</f>
      </c>
    </row>
    <row r="8" spans="1:7" ht="15.75" customHeight="1">
      <c r="A8" s="136" t="s">
        <v>29</v>
      </c>
      <c r="B8" s="136" t="s">
        <v>30</v>
      </c>
      <c r="C8" s="139">
        <f>SUM(C6:C7)</f>
        <v>0</v>
      </c>
      <c r="D8" s="139">
        <f>SUM(D6:D7)</f>
        <v>0</v>
      </c>
      <c r="E8" s="139">
        <f>SUM(E6:E7)</f>
        <v>0</v>
      </c>
      <c r="F8" s="139">
        <f>SUM(F6:F7)</f>
        <v>0</v>
      </c>
      <c r="G8" s="230">
        <f>IF(D8=0,"",F8/D8*100)</f>
      </c>
    </row>
    <row r="9" spans="1:6" ht="15.75" customHeight="1">
      <c r="A9" s="231" t="e">
        <f>#REF!&amp;#REF!</f>
        <v>#REF!</v>
      </c>
      <c r="E9" s="232" t="s">
        <v>31</v>
      </c>
      <c r="F9" s="142" t="e">
        <f>#REF!</f>
        <v>#REF!</v>
      </c>
    </row>
    <row r="10" ht="15.75" customHeight="1">
      <c r="A10" s="231" t="e">
        <f>#REF!&amp;#REF!&amp;#REF!&amp;#REF!&amp;#REF!&amp;#REF!&amp;#REF!</f>
        <v>#REF!</v>
      </c>
    </row>
    <row r="12" spans="4:15" ht="15.75" customHeight="1">
      <c r="D12" s="129"/>
      <c r="E12" s="129"/>
      <c r="F12" s="129"/>
      <c r="G12" s="129"/>
      <c r="H12" s="129"/>
      <c r="I12" s="129"/>
      <c r="J12" s="130"/>
      <c r="K12" s="130"/>
      <c r="L12" s="130"/>
      <c r="M12" s="130"/>
      <c r="N12" s="130"/>
      <c r="O12" s="130"/>
    </row>
    <row r="14" spans="3:14" ht="15.75" customHeight="1">
      <c r="C14" s="129"/>
      <c r="D14" s="129"/>
      <c r="E14" s="129"/>
      <c r="F14" s="129"/>
      <c r="G14" s="129"/>
      <c r="H14" s="129"/>
      <c r="I14" s="130"/>
      <c r="J14" s="130"/>
      <c r="K14" s="130"/>
      <c r="L14" s="130"/>
      <c r="M14" s="130"/>
      <c r="N14" s="130"/>
    </row>
    <row r="16" spans="3:14" ht="15.75" customHeight="1">
      <c r="C16" s="129"/>
      <c r="D16" s="129"/>
      <c r="E16" s="129"/>
      <c r="F16" s="129"/>
      <c r="G16" s="129"/>
      <c r="H16" s="129"/>
      <c r="I16" s="130"/>
      <c r="J16" s="130"/>
      <c r="K16" s="130"/>
      <c r="L16" s="130"/>
      <c r="M16" s="130"/>
      <c r="N16" s="130"/>
    </row>
    <row r="18" spans="5:16" ht="15.75" customHeight="1">
      <c r="E18" s="129"/>
      <c r="F18" s="129"/>
      <c r="G18" s="129"/>
      <c r="H18" s="129"/>
      <c r="I18" s="129"/>
      <c r="J18" s="129"/>
      <c r="K18" s="130"/>
      <c r="L18" s="130"/>
      <c r="M18" s="130"/>
      <c r="N18" s="130"/>
      <c r="O18" s="130"/>
      <c r="P18" s="130"/>
    </row>
  </sheetData>
  <sheetProtection/>
  <mergeCells count="6">
    <mergeCell ref="A2:G2"/>
    <mergeCell ref="A3:G3"/>
    <mergeCell ref="D12:O12"/>
    <mergeCell ref="C14:N14"/>
    <mergeCell ref="C16:N16"/>
    <mergeCell ref="E18:P18"/>
  </mergeCells>
  <hyperlinks>
    <hyperlink ref="A1" location="索引目录!D18" display="返回索引页"/>
    <hyperlink ref="B6" location="原材料!A1" display="原材料"/>
    <hyperlink ref="B7" location="'产成品（库存商品）'!A1" display="产成品（库存商品）"/>
    <hyperlink ref="B1" location="流动汇总!B14" display="返回"/>
  </hyperlinks>
  <printOptions horizontalCentered="1"/>
  <pageMargins left="0.35" right="0.35" top="0.7900000000000001" bottom="0.7900000000000001" header="1.05" footer="0.51"/>
  <pageSetup fitToHeight="0" fitToWidth="1" horizontalDpi="300" verticalDpi="300" orientation="landscape" paperSize="9"/>
  <headerFooter alignWithMargins="0">
    <oddHeader>&amp;R&amp;"宋体,常规"&amp;10表&amp;"Times New Roman,常规"3-9
&amp;"宋体,常规"共&amp;"Times New Roman,常规"&amp;N&amp;"宋体,常规"页第&amp;"Times New Roman,常规"&amp;P&amp;"宋体,常规"页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1">
      <selection activeCell="A4" sqref="A4"/>
    </sheetView>
  </sheetViews>
  <sheetFormatPr defaultColWidth="9.00390625" defaultRowHeight="15.75" customHeight="1" outlineLevelCol="1"/>
  <cols>
    <col min="1" max="1" width="4.75390625" style="188" customWidth="1"/>
    <col min="2" max="2" width="15.75390625" style="190" customWidth="1"/>
    <col min="3" max="3" width="4.50390625" style="190" customWidth="1"/>
    <col min="4" max="4" width="10.375" style="191" customWidth="1" outlineLevel="1"/>
    <col min="5" max="5" width="8.375" style="191" customWidth="1" outlineLevel="1"/>
    <col min="6" max="7" width="14.125" style="191" customWidth="1" outlineLevel="1"/>
    <col min="8" max="9" width="14.125" style="191" customWidth="1"/>
    <col min="10" max="10" width="13.25390625" style="190" customWidth="1"/>
    <col min="11" max="11" width="9.375" style="190" customWidth="1"/>
    <col min="12" max="12" width="10.125" style="190" bestFit="1" customWidth="1"/>
    <col min="13" max="13" width="8.375" style="190" customWidth="1"/>
    <col min="14" max="14" width="12.50390625" style="190" customWidth="1"/>
    <col min="15" max="15" width="7.75390625" style="190" bestFit="1" customWidth="1"/>
    <col min="16" max="16" width="11.625" style="190" customWidth="1"/>
    <col min="17" max="17" width="9.625" style="190" customWidth="1"/>
    <col min="18" max="16384" width="9.00390625" style="190" customWidth="1"/>
  </cols>
  <sheetData>
    <row r="1" spans="1:17" ht="14.25" customHeight="1">
      <c r="A1" s="4" t="s">
        <v>0</v>
      </c>
      <c r="B1" s="150" t="s">
        <v>18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s="187" customFormat="1" ht="30" customHeight="1">
      <c r="A2" s="193" t="s">
        <v>32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23"/>
    </row>
    <row r="3" spans="1:17" ht="13.5" customHeight="1">
      <c r="A3" s="194" t="e">
        <f>#REF!&amp;#REF!&amp;#REF!&amp;#REF!&amp;#REF!&amp;#REF!&amp;#REF!</f>
        <v>#REF!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224"/>
    </row>
    <row r="4" spans="1:16" ht="15.75" customHeight="1">
      <c r="A4" s="195" t="e">
        <f>#REF!&amp;#REF!</f>
        <v>#REF!</v>
      </c>
      <c r="P4" s="216" t="s">
        <v>20</v>
      </c>
    </row>
    <row r="5" spans="1:17" s="188" customFormat="1" ht="15.75" customHeight="1">
      <c r="A5" s="196" t="s">
        <v>33</v>
      </c>
      <c r="B5" s="196" t="s">
        <v>34</v>
      </c>
      <c r="C5" s="197" t="s">
        <v>35</v>
      </c>
      <c r="D5" s="196" t="s">
        <v>4</v>
      </c>
      <c r="E5" s="196"/>
      <c r="F5" s="196"/>
      <c r="G5" s="198" t="s">
        <v>36</v>
      </c>
      <c r="H5" s="199" t="s">
        <v>5</v>
      </c>
      <c r="I5" s="217"/>
      <c r="J5" s="218"/>
      <c r="K5" s="213" t="s">
        <v>6</v>
      </c>
      <c r="L5" s="219"/>
      <c r="M5" s="219"/>
      <c r="N5" s="214"/>
      <c r="O5" s="196" t="s">
        <v>24</v>
      </c>
      <c r="P5" s="196" t="s">
        <v>37</v>
      </c>
      <c r="Q5" s="196" t="s">
        <v>38</v>
      </c>
    </row>
    <row r="6" spans="1:17" s="188" customFormat="1" ht="26.25" customHeight="1">
      <c r="A6" s="200"/>
      <c r="B6" s="200"/>
      <c r="C6" s="201"/>
      <c r="D6" s="196" t="s">
        <v>39</v>
      </c>
      <c r="E6" s="196" t="s">
        <v>40</v>
      </c>
      <c r="F6" s="196" t="s">
        <v>41</v>
      </c>
      <c r="G6" s="202"/>
      <c r="H6" s="196" t="s">
        <v>39</v>
      </c>
      <c r="I6" s="196" t="s">
        <v>40</v>
      </c>
      <c r="J6" s="196" t="s">
        <v>41</v>
      </c>
      <c r="K6" s="198" t="s">
        <v>42</v>
      </c>
      <c r="L6" s="196" t="s">
        <v>40</v>
      </c>
      <c r="M6" s="220" t="s">
        <v>43</v>
      </c>
      <c r="N6" s="196" t="s">
        <v>41</v>
      </c>
      <c r="O6" s="200"/>
      <c r="P6" s="200"/>
      <c r="Q6" s="200"/>
    </row>
    <row r="7" spans="1:17" s="189" customFormat="1" ht="15.75" customHeight="1">
      <c r="A7" s="203"/>
      <c r="B7" s="204"/>
      <c r="C7" s="205"/>
      <c r="D7" s="206"/>
      <c r="E7" s="184">
        <f aca="true" t="shared" si="0" ref="E7:E25">IF(D7=0,"",F7/D7)</f>
      </c>
      <c r="F7" s="207"/>
      <c r="G7" s="207"/>
      <c r="H7" s="207"/>
      <c r="I7" s="207"/>
      <c r="J7" s="184">
        <f>H7*I7</f>
        <v>0</v>
      </c>
      <c r="K7" s="215"/>
      <c r="L7" s="184"/>
      <c r="M7" s="184">
        <v>10</v>
      </c>
      <c r="N7" s="184">
        <f>ROUND(K7*L7*(1-M7/100),0)</f>
        <v>0</v>
      </c>
      <c r="O7" s="184">
        <f aca="true" t="shared" si="1" ref="O7:O25">IF(J7=0,"",(N7-J7)/J7*100)</f>
      </c>
      <c r="P7" s="209"/>
      <c r="Q7" s="203"/>
    </row>
    <row r="8" spans="1:17" ht="15.75" customHeight="1">
      <c r="A8" s="200"/>
      <c r="B8" s="208"/>
      <c r="C8" s="209"/>
      <c r="D8" s="210"/>
      <c r="E8" s="184">
        <f t="shared" si="0"/>
      </c>
      <c r="F8" s="211"/>
      <c r="G8" s="211"/>
      <c r="H8" s="211"/>
      <c r="I8" s="211"/>
      <c r="J8" s="184"/>
      <c r="K8" s="215"/>
      <c r="L8" s="184"/>
      <c r="M8" s="184"/>
      <c r="N8" s="184">
        <f aca="true" t="shared" si="2" ref="N8:N26">ROUND(K8*L8*(1-M8/100),0)</f>
        <v>0</v>
      </c>
      <c r="O8" s="184">
        <f t="shared" si="1"/>
      </c>
      <c r="P8" s="209"/>
      <c r="Q8" s="209"/>
    </row>
    <row r="9" spans="1:17" ht="15.75" customHeight="1">
      <c r="A9" s="200"/>
      <c r="B9" s="212"/>
      <c r="C9" s="209"/>
      <c r="D9" s="210"/>
      <c r="E9" s="184">
        <f t="shared" si="0"/>
      </c>
      <c r="F9" s="211"/>
      <c r="G9" s="211"/>
      <c r="H9" s="211"/>
      <c r="I9" s="211"/>
      <c r="J9" s="184"/>
      <c r="K9" s="215"/>
      <c r="L9" s="184"/>
      <c r="M9" s="184"/>
      <c r="N9" s="184">
        <f t="shared" si="2"/>
        <v>0</v>
      </c>
      <c r="O9" s="184">
        <f t="shared" si="1"/>
      </c>
      <c r="P9" s="209"/>
      <c r="Q9" s="209"/>
    </row>
    <row r="10" spans="1:17" ht="15.75" customHeight="1">
      <c r="A10" s="200"/>
      <c r="B10" s="212"/>
      <c r="C10" s="209"/>
      <c r="D10" s="210"/>
      <c r="E10" s="184">
        <f t="shared" si="0"/>
      </c>
      <c r="F10" s="211"/>
      <c r="G10" s="211"/>
      <c r="H10" s="211"/>
      <c r="I10" s="211"/>
      <c r="J10" s="184"/>
      <c r="K10" s="215"/>
      <c r="L10" s="184"/>
      <c r="M10" s="184"/>
      <c r="N10" s="184">
        <f t="shared" si="2"/>
        <v>0</v>
      </c>
      <c r="O10" s="184">
        <f t="shared" si="1"/>
      </c>
      <c r="P10" s="209"/>
      <c r="Q10" s="209"/>
    </row>
    <row r="11" spans="1:17" ht="15.75" customHeight="1">
      <c r="A11" s="200"/>
      <c r="B11" s="212"/>
      <c r="C11" s="209"/>
      <c r="D11" s="210"/>
      <c r="E11" s="184">
        <f t="shared" si="0"/>
      </c>
      <c r="F11" s="211"/>
      <c r="G11" s="211"/>
      <c r="H11" s="211"/>
      <c r="I11" s="211"/>
      <c r="J11" s="184"/>
      <c r="K11" s="215"/>
      <c r="L11" s="184"/>
      <c r="M11" s="184"/>
      <c r="N11" s="184">
        <f t="shared" si="2"/>
        <v>0</v>
      </c>
      <c r="O11" s="184">
        <f t="shared" si="1"/>
      </c>
      <c r="P11" s="209"/>
      <c r="Q11" s="209"/>
    </row>
    <row r="12" spans="1:17" ht="15.75" customHeight="1">
      <c r="A12" s="200"/>
      <c r="B12" s="212"/>
      <c r="C12" s="209"/>
      <c r="D12" s="210"/>
      <c r="E12" s="184">
        <f t="shared" si="0"/>
      </c>
      <c r="F12" s="211"/>
      <c r="G12" s="211"/>
      <c r="H12" s="211"/>
      <c r="I12" s="211"/>
      <c r="J12" s="184"/>
      <c r="K12" s="215"/>
      <c r="L12" s="184"/>
      <c r="M12" s="184"/>
      <c r="N12" s="184">
        <f t="shared" si="2"/>
        <v>0</v>
      </c>
      <c r="O12" s="184">
        <f t="shared" si="1"/>
      </c>
      <c r="P12" s="209"/>
      <c r="Q12" s="209"/>
    </row>
    <row r="13" spans="1:17" ht="15.75" customHeight="1">
      <c r="A13" s="200"/>
      <c r="B13" s="212"/>
      <c r="C13" s="209"/>
      <c r="D13" s="210"/>
      <c r="E13" s="184">
        <f t="shared" si="0"/>
      </c>
      <c r="F13" s="211"/>
      <c r="G13" s="211"/>
      <c r="H13" s="211"/>
      <c r="I13" s="211"/>
      <c r="J13" s="184"/>
      <c r="K13" s="215"/>
      <c r="L13" s="184"/>
      <c r="M13" s="184"/>
      <c r="N13" s="184">
        <f t="shared" si="2"/>
        <v>0</v>
      </c>
      <c r="O13" s="184">
        <f t="shared" si="1"/>
      </c>
      <c r="P13" s="209"/>
      <c r="Q13" s="209"/>
    </row>
    <row r="14" spans="1:17" ht="15.75" customHeight="1">
      <c r="A14" s="200"/>
      <c r="B14" s="208"/>
      <c r="C14" s="209"/>
      <c r="D14" s="210"/>
      <c r="E14" s="184">
        <f t="shared" si="0"/>
      </c>
      <c r="F14" s="211"/>
      <c r="G14" s="211"/>
      <c r="H14" s="211"/>
      <c r="I14" s="211"/>
      <c r="J14" s="184"/>
      <c r="K14" s="215"/>
      <c r="L14" s="184"/>
      <c r="M14" s="184"/>
      <c r="N14" s="184">
        <f t="shared" si="2"/>
        <v>0</v>
      </c>
      <c r="O14" s="184">
        <f t="shared" si="1"/>
      </c>
      <c r="P14" s="209"/>
      <c r="Q14" s="209"/>
    </row>
    <row r="15" spans="1:17" ht="15.75" customHeight="1">
      <c r="A15" s="200"/>
      <c r="B15" s="208"/>
      <c r="C15" s="209"/>
      <c r="D15" s="210"/>
      <c r="E15" s="184">
        <f t="shared" si="0"/>
      </c>
      <c r="F15" s="211"/>
      <c r="G15" s="211"/>
      <c r="H15" s="211"/>
      <c r="I15" s="211"/>
      <c r="J15" s="184"/>
      <c r="K15" s="215"/>
      <c r="L15" s="184"/>
      <c r="M15" s="184"/>
      <c r="N15" s="184">
        <f t="shared" si="2"/>
        <v>0</v>
      </c>
      <c r="O15" s="184">
        <f t="shared" si="1"/>
      </c>
      <c r="P15" s="209"/>
      <c r="Q15" s="209"/>
    </row>
    <row r="16" spans="1:17" ht="15.75" customHeight="1">
      <c r="A16" s="200"/>
      <c r="B16" s="212"/>
      <c r="C16" s="209"/>
      <c r="D16" s="210"/>
      <c r="E16" s="184">
        <f t="shared" si="0"/>
      </c>
      <c r="F16" s="211"/>
      <c r="G16" s="211"/>
      <c r="H16" s="211"/>
      <c r="I16" s="211"/>
      <c r="J16" s="184"/>
      <c r="K16" s="215"/>
      <c r="L16" s="184"/>
      <c r="M16" s="184"/>
      <c r="N16" s="184">
        <f t="shared" si="2"/>
        <v>0</v>
      </c>
      <c r="O16" s="184">
        <f t="shared" si="1"/>
      </c>
      <c r="P16" s="209"/>
      <c r="Q16" s="209"/>
    </row>
    <row r="17" spans="1:17" ht="15.75" customHeight="1">
      <c r="A17" s="200"/>
      <c r="B17" s="212"/>
      <c r="C17" s="209"/>
      <c r="D17" s="210"/>
      <c r="E17" s="184">
        <f t="shared" si="0"/>
      </c>
      <c r="F17" s="211"/>
      <c r="G17" s="211"/>
      <c r="H17" s="211"/>
      <c r="I17" s="211"/>
      <c r="J17" s="184"/>
      <c r="K17" s="215"/>
      <c r="L17" s="184"/>
      <c r="M17" s="184"/>
      <c r="N17" s="184">
        <f t="shared" si="2"/>
        <v>0</v>
      </c>
      <c r="O17" s="184">
        <f t="shared" si="1"/>
      </c>
      <c r="P17" s="209"/>
      <c r="Q17" s="209"/>
    </row>
    <row r="18" spans="1:17" ht="15.75" customHeight="1">
      <c r="A18" s="200"/>
      <c r="B18" s="212"/>
      <c r="C18" s="209"/>
      <c r="D18" s="210"/>
      <c r="E18" s="184">
        <f t="shared" si="0"/>
      </c>
      <c r="F18" s="211"/>
      <c r="G18" s="211"/>
      <c r="H18" s="211"/>
      <c r="I18" s="211"/>
      <c r="J18" s="184"/>
      <c r="K18" s="215"/>
      <c r="L18" s="184"/>
      <c r="M18" s="184"/>
      <c r="N18" s="184">
        <f t="shared" si="2"/>
        <v>0</v>
      </c>
      <c r="O18" s="184">
        <f t="shared" si="1"/>
      </c>
      <c r="P18" s="209"/>
      <c r="Q18" s="209"/>
    </row>
    <row r="19" spans="1:17" ht="15.75" customHeight="1">
      <c r="A19" s="200"/>
      <c r="B19" s="212"/>
      <c r="C19" s="209"/>
      <c r="D19" s="210"/>
      <c r="E19" s="184">
        <f t="shared" si="0"/>
      </c>
      <c r="F19" s="211"/>
      <c r="G19" s="211"/>
      <c r="H19" s="211"/>
      <c r="I19" s="211"/>
      <c r="J19" s="184"/>
      <c r="K19" s="215"/>
      <c r="L19" s="184"/>
      <c r="M19" s="184"/>
      <c r="N19" s="184">
        <f t="shared" si="2"/>
        <v>0</v>
      </c>
      <c r="O19" s="184">
        <f t="shared" si="1"/>
      </c>
      <c r="P19" s="209"/>
      <c r="Q19" s="209"/>
    </row>
    <row r="20" spans="1:17" ht="15.75" customHeight="1">
      <c r="A20" s="200"/>
      <c r="B20" s="212"/>
      <c r="C20" s="209"/>
      <c r="D20" s="210"/>
      <c r="E20" s="184">
        <f t="shared" si="0"/>
      </c>
      <c r="F20" s="211"/>
      <c r="G20" s="211"/>
      <c r="H20" s="211"/>
      <c r="I20" s="211"/>
      <c r="J20" s="184"/>
      <c r="K20" s="215"/>
      <c r="L20" s="184"/>
      <c r="M20" s="184"/>
      <c r="N20" s="184">
        <f t="shared" si="2"/>
        <v>0</v>
      </c>
      <c r="O20" s="184">
        <f t="shared" si="1"/>
      </c>
      <c r="P20" s="209"/>
      <c r="Q20" s="209"/>
    </row>
    <row r="21" spans="1:17" ht="15.75" customHeight="1">
      <c r="A21" s="200"/>
      <c r="B21" s="212"/>
      <c r="C21" s="209"/>
      <c r="D21" s="210"/>
      <c r="E21" s="184">
        <f t="shared" si="0"/>
      </c>
      <c r="F21" s="211"/>
      <c r="G21" s="211"/>
      <c r="H21" s="211"/>
      <c r="I21" s="211"/>
      <c r="J21" s="184"/>
      <c r="K21" s="215"/>
      <c r="L21" s="184"/>
      <c r="M21" s="184"/>
      <c r="N21" s="184">
        <f t="shared" si="2"/>
        <v>0</v>
      </c>
      <c r="O21" s="184">
        <f t="shared" si="1"/>
      </c>
      <c r="P21" s="209"/>
      <c r="Q21" s="209"/>
    </row>
    <row r="22" spans="1:17" ht="15.75" customHeight="1">
      <c r="A22" s="200"/>
      <c r="B22" s="208"/>
      <c r="C22" s="209"/>
      <c r="D22" s="210"/>
      <c r="E22" s="184">
        <f t="shared" si="0"/>
      </c>
      <c r="F22" s="211"/>
      <c r="G22" s="211"/>
      <c r="H22" s="211"/>
      <c r="I22" s="211"/>
      <c r="J22" s="184"/>
      <c r="K22" s="215"/>
      <c r="L22" s="184"/>
      <c r="M22" s="184"/>
      <c r="N22" s="184">
        <f t="shared" si="2"/>
        <v>0</v>
      </c>
      <c r="O22" s="184">
        <f t="shared" si="1"/>
      </c>
      <c r="P22" s="209"/>
      <c r="Q22" s="209"/>
    </row>
    <row r="23" spans="1:17" ht="15.75" customHeight="1">
      <c r="A23" s="200"/>
      <c r="B23" s="208"/>
      <c r="C23" s="209"/>
      <c r="D23" s="210"/>
      <c r="E23" s="184">
        <f t="shared" si="0"/>
      </c>
      <c r="F23" s="211"/>
      <c r="G23" s="211"/>
      <c r="H23" s="211"/>
      <c r="I23" s="211"/>
      <c r="J23" s="184"/>
      <c r="K23" s="215"/>
      <c r="L23" s="184"/>
      <c r="M23" s="184"/>
      <c r="N23" s="184">
        <f t="shared" si="2"/>
        <v>0</v>
      </c>
      <c r="O23" s="184">
        <f t="shared" si="1"/>
      </c>
      <c r="P23" s="209"/>
      <c r="Q23" s="209"/>
    </row>
    <row r="24" spans="1:17" ht="15.75" customHeight="1">
      <c r="A24" s="200"/>
      <c r="B24" s="212"/>
      <c r="C24" s="209"/>
      <c r="D24" s="210"/>
      <c r="E24" s="184">
        <f t="shared" si="0"/>
      </c>
      <c r="F24" s="211"/>
      <c r="G24" s="211"/>
      <c r="H24" s="211"/>
      <c r="I24" s="211"/>
      <c r="J24" s="184"/>
      <c r="K24" s="215"/>
      <c r="L24" s="184"/>
      <c r="M24" s="184"/>
      <c r="N24" s="184">
        <f t="shared" si="2"/>
        <v>0</v>
      </c>
      <c r="O24" s="184">
        <f t="shared" si="1"/>
      </c>
      <c r="P24" s="209"/>
      <c r="Q24" s="209"/>
    </row>
    <row r="25" spans="1:17" ht="15.75" customHeight="1">
      <c r="A25" s="200"/>
      <c r="B25" s="212"/>
      <c r="C25" s="209"/>
      <c r="D25" s="210"/>
      <c r="E25" s="184">
        <f t="shared" si="0"/>
      </c>
      <c r="F25" s="211"/>
      <c r="G25" s="211"/>
      <c r="H25" s="211"/>
      <c r="I25" s="211"/>
      <c r="J25" s="184"/>
      <c r="K25" s="215"/>
      <c r="L25" s="184"/>
      <c r="M25" s="184"/>
      <c r="N25" s="184">
        <f t="shared" si="2"/>
        <v>0</v>
      </c>
      <c r="O25" s="184">
        <f t="shared" si="1"/>
      </c>
      <c r="P25" s="209"/>
      <c r="Q25" s="209"/>
    </row>
    <row r="26" spans="1:17" ht="15.75" customHeight="1">
      <c r="A26" s="200"/>
      <c r="B26" s="212"/>
      <c r="C26" s="209"/>
      <c r="D26" s="210"/>
      <c r="E26" s="211"/>
      <c r="F26" s="211"/>
      <c r="G26" s="211"/>
      <c r="H26" s="211"/>
      <c r="I26" s="211"/>
      <c r="J26" s="184"/>
      <c r="K26" s="215"/>
      <c r="L26" s="184"/>
      <c r="M26" s="184"/>
      <c r="N26" s="184">
        <f t="shared" si="2"/>
        <v>0</v>
      </c>
      <c r="O26" s="184"/>
      <c r="P26" s="209"/>
      <c r="Q26" s="209"/>
    </row>
    <row r="27" spans="1:17" ht="15.75" customHeight="1">
      <c r="A27" s="213" t="s">
        <v>44</v>
      </c>
      <c r="B27" s="214"/>
      <c r="C27" s="209"/>
      <c r="D27" s="215"/>
      <c r="E27" s="184"/>
      <c r="F27" s="184">
        <f>SUM(F7:F26)</f>
        <v>0</v>
      </c>
      <c r="G27" s="184"/>
      <c r="H27" s="184"/>
      <c r="I27" s="184"/>
      <c r="J27" s="184">
        <f>SUM(J7:J26)</f>
        <v>0</v>
      </c>
      <c r="K27" s="215"/>
      <c r="L27" s="184"/>
      <c r="M27" s="184"/>
      <c r="N27" s="184">
        <f>SUM(N7:N26)</f>
        <v>0</v>
      </c>
      <c r="O27" s="184">
        <f>IF(J27=0,"",(N27-J27)/J27*100)</f>
      </c>
      <c r="P27" s="209"/>
      <c r="Q27" s="209"/>
    </row>
    <row r="28" spans="1:11" ht="15.75" customHeight="1">
      <c r="A28" s="22" t="e">
        <f>'存货汇总'!A9</f>
        <v>#REF!</v>
      </c>
      <c r="E28" s="195"/>
      <c r="F28" s="195"/>
      <c r="G28" s="195"/>
      <c r="H28" s="195"/>
      <c r="I28" s="195"/>
      <c r="J28" s="221" t="s">
        <v>31</v>
      </c>
      <c r="K28" s="222" t="e">
        <f>#REF!</f>
        <v>#REF!</v>
      </c>
    </row>
    <row r="29" ht="15.75" customHeight="1">
      <c r="A29" s="22" t="e">
        <f>'存货汇总'!A10</f>
        <v>#REF!</v>
      </c>
    </row>
    <row r="30" spans="2:3" ht="15.75" customHeight="1">
      <c r="B30" s="216" t="s">
        <v>45</v>
      </c>
      <c r="C30" s="190" t="s">
        <v>46</v>
      </c>
    </row>
    <row r="31" ht="15.75" customHeight="1">
      <c r="C31" s="190" t="s">
        <v>47</v>
      </c>
    </row>
  </sheetData>
  <sheetProtection/>
  <protectedRanges>
    <protectedRange password="CF7A" sqref="A7:M26" name="区域1"/>
  </protectedRanges>
  <mergeCells count="13">
    <mergeCell ref="A2:P2"/>
    <mergeCell ref="A3:P3"/>
    <mergeCell ref="D5:F5"/>
    <mergeCell ref="H5:J5"/>
    <mergeCell ref="K5:N5"/>
    <mergeCell ref="A27:B27"/>
    <mergeCell ref="A5:A6"/>
    <mergeCell ref="B5:B6"/>
    <mergeCell ref="C5:C6"/>
    <mergeCell ref="G5:G6"/>
    <mergeCell ref="O5:O6"/>
    <mergeCell ref="P5:P6"/>
    <mergeCell ref="Q5:Q6"/>
  </mergeCells>
  <hyperlinks>
    <hyperlink ref="A1" location="索引目录!E19" display="返回索引页"/>
    <hyperlink ref="B1" location="存货汇总!B7" display="返回"/>
  </hyperlinks>
  <printOptions horizontalCentered="1"/>
  <pageMargins left="0.35" right="0.35" top="0.7900000000000001" bottom="0.7900000000000001" header="1.06" footer="0.51"/>
  <pageSetup fitToHeight="0" fitToWidth="1" horizontalDpi="300" verticalDpi="300" orientation="landscape" paperSize="9" scale="75"/>
  <headerFooter alignWithMargins="0">
    <oddHeader>&amp;R&amp;"宋体,常规"&amp;10表&amp;"Times New Roman,常规"3-9-2
&amp;"宋体,常规"共&amp;"Times New Roman,常规"&amp;N&amp;"宋体,常规"页第&amp;"Times New Roman,常规"&amp;P&amp;"宋体,常规"页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workbookViewId="0" topLeftCell="A1">
      <selection activeCell="A3" sqref="A3:P3"/>
    </sheetView>
  </sheetViews>
  <sheetFormatPr defaultColWidth="9.00390625" defaultRowHeight="15.75" customHeight="1" outlineLevelCol="1"/>
  <cols>
    <col min="1" max="1" width="5.875" style="148" customWidth="1"/>
    <col min="2" max="2" width="16.25390625" style="148" customWidth="1"/>
    <col min="3" max="3" width="4.125" style="148" customWidth="1"/>
    <col min="4" max="4" width="10.625" style="148" hidden="1" customWidth="1" outlineLevel="1"/>
    <col min="5" max="5" width="8.125" style="148" hidden="1" customWidth="1" outlineLevel="1"/>
    <col min="6" max="7" width="13.125" style="149" hidden="1" customWidth="1" outlineLevel="1"/>
    <col min="8" max="8" width="13.125" style="149" customWidth="1" collapsed="1"/>
    <col min="9" max="9" width="13.125" style="149" customWidth="1"/>
    <col min="10" max="10" width="11.375" style="148" bestFit="1" customWidth="1"/>
    <col min="11" max="11" width="10.125" style="148" customWidth="1"/>
    <col min="12" max="13" width="8.125" style="148" customWidth="1"/>
    <col min="14" max="14" width="13.50390625" style="148" customWidth="1"/>
    <col min="15" max="15" width="9.625" style="148" bestFit="1" customWidth="1"/>
    <col min="16" max="16" width="10.875" style="148" customWidth="1"/>
    <col min="17" max="17" width="8.25390625" style="148" customWidth="1"/>
    <col min="18" max="16384" width="9.00390625" style="148" customWidth="1"/>
  </cols>
  <sheetData>
    <row r="1" spans="1:16" ht="14.25" customHeight="1">
      <c r="A1" s="125" t="s">
        <v>0</v>
      </c>
      <c r="B1" s="150" t="s">
        <v>18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s="145" customFormat="1" ht="30" customHeight="1">
      <c r="A2" s="152" t="s">
        <v>48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</row>
    <row r="3" spans="1:16" ht="13.5" customHeight="1">
      <c r="A3" s="154" t="e">
        <f>#REF!&amp;#REF!&amp;#REF!&amp;#REF!&amp;#REF!&amp;#REF!&amp;#REF!</f>
        <v>#REF!</v>
      </c>
      <c r="B3" s="154"/>
      <c r="C3" s="154"/>
      <c r="D3" s="154"/>
      <c r="E3" s="154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15.75" customHeight="1">
      <c r="A4" s="156" t="e">
        <f>'存货汇总'!A4</f>
        <v>#REF!</v>
      </c>
      <c r="P4" s="178" t="s">
        <v>20</v>
      </c>
    </row>
    <row r="5" spans="1:17" s="146" customFormat="1" ht="15.75" customHeight="1">
      <c r="A5" s="157" t="s">
        <v>33</v>
      </c>
      <c r="B5" s="157" t="s">
        <v>34</v>
      </c>
      <c r="C5" s="158" t="s">
        <v>35</v>
      </c>
      <c r="D5" s="157" t="s">
        <v>4</v>
      </c>
      <c r="E5" s="157"/>
      <c r="F5" s="157"/>
      <c r="G5" s="159" t="s">
        <v>36</v>
      </c>
      <c r="H5" s="160" t="s">
        <v>5</v>
      </c>
      <c r="I5" s="179"/>
      <c r="J5" s="180"/>
      <c r="K5" s="175" t="s">
        <v>6</v>
      </c>
      <c r="L5" s="181"/>
      <c r="M5" s="181"/>
      <c r="N5" s="176"/>
      <c r="O5" s="157" t="s">
        <v>24</v>
      </c>
      <c r="P5" s="157" t="s">
        <v>37</v>
      </c>
      <c r="Q5" s="157" t="s">
        <v>38</v>
      </c>
    </row>
    <row r="6" spans="1:17" s="146" customFormat="1" ht="24.75" customHeight="1">
      <c r="A6" s="161"/>
      <c r="B6" s="161"/>
      <c r="C6" s="162"/>
      <c r="D6" s="157" t="s">
        <v>39</v>
      </c>
      <c r="E6" s="157" t="s">
        <v>40</v>
      </c>
      <c r="F6" s="157" t="s">
        <v>41</v>
      </c>
      <c r="G6" s="163"/>
      <c r="H6" s="157" t="s">
        <v>39</v>
      </c>
      <c r="I6" s="157" t="s">
        <v>40</v>
      </c>
      <c r="J6" s="157" t="s">
        <v>41</v>
      </c>
      <c r="K6" s="182" t="s">
        <v>42</v>
      </c>
      <c r="L6" s="157" t="s">
        <v>40</v>
      </c>
      <c r="M6" s="183" t="s">
        <v>43</v>
      </c>
      <c r="N6" s="157" t="s">
        <v>41</v>
      </c>
      <c r="O6" s="161"/>
      <c r="P6" s="161"/>
      <c r="Q6" s="161"/>
    </row>
    <row r="7" spans="1:17" s="147" customFormat="1" ht="15.75" customHeight="1">
      <c r="A7" s="164"/>
      <c r="B7" s="165"/>
      <c r="C7" s="166"/>
      <c r="D7" s="167"/>
      <c r="E7" s="168">
        <f aca="true" t="shared" si="0" ref="E7:E25">IF(D7=0,"",F7/D7)</f>
      </c>
      <c r="F7" s="169"/>
      <c r="G7" s="169"/>
      <c r="H7" s="169"/>
      <c r="I7" s="169"/>
      <c r="J7" s="168"/>
      <c r="K7" s="177"/>
      <c r="L7" s="168"/>
      <c r="M7" s="168"/>
      <c r="N7" s="184">
        <f>ROUND(K7*L7*(1-M7/100),0)</f>
        <v>0</v>
      </c>
      <c r="O7" s="168">
        <f aca="true" t="shared" si="1" ref="O7:O25">IF(J7=0,"",(N7-J7)/J7*100)</f>
      </c>
      <c r="P7" s="171"/>
      <c r="Q7" s="164"/>
    </row>
    <row r="8" spans="1:17" ht="15.75" customHeight="1">
      <c r="A8" s="161"/>
      <c r="B8" s="170"/>
      <c r="C8" s="171"/>
      <c r="D8" s="172"/>
      <c r="E8" s="168">
        <f t="shared" si="0"/>
      </c>
      <c r="F8" s="173"/>
      <c r="G8" s="173"/>
      <c r="H8" s="173"/>
      <c r="I8" s="173"/>
      <c r="J8" s="168"/>
      <c r="K8" s="177"/>
      <c r="L8" s="168"/>
      <c r="M8" s="168"/>
      <c r="N8" s="184">
        <f aca="true" t="shared" si="2" ref="N8:N26">ROUND(K8*L8*(1-M8/100),0)</f>
        <v>0</v>
      </c>
      <c r="O8" s="168">
        <f t="shared" si="1"/>
      </c>
      <c r="P8" s="171"/>
      <c r="Q8" s="171"/>
    </row>
    <row r="9" spans="1:17" ht="15.75" customHeight="1">
      <c r="A9" s="161"/>
      <c r="B9" s="174"/>
      <c r="C9" s="171"/>
      <c r="D9" s="172"/>
      <c r="E9" s="168">
        <f t="shared" si="0"/>
      </c>
      <c r="F9" s="173"/>
      <c r="G9" s="173"/>
      <c r="H9" s="173"/>
      <c r="I9" s="173"/>
      <c r="J9" s="168"/>
      <c r="K9" s="177"/>
      <c r="L9" s="168"/>
      <c r="M9" s="168"/>
      <c r="N9" s="184">
        <f t="shared" si="2"/>
        <v>0</v>
      </c>
      <c r="O9" s="168">
        <f t="shared" si="1"/>
      </c>
      <c r="P9" s="171"/>
      <c r="Q9" s="171"/>
    </row>
    <row r="10" spans="1:17" ht="15.75" customHeight="1">
      <c r="A10" s="161"/>
      <c r="B10" s="174"/>
      <c r="C10" s="171"/>
      <c r="D10" s="172"/>
      <c r="E10" s="168">
        <f t="shared" si="0"/>
      </c>
      <c r="F10" s="173"/>
      <c r="G10" s="173"/>
      <c r="H10" s="173"/>
      <c r="I10" s="173"/>
      <c r="J10" s="168"/>
      <c r="K10" s="177"/>
      <c r="L10" s="168"/>
      <c r="M10" s="168"/>
      <c r="N10" s="184">
        <f t="shared" si="2"/>
        <v>0</v>
      </c>
      <c r="O10" s="168">
        <f t="shared" si="1"/>
      </c>
      <c r="P10" s="171"/>
      <c r="Q10" s="171"/>
    </row>
    <row r="11" spans="1:17" ht="15.75" customHeight="1">
      <c r="A11" s="161"/>
      <c r="B11" s="174"/>
      <c r="C11" s="171"/>
      <c r="D11" s="172"/>
      <c r="E11" s="168">
        <f t="shared" si="0"/>
      </c>
      <c r="F11" s="173"/>
      <c r="G11" s="173"/>
      <c r="H11" s="173"/>
      <c r="I11" s="173"/>
      <c r="J11" s="168"/>
      <c r="K11" s="177"/>
      <c r="L11" s="168"/>
      <c r="M11" s="168"/>
      <c r="N11" s="184">
        <f t="shared" si="2"/>
        <v>0</v>
      </c>
      <c r="O11" s="168">
        <f t="shared" si="1"/>
      </c>
      <c r="P11" s="171"/>
      <c r="Q11" s="171"/>
    </row>
    <row r="12" spans="1:17" ht="15.75" customHeight="1">
      <c r="A12" s="161"/>
      <c r="B12" s="174"/>
      <c r="C12" s="171"/>
      <c r="D12" s="172"/>
      <c r="E12" s="168">
        <f t="shared" si="0"/>
      </c>
      <c r="F12" s="173"/>
      <c r="G12" s="173"/>
      <c r="H12" s="173"/>
      <c r="I12" s="173"/>
      <c r="J12" s="168"/>
      <c r="K12" s="177"/>
      <c r="L12" s="168"/>
      <c r="M12" s="168"/>
      <c r="N12" s="184">
        <f t="shared" si="2"/>
        <v>0</v>
      </c>
      <c r="O12" s="168">
        <f t="shared" si="1"/>
      </c>
      <c r="P12" s="171"/>
      <c r="Q12" s="171"/>
    </row>
    <row r="13" spans="1:17" ht="15.75" customHeight="1">
      <c r="A13" s="161"/>
      <c r="B13" s="174"/>
      <c r="C13" s="171"/>
      <c r="D13" s="172"/>
      <c r="E13" s="168">
        <f t="shared" si="0"/>
      </c>
      <c r="F13" s="173"/>
      <c r="G13" s="173"/>
      <c r="H13" s="173"/>
      <c r="I13" s="173"/>
      <c r="J13" s="168"/>
      <c r="K13" s="177"/>
      <c r="L13" s="168"/>
      <c r="M13" s="168"/>
      <c r="N13" s="184">
        <f t="shared" si="2"/>
        <v>0</v>
      </c>
      <c r="O13" s="168">
        <f t="shared" si="1"/>
      </c>
      <c r="P13" s="171"/>
      <c r="Q13" s="171"/>
    </row>
    <row r="14" spans="1:17" ht="15.75" customHeight="1">
      <c r="A14" s="161"/>
      <c r="B14" s="170"/>
      <c r="C14" s="171"/>
      <c r="D14" s="172"/>
      <c r="E14" s="168">
        <f t="shared" si="0"/>
      </c>
      <c r="F14" s="173"/>
      <c r="G14" s="173"/>
      <c r="H14" s="173"/>
      <c r="I14" s="173"/>
      <c r="J14" s="168"/>
      <c r="K14" s="177"/>
      <c r="L14" s="168"/>
      <c r="M14" s="168"/>
      <c r="N14" s="184">
        <f t="shared" si="2"/>
        <v>0</v>
      </c>
      <c r="O14" s="168">
        <f t="shared" si="1"/>
      </c>
      <c r="P14" s="171"/>
      <c r="Q14" s="171"/>
    </row>
    <row r="15" spans="1:17" ht="15.75" customHeight="1">
      <c r="A15" s="161"/>
      <c r="B15" s="170"/>
      <c r="C15" s="171"/>
      <c r="D15" s="172"/>
      <c r="E15" s="168">
        <f t="shared" si="0"/>
      </c>
      <c r="F15" s="173"/>
      <c r="G15" s="173"/>
      <c r="H15" s="173"/>
      <c r="I15" s="173"/>
      <c r="J15" s="168"/>
      <c r="K15" s="177"/>
      <c r="L15" s="168"/>
      <c r="M15" s="168"/>
      <c r="N15" s="184">
        <f t="shared" si="2"/>
        <v>0</v>
      </c>
      <c r="O15" s="168">
        <f t="shared" si="1"/>
      </c>
      <c r="P15" s="171"/>
      <c r="Q15" s="171"/>
    </row>
    <row r="16" spans="1:17" ht="15.75" customHeight="1">
      <c r="A16" s="161"/>
      <c r="B16" s="174"/>
      <c r="C16" s="171"/>
      <c r="D16" s="172"/>
      <c r="E16" s="168">
        <f t="shared" si="0"/>
      </c>
      <c r="F16" s="173"/>
      <c r="G16" s="173"/>
      <c r="H16" s="173"/>
      <c r="I16" s="173"/>
      <c r="J16" s="168"/>
      <c r="K16" s="177"/>
      <c r="L16" s="168"/>
      <c r="M16" s="168"/>
      <c r="N16" s="184">
        <f t="shared" si="2"/>
        <v>0</v>
      </c>
      <c r="O16" s="168">
        <f t="shared" si="1"/>
      </c>
      <c r="P16" s="171"/>
      <c r="Q16" s="171"/>
    </row>
    <row r="17" spans="1:17" ht="15.75" customHeight="1">
      <c r="A17" s="161"/>
      <c r="B17" s="174"/>
      <c r="C17" s="171"/>
      <c r="D17" s="172"/>
      <c r="E17" s="168">
        <f t="shared" si="0"/>
      </c>
      <c r="F17" s="173"/>
      <c r="G17" s="173"/>
      <c r="H17" s="173"/>
      <c r="I17" s="173"/>
      <c r="J17" s="168"/>
      <c r="K17" s="177"/>
      <c r="L17" s="168"/>
      <c r="M17" s="168"/>
      <c r="N17" s="184">
        <f t="shared" si="2"/>
        <v>0</v>
      </c>
      <c r="O17" s="168">
        <f t="shared" si="1"/>
      </c>
      <c r="P17" s="171"/>
      <c r="Q17" s="171"/>
    </row>
    <row r="18" spans="1:17" ht="15.75" customHeight="1">
      <c r="A18" s="161"/>
      <c r="B18" s="174"/>
      <c r="C18" s="171"/>
      <c r="D18" s="172"/>
      <c r="E18" s="168">
        <f t="shared" si="0"/>
      </c>
      <c r="F18" s="173"/>
      <c r="G18" s="173"/>
      <c r="H18" s="173"/>
      <c r="I18" s="173"/>
      <c r="J18" s="168"/>
      <c r="K18" s="177"/>
      <c r="L18" s="168"/>
      <c r="M18" s="168"/>
      <c r="N18" s="184">
        <f t="shared" si="2"/>
        <v>0</v>
      </c>
      <c r="O18" s="168">
        <f t="shared" si="1"/>
      </c>
      <c r="P18" s="171"/>
      <c r="Q18" s="171"/>
    </row>
    <row r="19" spans="1:17" ht="15.75" customHeight="1">
      <c r="A19" s="161"/>
      <c r="B19" s="174"/>
      <c r="C19" s="171"/>
      <c r="D19" s="172"/>
      <c r="E19" s="168">
        <f t="shared" si="0"/>
      </c>
      <c r="F19" s="173"/>
      <c r="G19" s="173"/>
      <c r="H19" s="173"/>
      <c r="I19" s="173"/>
      <c r="J19" s="168"/>
      <c r="K19" s="177"/>
      <c r="L19" s="168"/>
      <c r="M19" s="168"/>
      <c r="N19" s="184">
        <f t="shared" si="2"/>
        <v>0</v>
      </c>
      <c r="O19" s="168">
        <f t="shared" si="1"/>
      </c>
      <c r="P19" s="171"/>
      <c r="Q19" s="171"/>
    </row>
    <row r="20" spans="1:17" ht="15.75" customHeight="1">
      <c r="A20" s="161"/>
      <c r="B20" s="174"/>
      <c r="C20" s="171"/>
      <c r="D20" s="172"/>
      <c r="E20" s="168">
        <f t="shared" si="0"/>
      </c>
      <c r="F20" s="173"/>
      <c r="G20" s="173"/>
      <c r="H20" s="173"/>
      <c r="I20" s="173"/>
      <c r="J20" s="168"/>
      <c r="K20" s="177"/>
      <c r="L20" s="168"/>
      <c r="M20" s="168"/>
      <c r="N20" s="184">
        <f t="shared" si="2"/>
        <v>0</v>
      </c>
      <c r="O20" s="168">
        <f t="shared" si="1"/>
      </c>
      <c r="P20" s="171"/>
      <c r="Q20" s="171"/>
    </row>
    <row r="21" spans="1:17" ht="15.75" customHeight="1">
      <c r="A21" s="161"/>
      <c r="B21" s="174"/>
      <c r="C21" s="171"/>
      <c r="D21" s="172"/>
      <c r="E21" s="168">
        <f t="shared" si="0"/>
      </c>
      <c r="F21" s="173"/>
      <c r="G21" s="173"/>
      <c r="H21" s="173"/>
      <c r="I21" s="173"/>
      <c r="J21" s="168"/>
      <c r="K21" s="177"/>
      <c r="L21" s="168"/>
      <c r="M21" s="168"/>
      <c r="N21" s="184">
        <f t="shared" si="2"/>
        <v>0</v>
      </c>
      <c r="O21" s="168">
        <f t="shared" si="1"/>
      </c>
      <c r="P21" s="171"/>
      <c r="Q21" s="171"/>
    </row>
    <row r="22" spans="1:17" ht="15.75" customHeight="1">
      <c r="A22" s="161"/>
      <c r="B22" s="170"/>
      <c r="C22" s="171"/>
      <c r="D22" s="172"/>
      <c r="E22" s="168">
        <f t="shared" si="0"/>
      </c>
      <c r="F22" s="173"/>
      <c r="G22" s="173"/>
      <c r="H22" s="173"/>
      <c r="I22" s="173"/>
      <c r="J22" s="168"/>
      <c r="K22" s="177"/>
      <c r="L22" s="168"/>
      <c r="M22" s="168"/>
      <c r="N22" s="184">
        <f t="shared" si="2"/>
        <v>0</v>
      </c>
      <c r="O22" s="168">
        <f t="shared" si="1"/>
      </c>
      <c r="P22" s="171"/>
      <c r="Q22" s="171"/>
    </row>
    <row r="23" spans="1:17" ht="15.75" customHeight="1">
      <c r="A23" s="161"/>
      <c r="B23" s="170"/>
      <c r="C23" s="171"/>
      <c r="D23" s="172"/>
      <c r="E23" s="168">
        <f t="shared" si="0"/>
      </c>
      <c r="F23" s="173"/>
      <c r="G23" s="173"/>
      <c r="H23" s="173"/>
      <c r="I23" s="173"/>
      <c r="J23" s="168"/>
      <c r="K23" s="177"/>
      <c r="L23" s="168"/>
      <c r="M23" s="168"/>
      <c r="N23" s="184">
        <f t="shared" si="2"/>
        <v>0</v>
      </c>
      <c r="O23" s="168">
        <f t="shared" si="1"/>
      </c>
      <c r="P23" s="171"/>
      <c r="Q23" s="171"/>
    </row>
    <row r="24" spans="1:17" ht="15.75" customHeight="1">
      <c r="A24" s="161"/>
      <c r="B24" s="174"/>
      <c r="C24" s="171"/>
      <c r="D24" s="172"/>
      <c r="E24" s="168">
        <f t="shared" si="0"/>
      </c>
      <c r="F24" s="173"/>
      <c r="G24" s="173"/>
      <c r="H24" s="173"/>
      <c r="I24" s="173"/>
      <c r="J24" s="168"/>
      <c r="K24" s="177"/>
      <c r="L24" s="168"/>
      <c r="M24" s="168"/>
      <c r="N24" s="184">
        <f t="shared" si="2"/>
        <v>0</v>
      </c>
      <c r="O24" s="168">
        <f t="shared" si="1"/>
      </c>
      <c r="P24" s="171"/>
      <c r="Q24" s="171"/>
    </row>
    <row r="25" spans="1:17" ht="15.75" customHeight="1">
      <c r="A25" s="161"/>
      <c r="B25" s="174"/>
      <c r="C25" s="171"/>
      <c r="D25" s="172"/>
      <c r="E25" s="168">
        <f t="shared" si="0"/>
      </c>
      <c r="F25" s="173"/>
      <c r="G25" s="173"/>
      <c r="H25" s="173"/>
      <c r="I25" s="173"/>
      <c r="J25" s="168"/>
      <c r="K25" s="177"/>
      <c r="L25" s="168"/>
      <c r="M25" s="168"/>
      <c r="N25" s="184">
        <f t="shared" si="2"/>
        <v>0</v>
      </c>
      <c r="O25" s="168">
        <f t="shared" si="1"/>
      </c>
      <c r="P25" s="171"/>
      <c r="Q25" s="171"/>
    </row>
    <row r="26" spans="1:17" ht="15.75" customHeight="1">
      <c r="A26" s="161"/>
      <c r="B26" s="174"/>
      <c r="C26" s="171"/>
      <c r="D26" s="172"/>
      <c r="E26" s="173"/>
      <c r="F26" s="173"/>
      <c r="G26" s="173"/>
      <c r="H26" s="173"/>
      <c r="I26" s="173"/>
      <c r="J26" s="168"/>
      <c r="K26" s="177"/>
      <c r="L26" s="168"/>
      <c r="M26" s="168"/>
      <c r="N26" s="184">
        <f t="shared" si="2"/>
        <v>0</v>
      </c>
      <c r="O26" s="168"/>
      <c r="P26" s="171"/>
      <c r="Q26" s="171"/>
    </row>
    <row r="27" spans="1:17" ht="15.75" customHeight="1">
      <c r="A27" s="175" t="s">
        <v>44</v>
      </c>
      <c r="B27" s="176"/>
      <c r="C27" s="171"/>
      <c r="D27" s="177"/>
      <c r="E27" s="168"/>
      <c r="F27" s="168">
        <f>SUM(F7:F26)</f>
        <v>0</v>
      </c>
      <c r="G27" s="168"/>
      <c r="H27" s="168"/>
      <c r="I27" s="168"/>
      <c r="J27" s="168">
        <f>SUM(J7:J26)</f>
        <v>0</v>
      </c>
      <c r="K27" s="177"/>
      <c r="L27" s="168"/>
      <c r="M27" s="168"/>
      <c r="N27" s="168">
        <f>SUM(N7:N26)</f>
        <v>0</v>
      </c>
      <c r="O27" s="168">
        <f>IF(J27=0,"",(N27-J27)/J27*100)</f>
      </c>
      <c r="P27" s="171"/>
      <c r="Q27" s="171"/>
    </row>
    <row r="28" spans="1:11" ht="15.75" customHeight="1">
      <c r="A28" s="22" t="e">
        <f>'存货汇总'!A9</f>
        <v>#REF!</v>
      </c>
      <c r="D28" s="149"/>
      <c r="E28" s="156"/>
      <c r="F28" s="156"/>
      <c r="G28" s="156"/>
      <c r="H28" s="156"/>
      <c r="I28" s="156"/>
      <c r="J28" s="185" t="s">
        <v>31</v>
      </c>
      <c r="K28" s="186" t="e">
        <f>#REF!</f>
        <v>#REF!</v>
      </c>
    </row>
    <row r="29" spans="1:5" ht="15.75" customHeight="1">
      <c r="A29" s="22" t="e">
        <f>'存货汇总'!A10</f>
        <v>#REF!</v>
      </c>
      <c r="D29" s="149"/>
      <c r="E29" s="149"/>
    </row>
    <row r="30" spans="1:5" ht="15.75" customHeight="1">
      <c r="A30" s="146"/>
      <c r="B30" s="178" t="s">
        <v>45</v>
      </c>
      <c r="C30" s="148" t="s">
        <v>46</v>
      </c>
      <c r="D30" s="149"/>
      <c r="E30" s="149"/>
    </row>
    <row r="31" spans="1:5" ht="15.75" customHeight="1">
      <c r="A31" s="146"/>
      <c r="C31" s="148" t="s">
        <v>47</v>
      </c>
      <c r="D31" s="149"/>
      <c r="E31" s="149"/>
    </row>
  </sheetData>
  <sheetProtection/>
  <mergeCells count="13">
    <mergeCell ref="A2:P2"/>
    <mergeCell ref="A3:P3"/>
    <mergeCell ref="D5:F5"/>
    <mergeCell ref="H5:J5"/>
    <mergeCell ref="K5:N5"/>
    <mergeCell ref="A27:B27"/>
    <mergeCell ref="A5:A6"/>
    <mergeCell ref="B5:B6"/>
    <mergeCell ref="C5:C6"/>
    <mergeCell ref="G5:G6"/>
    <mergeCell ref="O5:O6"/>
    <mergeCell ref="P5:P6"/>
    <mergeCell ref="Q5:Q6"/>
  </mergeCells>
  <hyperlinks>
    <hyperlink ref="A1" location="索引目录!E22" display="返回索引页"/>
    <hyperlink ref="B1" location="存货汇总!B10" display="返回"/>
  </hyperlinks>
  <printOptions horizontalCentered="1"/>
  <pageMargins left="0.35" right="0.35" top="0.7900000000000001" bottom="0.7900000000000001" header="1.06" footer="0.51"/>
  <pageSetup fitToHeight="0" fitToWidth="1" horizontalDpi="300" verticalDpi="300" orientation="landscape" paperSize="9"/>
  <headerFooter alignWithMargins="0">
    <oddHeader>&amp;R&amp;"宋体,常规"&amp;10表&amp;"Times New Roman,常规"3-9-5
&amp;"宋体,常规"共&amp;"Times New Roman,常规"&amp;N&amp;"宋体,常规"页第&amp;"Times New Roman,常规"&amp;P&amp;"宋体,常规"页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85" zoomScaleNormal="85" workbookViewId="0" topLeftCell="A1">
      <selection activeCell="A3" sqref="A3:L3"/>
    </sheetView>
  </sheetViews>
  <sheetFormatPr defaultColWidth="9.00390625" defaultRowHeight="15.75" customHeight="1" outlineLevelCol="1"/>
  <cols>
    <col min="1" max="1" width="4.375" style="124" customWidth="1"/>
    <col min="2" max="2" width="25.625" style="124" customWidth="1"/>
    <col min="3" max="4" width="13.00390625" style="124" customWidth="1" outlineLevel="1"/>
    <col min="5" max="8" width="13.00390625" style="124" customWidth="1"/>
    <col min="9" max="9" width="10.00390625" style="124" customWidth="1"/>
    <col min="10" max="10" width="9.25390625" style="124" customWidth="1"/>
    <col min="11" max="11" width="7.625" style="124" customWidth="1"/>
    <col min="12" max="12" width="7.25390625" style="124" customWidth="1"/>
    <col min="13" max="16384" width="9.00390625" style="124" customWidth="1"/>
  </cols>
  <sheetData>
    <row r="1" spans="1:12" ht="14.25" customHeight="1">
      <c r="A1" s="125" t="s">
        <v>0</v>
      </c>
      <c r="B1" s="126" t="s">
        <v>18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122" customFormat="1" ht="30" customHeight="1">
      <c r="A2" s="128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3.5" customHeight="1">
      <c r="A3" s="129" t="e">
        <f>#REF!&amp;#REF!&amp;#REF!&amp;#REF!&amp;#REF!&amp;#REF!&amp;#REF!</f>
        <v>#REF!</v>
      </c>
      <c r="B3" s="129"/>
      <c r="C3" s="129"/>
      <c r="D3" s="129"/>
      <c r="E3" s="129"/>
      <c r="F3" s="129"/>
      <c r="G3" s="130"/>
      <c r="H3" s="130"/>
      <c r="I3" s="130"/>
      <c r="J3" s="130"/>
      <c r="K3" s="130"/>
      <c r="L3" s="130"/>
    </row>
    <row r="4" spans="1:12" ht="15.75" customHeight="1">
      <c r="A4" s="131" t="e">
        <f>'存货汇总'!A4</f>
        <v>#REF!</v>
      </c>
      <c r="K4" s="143"/>
      <c r="L4" s="144" t="s">
        <v>20</v>
      </c>
    </row>
    <row r="5" spans="1:12" s="123" customFormat="1" ht="15.75" customHeight="1">
      <c r="A5" s="132" t="s">
        <v>21</v>
      </c>
      <c r="B5" s="132" t="s">
        <v>22</v>
      </c>
      <c r="C5" s="133" t="s">
        <v>4</v>
      </c>
      <c r="D5" s="134"/>
      <c r="E5" s="133" t="s">
        <v>5</v>
      </c>
      <c r="F5" s="134"/>
      <c r="G5" s="133" t="s">
        <v>6</v>
      </c>
      <c r="H5" s="134"/>
      <c r="I5" s="133" t="s">
        <v>23</v>
      </c>
      <c r="J5" s="134"/>
      <c r="K5" s="133" t="s">
        <v>50</v>
      </c>
      <c r="L5" s="134"/>
    </row>
    <row r="6" spans="1:12" s="123" customFormat="1" ht="15.75" customHeight="1">
      <c r="A6" s="135"/>
      <c r="B6" s="135"/>
      <c r="C6" s="136" t="s">
        <v>51</v>
      </c>
      <c r="D6" s="136" t="s">
        <v>52</v>
      </c>
      <c r="E6" s="136" t="s">
        <v>51</v>
      </c>
      <c r="F6" s="136" t="s">
        <v>52</v>
      </c>
      <c r="G6" s="136" t="s">
        <v>51</v>
      </c>
      <c r="H6" s="136" t="s">
        <v>52</v>
      </c>
      <c r="I6" s="136" t="s">
        <v>51</v>
      </c>
      <c r="J6" s="136" t="s">
        <v>52</v>
      </c>
      <c r="K6" s="136" t="s">
        <v>51</v>
      </c>
      <c r="L6" s="136" t="s">
        <v>52</v>
      </c>
    </row>
    <row r="7" spans="1:12" ht="18" customHeight="1">
      <c r="A7" s="137" t="s">
        <v>25</v>
      </c>
      <c r="B7" s="138" t="s">
        <v>53</v>
      </c>
      <c r="C7" s="139" t="e">
        <f>#REF!</f>
        <v>#REF!</v>
      </c>
      <c r="D7" s="139" t="e">
        <f>#REF!</f>
        <v>#REF!</v>
      </c>
      <c r="E7" s="139" t="e">
        <f>#REF!</f>
        <v>#REF!</v>
      </c>
      <c r="F7" s="139" t="e">
        <f>#REF!</f>
        <v>#REF!</v>
      </c>
      <c r="G7" s="139" t="e">
        <f>#REF!</f>
        <v>#REF!</v>
      </c>
      <c r="H7" s="139" t="e">
        <f>#REF!</f>
        <v>#REF!</v>
      </c>
      <c r="I7" s="139" t="e">
        <f aca="true" t="shared" si="0" ref="I7:J9">G7-E7</f>
        <v>#REF!</v>
      </c>
      <c r="J7" s="139" t="e">
        <f t="shared" si="0"/>
        <v>#REF!</v>
      </c>
      <c r="K7" s="139" t="e">
        <f aca="true" t="shared" si="1" ref="K7:L9">IF(E7=0,"",I7/E7*100)</f>
        <v>#REF!</v>
      </c>
      <c r="L7" s="139" t="e">
        <f t="shared" si="1"/>
        <v>#REF!</v>
      </c>
    </row>
    <row r="8" spans="1:12" ht="18" customHeight="1">
      <c r="A8" s="137" t="s">
        <v>27</v>
      </c>
      <c r="B8" s="137" t="s">
        <v>54</v>
      </c>
      <c r="C8" s="139" t="e">
        <f>#REF!</f>
        <v>#REF!</v>
      </c>
      <c r="D8" s="139" t="e">
        <f>#REF!</f>
        <v>#REF!</v>
      </c>
      <c r="E8" s="139" t="e">
        <f>#REF!</f>
        <v>#REF!</v>
      </c>
      <c r="F8" s="139" t="e">
        <f>#REF!</f>
        <v>#REF!</v>
      </c>
      <c r="G8" s="139" t="e">
        <f>#REF!</f>
        <v>#REF!</v>
      </c>
      <c r="H8" s="139" t="e">
        <f>#REF!</f>
        <v>#REF!</v>
      </c>
      <c r="I8" s="139" t="e">
        <f t="shared" si="0"/>
        <v>#REF!</v>
      </c>
      <c r="J8" s="139" t="e">
        <f t="shared" si="0"/>
        <v>#REF!</v>
      </c>
      <c r="K8" s="139" t="e">
        <f t="shared" si="1"/>
        <v>#REF!</v>
      </c>
      <c r="L8" s="139" t="e">
        <f t="shared" si="1"/>
        <v>#REF!</v>
      </c>
    </row>
    <row r="9" spans="1:12" ht="18" customHeight="1">
      <c r="A9" s="137" t="s">
        <v>29</v>
      </c>
      <c r="B9" s="137" t="s">
        <v>55</v>
      </c>
      <c r="C9" s="139">
        <f>'电子设备'!K27</f>
        <v>0</v>
      </c>
      <c r="D9" s="139">
        <f>'电子设备'!L27</f>
        <v>0</v>
      </c>
      <c r="E9" s="139">
        <f>'电子设备'!O27</f>
        <v>0</v>
      </c>
      <c r="F9" s="139">
        <f>'电子设备'!P27</f>
        <v>0</v>
      </c>
      <c r="G9" s="139">
        <f>'电子设备'!Q27</f>
        <v>0</v>
      </c>
      <c r="H9" s="139">
        <f>'电子设备'!T27</f>
        <v>0</v>
      </c>
      <c r="I9" s="139">
        <f t="shared" si="0"/>
        <v>0</v>
      </c>
      <c r="J9" s="139">
        <f t="shared" si="0"/>
        <v>0</v>
      </c>
      <c r="K9" s="139">
        <f t="shared" si="1"/>
      </c>
      <c r="L9" s="139">
        <f t="shared" si="1"/>
      </c>
    </row>
    <row r="10" spans="1:12" ht="18" customHeight="1">
      <c r="A10" s="137" t="s">
        <v>56</v>
      </c>
      <c r="B10" s="140" t="s">
        <v>57</v>
      </c>
      <c r="C10" s="139" t="e">
        <f aca="true" t="shared" si="2" ref="C10:J10">SUM(C7:C9)</f>
        <v>#REF!</v>
      </c>
      <c r="D10" s="139" t="e">
        <f t="shared" si="2"/>
        <v>#REF!</v>
      </c>
      <c r="E10" s="139" t="e">
        <f t="shared" si="2"/>
        <v>#REF!</v>
      </c>
      <c r="F10" s="139" t="e">
        <f t="shared" si="2"/>
        <v>#REF!</v>
      </c>
      <c r="G10" s="139" t="e">
        <f t="shared" si="2"/>
        <v>#REF!</v>
      </c>
      <c r="H10" s="139" t="e">
        <f t="shared" si="2"/>
        <v>#REF!</v>
      </c>
      <c r="I10" s="139" t="e">
        <f t="shared" si="2"/>
        <v>#REF!</v>
      </c>
      <c r="J10" s="139" t="e">
        <f t="shared" si="2"/>
        <v>#REF!</v>
      </c>
      <c r="K10" s="139" t="e">
        <f>IF(E10=0,"",I10/E10*100)</f>
        <v>#REF!</v>
      </c>
      <c r="L10" s="139" t="e">
        <f>IF(F10=0,"",J10/F10*100)</f>
        <v>#REF!</v>
      </c>
    </row>
    <row r="11" spans="1:8" ht="15.75" customHeight="1">
      <c r="A11" s="22" t="e">
        <f>'存货汇总'!A9</f>
        <v>#REF!</v>
      </c>
      <c r="G11" s="141" t="s">
        <v>58</v>
      </c>
      <c r="H11" s="142" t="e">
        <f>#REF!</f>
        <v>#REF!</v>
      </c>
    </row>
    <row r="12" ht="15.75" customHeight="1">
      <c r="A12" s="22" t="e">
        <f>'存货汇总'!A10</f>
        <v>#REF!</v>
      </c>
    </row>
  </sheetData>
  <sheetProtection/>
  <mergeCells count="9">
    <mergeCell ref="A2:L2"/>
    <mergeCell ref="A3:L3"/>
    <mergeCell ref="C5:D5"/>
    <mergeCell ref="E5:F5"/>
    <mergeCell ref="G5:H5"/>
    <mergeCell ref="I5:J5"/>
    <mergeCell ref="K5:L5"/>
    <mergeCell ref="A5:A6"/>
    <mergeCell ref="B5:B6"/>
  </mergeCells>
  <hyperlinks>
    <hyperlink ref="A1" location="索引目录!C35" display="返回索引页"/>
    <hyperlink ref="B7" location="机器设备!A1" display="固定资产-机器设备"/>
    <hyperlink ref="B8" location="车辆!A1" display="固定资产-车辆"/>
    <hyperlink ref="B9" location="电子设备!A1" display="固定资产-电子设备"/>
    <hyperlink ref="B1" location="分类汇总!B25" display="返回"/>
  </hyperlinks>
  <printOptions horizontalCentered="1"/>
  <pageMargins left="0.35" right="0.35" top="0.7900000000000001" bottom="0.7900000000000001" header="1" footer="0.51"/>
  <pageSetup fitToHeight="1" fitToWidth="1" horizontalDpi="300" verticalDpi="300" orientation="landscape" paperSize="9" scale="92"/>
  <headerFooter alignWithMargins="0">
    <oddHeader>&amp;R&amp;"宋体,常规"&amp;10表&amp;"Times New Roman,常规"4-6
&amp;"宋体,常规"共&amp;"Times New Roman,常规"&amp;N&amp;"宋体,常规"页第&amp;"Times New Roman,常规"&amp;P&amp;"宋体,常规"页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1"/>
  <sheetViews>
    <sheetView tabSelected="1" zoomScale="90" zoomScaleNormal="90" zoomScaleSheetLayoutView="100" workbookViewId="0" topLeftCell="A1">
      <selection activeCell="A2" sqref="A2:V10"/>
    </sheetView>
  </sheetViews>
  <sheetFormatPr defaultColWidth="9.00390625" defaultRowHeight="15.75" customHeight="1" outlineLevelCol="1"/>
  <cols>
    <col min="1" max="1" width="5.50390625" style="35" customWidth="1"/>
    <col min="2" max="2" width="6.875" style="35" hidden="1" customWidth="1"/>
    <col min="3" max="3" width="17.125" style="35" customWidth="1"/>
    <col min="4" max="4" width="14.625" style="35" customWidth="1"/>
    <col min="5" max="5" width="14.625" style="35" customWidth="1" outlineLevel="1"/>
    <col min="6" max="6" width="10.625" style="35" customWidth="1" outlineLevel="1"/>
    <col min="7" max="7" width="5.125" style="35" hidden="1" customWidth="1"/>
    <col min="8" max="8" width="5.50390625" style="35" customWidth="1"/>
    <col min="9" max="9" width="4.625" style="35" customWidth="1"/>
    <col min="10" max="10" width="11.00390625" style="41" hidden="1" customWidth="1"/>
    <col min="11" max="14" width="11.00390625" style="35" hidden="1" customWidth="1" outlineLevel="1"/>
    <col min="15" max="15" width="11.00390625" style="35" hidden="1" customWidth="1" collapsed="1"/>
    <col min="16" max="16" width="11.00390625" style="35" hidden="1" customWidth="1"/>
    <col min="17" max="17" width="14.875" style="35" customWidth="1"/>
    <col min="18" max="18" width="7.25390625" style="42" customWidth="1"/>
    <col min="19" max="19" width="9.00390625" style="35" customWidth="1"/>
    <col min="20" max="20" width="15.375" style="35" customWidth="1"/>
    <col min="21" max="21" width="5.125" style="35" hidden="1" customWidth="1"/>
    <col min="22" max="23" width="10.75390625" style="35" customWidth="1"/>
    <col min="24" max="24" width="9.125" style="43" customWidth="1"/>
    <col min="25" max="25" width="5.625" style="43" customWidth="1"/>
    <col min="26" max="26" width="4.125" style="43" customWidth="1"/>
    <col min="27" max="27" width="10.00390625" style="44" customWidth="1"/>
    <col min="28" max="28" width="9.875" style="44" customWidth="1"/>
    <col min="29" max="29" width="11.375" style="35" customWidth="1"/>
    <col min="30" max="30" width="10.125" style="35" customWidth="1"/>
    <col min="31" max="31" width="8.50390625" style="35" customWidth="1"/>
    <col min="32" max="32" width="11.125" style="35" customWidth="1"/>
    <col min="33" max="33" width="10.875" style="35" customWidth="1"/>
    <col min="34" max="34" width="9.50390625" style="35" customWidth="1"/>
    <col min="35" max="35" width="11.50390625" style="35" customWidth="1"/>
    <col min="36" max="244" width="9.00390625" style="35" customWidth="1"/>
    <col min="245" max="16384" width="9.00390625" style="45" customWidth="1"/>
  </cols>
  <sheetData>
    <row r="1" spans="1:28" s="35" customFormat="1" ht="14.25" customHeight="1">
      <c r="A1" s="46" t="s">
        <v>0</v>
      </c>
      <c r="B1" s="47" t="s">
        <v>18</v>
      </c>
      <c r="C1" s="48"/>
      <c r="D1" s="48"/>
      <c r="E1" s="48"/>
      <c r="F1" s="48"/>
      <c r="G1" s="48"/>
      <c r="H1" s="48"/>
      <c r="I1" s="48"/>
      <c r="J1" s="64"/>
      <c r="K1" s="48"/>
      <c r="L1" s="48"/>
      <c r="M1" s="48"/>
      <c r="N1" s="48"/>
      <c r="O1" s="48"/>
      <c r="P1" s="48"/>
      <c r="Q1" s="48"/>
      <c r="R1" s="74"/>
      <c r="S1" s="48"/>
      <c r="T1" s="48"/>
      <c r="U1" s="48"/>
      <c r="V1" s="48"/>
      <c r="W1" s="48"/>
      <c r="X1" s="48"/>
      <c r="Y1" s="48"/>
      <c r="Z1" s="43"/>
      <c r="AA1" s="44"/>
      <c r="AB1" s="44"/>
    </row>
    <row r="2" spans="1:244" s="36" customFormat="1" ht="20.25" customHeight="1">
      <c r="A2" s="49" t="s">
        <v>59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43"/>
      <c r="AA2" s="44"/>
      <c r="AB2" s="44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</row>
    <row r="3" spans="1:29" s="35" customFormat="1" ht="22.5" customHeight="1">
      <c r="A3" s="51" t="s">
        <v>60</v>
      </c>
      <c r="B3" s="52"/>
      <c r="C3" s="52"/>
      <c r="D3" s="52"/>
      <c r="E3" s="52"/>
      <c r="F3" s="52"/>
      <c r="G3" s="52"/>
      <c r="H3" s="52"/>
      <c r="I3" s="52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75"/>
      <c r="Y3" s="75"/>
      <c r="Z3" s="43"/>
      <c r="AA3" s="89"/>
      <c r="AB3" s="44"/>
      <c r="AC3" s="90"/>
    </row>
    <row r="4" spans="1:29" s="35" customFormat="1" ht="22.5" customHeight="1">
      <c r="A4" s="53" t="s">
        <v>61</v>
      </c>
      <c r="J4" s="41"/>
      <c r="R4" s="42"/>
      <c r="V4" s="76" t="s">
        <v>20</v>
      </c>
      <c r="W4" s="76"/>
      <c r="X4" s="77"/>
      <c r="Y4" s="77"/>
      <c r="Z4" s="43"/>
      <c r="AA4" s="91"/>
      <c r="AB4" s="44"/>
      <c r="AC4" s="92"/>
    </row>
    <row r="5" spans="1:244" s="37" customFormat="1" ht="22.5" customHeight="1">
      <c r="A5" s="54" t="s">
        <v>33</v>
      </c>
      <c r="B5" s="54" t="s">
        <v>62</v>
      </c>
      <c r="C5" s="55" t="s">
        <v>63</v>
      </c>
      <c r="D5" s="55" t="s">
        <v>64</v>
      </c>
      <c r="E5" s="56" t="s">
        <v>65</v>
      </c>
      <c r="F5" s="56" t="s">
        <v>66</v>
      </c>
      <c r="G5" s="55" t="s">
        <v>39</v>
      </c>
      <c r="H5" s="55" t="s">
        <v>39</v>
      </c>
      <c r="I5" s="55" t="s">
        <v>67</v>
      </c>
      <c r="J5" s="62" t="s">
        <v>68</v>
      </c>
      <c r="K5" s="66" t="s">
        <v>4</v>
      </c>
      <c r="L5" s="67"/>
      <c r="M5" s="68" t="s">
        <v>36</v>
      </c>
      <c r="N5" s="69"/>
      <c r="O5" s="54" t="s">
        <v>5</v>
      </c>
      <c r="P5" s="57"/>
      <c r="Q5" s="54" t="s">
        <v>6</v>
      </c>
      <c r="R5" s="54"/>
      <c r="S5" s="57"/>
      <c r="T5" s="57"/>
      <c r="U5" s="55" t="s">
        <v>50</v>
      </c>
      <c r="V5" s="55" t="s">
        <v>37</v>
      </c>
      <c r="W5" s="40"/>
      <c r="X5" s="40"/>
      <c r="Y5" s="40"/>
      <c r="Z5" s="43"/>
      <c r="AA5" s="44"/>
      <c r="AB5" s="44"/>
      <c r="AC5" s="93"/>
      <c r="AD5" s="94"/>
      <c r="AE5" s="95"/>
      <c r="AF5" s="96"/>
      <c r="AG5" s="95"/>
      <c r="AH5" s="114"/>
      <c r="AI5" s="93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</row>
    <row r="6" spans="1:244" s="37" customFormat="1" ht="22.5" customHeight="1">
      <c r="A6" s="57"/>
      <c r="B6" s="57"/>
      <c r="C6" s="57"/>
      <c r="D6" s="57"/>
      <c r="E6" s="58"/>
      <c r="F6" s="58"/>
      <c r="G6" s="57"/>
      <c r="H6" s="57"/>
      <c r="I6" s="57"/>
      <c r="J6" s="70"/>
      <c r="K6" s="54" t="s">
        <v>51</v>
      </c>
      <c r="L6" s="54" t="s">
        <v>52</v>
      </c>
      <c r="M6" s="54" t="s">
        <v>51</v>
      </c>
      <c r="N6" s="54" t="s">
        <v>52</v>
      </c>
      <c r="O6" s="54" t="s">
        <v>51</v>
      </c>
      <c r="P6" s="54" t="s">
        <v>52</v>
      </c>
      <c r="Q6" s="54" t="s">
        <v>69</v>
      </c>
      <c r="R6" s="78" t="s">
        <v>70</v>
      </c>
      <c r="S6" s="55" t="s">
        <v>43</v>
      </c>
      <c r="T6" s="54" t="s">
        <v>71</v>
      </c>
      <c r="U6" s="57"/>
      <c r="V6" s="57"/>
      <c r="X6" s="40"/>
      <c r="Y6" s="40"/>
      <c r="Z6" s="97"/>
      <c r="AA6" s="98"/>
      <c r="AB6" s="99"/>
      <c r="AC6" s="100"/>
      <c r="AD6" s="100"/>
      <c r="AE6" s="100"/>
      <c r="AF6" s="100"/>
      <c r="AG6" s="100"/>
      <c r="AH6" s="100"/>
      <c r="AI6" s="100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</row>
    <row r="7" spans="1:256" s="38" customFormat="1" ht="27.75" customHeight="1">
      <c r="A7" s="59">
        <v>1</v>
      </c>
      <c r="B7" s="59"/>
      <c r="C7" s="60" t="s">
        <v>72</v>
      </c>
      <c r="D7" s="61"/>
      <c r="E7" s="60"/>
      <c r="F7" s="62"/>
      <c r="G7" s="60"/>
      <c r="H7" s="60">
        <v>1</v>
      </c>
      <c r="I7" s="71" t="s">
        <v>73</v>
      </c>
      <c r="J7" s="54"/>
      <c r="K7" s="54"/>
      <c r="L7" s="54"/>
      <c r="M7" s="54"/>
      <c r="N7" s="54"/>
      <c r="O7" s="54"/>
      <c r="P7" s="72"/>
      <c r="Q7" s="72">
        <v>1500</v>
      </c>
      <c r="R7" s="79">
        <v>40</v>
      </c>
      <c r="S7" s="80">
        <v>30</v>
      </c>
      <c r="T7" s="72">
        <v>420</v>
      </c>
      <c r="U7" s="54"/>
      <c r="V7" s="81"/>
      <c r="W7" s="82"/>
      <c r="X7" s="40"/>
      <c r="Y7" s="40"/>
      <c r="Z7" s="40"/>
      <c r="AA7" s="101"/>
      <c r="AB7" s="101"/>
      <c r="AC7" s="93"/>
      <c r="AD7" s="94"/>
      <c r="AE7" s="95"/>
      <c r="AF7" s="96"/>
      <c r="AG7" s="95"/>
      <c r="AH7" s="114"/>
      <c r="AI7" s="4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8" t="s">
        <v>74</v>
      </c>
      <c r="AU7" s="115"/>
      <c r="AV7" s="115"/>
      <c r="AW7" s="115"/>
      <c r="AX7" s="115"/>
      <c r="AY7" s="115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s="38" customFormat="1" ht="27.75" customHeight="1">
      <c r="A8" s="59">
        <v>2</v>
      </c>
      <c r="B8" s="59"/>
      <c r="C8" s="60" t="s">
        <v>75</v>
      </c>
      <c r="D8" s="61"/>
      <c r="E8" s="60"/>
      <c r="F8" s="62"/>
      <c r="G8" s="60"/>
      <c r="H8" s="60">
        <v>1</v>
      </c>
      <c r="I8" s="71" t="s">
        <v>73</v>
      </c>
      <c r="J8" s="54"/>
      <c r="K8" s="54"/>
      <c r="L8" s="54"/>
      <c r="M8" s="54"/>
      <c r="N8" s="54"/>
      <c r="O8" s="54"/>
      <c r="P8" s="72"/>
      <c r="Q8" s="72">
        <v>1200</v>
      </c>
      <c r="R8" s="79">
        <v>40</v>
      </c>
      <c r="S8" s="80">
        <v>30</v>
      </c>
      <c r="T8" s="72">
        <v>336</v>
      </c>
      <c r="U8" s="54"/>
      <c r="V8" s="81"/>
      <c r="W8" s="82"/>
      <c r="X8" s="40"/>
      <c r="Y8" s="102"/>
      <c r="Z8" s="102"/>
      <c r="AA8" s="101"/>
      <c r="AB8" s="101"/>
      <c r="AC8" s="93"/>
      <c r="AD8" s="94"/>
      <c r="AE8" s="95"/>
      <c r="AF8" s="96"/>
      <c r="AG8" s="95"/>
      <c r="AH8" s="114"/>
      <c r="AI8" s="3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4" s="38" customFormat="1" ht="27.75" customHeight="1">
      <c r="A9" s="59">
        <v>3</v>
      </c>
      <c r="B9" s="59"/>
      <c r="C9" s="60" t="s">
        <v>76</v>
      </c>
      <c r="D9" s="61"/>
      <c r="E9" s="60"/>
      <c r="F9" s="62"/>
      <c r="G9" s="60"/>
      <c r="H9" s="60">
        <v>2</v>
      </c>
      <c r="I9" s="71" t="s">
        <v>77</v>
      </c>
      <c r="J9" s="54"/>
      <c r="K9" s="54"/>
      <c r="L9" s="54"/>
      <c r="M9" s="54"/>
      <c r="N9" s="54"/>
      <c r="O9" s="54"/>
      <c r="P9" s="72"/>
      <c r="Q9" s="72">
        <v>1300</v>
      </c>
      <c r="R9" s="79">
        <v>30</v>
      </c>
      <c r="S9" s="80">
        <v>30</v>
      </c>
      <c r="T9" s="72">
        <v>273</v>
      </c>
      <c r="U9" s="54"/>
      <c r="V9" s="81"/>
      <c r="W9" s="83"/>
      <c r="X9" s="84"/>
      <c r="Y9" s="83"/>
      <c r="AA9" s="101"/>
      <c r="AB9" s="101"/>
      <c r="AC9" s="103"/>
      <c r="AD9" s="94"/>
      <c r="AE9" s="95"/>
      <c r="AF9" s="96"/>
      <c r="AG9" s="95"/>
      <c r="AH9" s="114"/>
      <c r="AI9" s="3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5"/>
      <c r="IL9" s="115"/>
      <c r="IM9" s="115"/>
      <c r="IN9" s="115"/>
      <c r="IO9" s="115"/>
      <c r="IP9" s="115"/>
      <c r="IQ9" s="115"/>
      <c r="IR9" s="115"/>
      <c r="IS9" s="115"/>
      <c r="IT9" s="115"/>
    </row>
    <row r="10" spans="1:244" s="39" customFormat="1" ht="27.75" customHeight="1">
      <c r="A10" s="59" t="s">
        <v>57</v>
      </c>
      <c r="B10" s="59"/>
      <c r="C10" s="59"/>
      <c r="D10" s="63"/>
      <c r="E10" s="63"/>
      <c r="F10" s="63"/>
      <c r="G10" s="57" t="s">
        <v>78</v>
      </c>
      <c r="H10" s="63"/>
      <c r="I10" s="63"/>
      <c r="J10" s="73"/>
      <c r="K10" s="63"/>
      <c r="L10" s="63"/>
      <c r="M10" s="63"/>
      <c r="N10" s="63"/>
      <c r="O10" s="63"/>
      <c r="P10" s="63"/>
      <c r="Q10" s="72">
        <v>4000</v>
      </c>
      <c r="R10" s="85"/>
      <c r="S10" s="63"/>
      <c r="T10" s="72">
        <v>1029</v>
      </c>
      <c r="U10" s="63"/>
      <c r="V10" s="55"/>
      <c r="W10" s="40"/>
      <c r="X10" s="86"/>
      <c r="Y10" s="40"/>
      <c r="Z10" s="87"/>
      <c r="AA10" s="104"/>
      <c r="AB10" s="105"/>
      <c r="AC10" s="106"/>
      <c r="AD10" s="45"/>
      <c r="AE10" s="45"/>
      <c r="AF10" s="107"/>
      <c r="AG10" s="45"/>
      <c r="AH10" s="116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</row>
    <row r="11" spans="1:244" s="39" customFormat="1" ht="36" customHeight="1">
      <c r="A11" s="35"/>
      <c r="B11" s="35"/>
      <c r="C11" s="35"/>
      <c r="D11" s="35"/>
      <c r="E11" s="35"/>
      <c r="F11" s="35"/>
      <c r="G11" s="35"/>
      <c r="H11" s="35"/>
      <c r="I11" s="35"/>
      <c r="J11" s="41"/>
      <c r="K11" s="35"/>
      <c r="L11" s="35"/>
      <c r="M11" s="35"/>
      <c r="N11" s="35"/>
      <c r="O11" s="35"/>
      <c r="P11" s="35"/>
      <c r="Q11" s="35"/>
      <c r="R11" s="42"/>
      <c r="S11" s="35"/>
      <c r="U11" s="35"/>
      <c r="V11" s="35"/>
      <c r="W11" s="35"/>
      <c r="X11" s="87"/>
      <c r="Y11" s="43"/>
      <c r="AA11" s="105"/>
      <c r="AB11" s="108"/>
      <c r="AC11" s="106"/>
      <c r="AD11" s="109"/>
      <c r="AE11" s="45"/>
      <c r="AF11" s="107"/>
      <c r="AG11" s="45"/>
      <c r="AH11" s="116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</row>
    <row r="12" spans="1:51" s="40" customFormat="1" ht="36" customHeight="1">
      <c r="A12" s="35"/>
      <c r="B12" s="35"/>
      <c r="C12" s="35"/>
      <c r="D12" s="35"/>
      <c r="E12" s="35"/>
      <c r="G12" s="35"/>
      <c r="H12" s="35"/>
      <c r="I12" s="35"/>
      <c r="J12" s="41"/>
      <c r="K12" s="35"/>
      <c r="L12" s="35"/>
      <c r="M12" s="35"/>
      <c r="N12" s="35"/>
      <c r="O12" s="35"/>
      <c r="P12" s="35"/>
      <c r="Q12" s="35"/>
      <c r="R12" s="42"/>
      <c r="S12" s="35"/>
      <c r="T12" s="88"/>
      <c r="U12" s="35"/>
      <c r="V12" s="35"/>
      <c r="W12" s="35"/>
      <c r="X12" s="43"/>
      <c r="Y12" s="43"/>
      <c r="AA12" s="110"/>
      <c r="AB12" s="110"/>
      <c r="AC12" s="111"/>
      <c r="AD12" s="112"/>
      <c r="AE12" s="112"/>
      <c r="AF12" s="113"/>
      <c r="AG12" s="112"/>
      <c r="AH12" s="117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</row>
    <row r="13" spans="1:51" s="39" customFormat="1" ht="36" customHeight="1">
      <c r="A13" s="35"/>
      <c r="B13" s="35"/>
      <c r="C13" s="35"/>
      <c r="D13" s="35"/>
      <c r="E13" s="35"/>
      <c r="F13" s="35"/>
      <c r="G13" s="35"/>
      <c r="H13" s="35"/>
      <c r="I13" s="35"/>
      <c r="J13" s="41"/>
      <c r="K13" s="35"/>
      <c r="L13" s="35"/>
      <c r="M13" s="35"/>
      <c r="N13" s="35"/>
      <c r="O13" s="35"/>
      <c r="P13" s="35"/>
      <c r="Q13" s="35"/>
      <c r="R13" s="42"/>
      <c r="S13" s="35"/>
      <c r="T13" s="88"/>
      <c r="U13" s="35"/>
      <c r="V13" s="35"/>
      <c r="W13" s="35"/>
      <c r="X13" s="43"/>
      <c r="Y13" s="43"/>
      <c r="Z13" s="40"/>
      <c r="AA13" s="108"/>
      <c r="AB13" s="108"/>
      <c r="AC13" s="106"/>
      <c r="AD13" s="45"/>
      <c r="AE13" s="45"/>
      <c r="AF13" s="107"/>
      <c r="AG13" s="45"/>
      <c r="AH13" s="116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</row>
    <row r="14" spans="1:51" s="39" customFormat="1" ht="36" customHeight="1">
      <c r="A14" s="35"/>
      <c r="B14" s="35"/>
      <c r="C14" s="35"/>
      <c r="D14" s="35"/>
      <c r="E14" s="35"/>
      <c r="F14" s="35"/>
      <c r="G14" s="35"/>
      <c r="H14" s="35"/>
      <c r="I14" s="35"/>
      <c r="J14" s="41"/>
      <c r="K14" s="35"/>
      <c r="L14" s="35"/>
      <c r="M14" s="35"/>
      <c r="N14" s="35"/>
      <c r="O14" s="35"/>
      <c r="P14" s="35"/>
      <c r="Q14" s="35"/>
      <c r="R14" s="42"/>
      <c r="S14" s="35"/>
      <c r="T14" s="88"/>
      <c r="U14" s="35"/>
      <c r="V14" s="35"/>
      <c r="W14" s="35"/>
      <c r="X14" s="43"/>
      <c r="Y14" s="43"/>
      <c r="Z14" s="40"/>
      <c r="AA14" s="108"/>
      <c r="AB14" s="108"/>
      <c r="AC14" s="106"/>
      <c r="AD14" s="45"/>
      <c r="AE14" s="45"/>
      <c r="AF14" s="107"/>
      <c r="AG14" s="45"/>
      <c r="AH14" s="116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</row>
    <row r="15" spans="1:51" s="39" customFormat="1" ht="36" customHeight="1">
      <c r="A15" s="35"/>
      <c r="B15" s="35"/>
      <c r="C15" s="35"/>
      <c r="D15" s="35"/>
      <c r="E15" s="35"/>
      <c r="F15" s="35"/>
      <c r="G15" s="35"/>
      <c r="H15" s="35"/>
      <c r="I15" s="35"/>
      <c r="J15" s="41"/>
      <c r="K15" s="35"/>
      <c r="L15" s="35"/>
      <c r="M15" s="35"/>
      <c r="N15" s="35"/>
      <c r="O15" s="35"/>
      <c r="P15" s="35"/>
      <c r="Q15" s="35"/>
      <c r="R15" s="42"/>
      <c r="S15" s="35"/>
      <c r="T15" s="88"/>
      <c r="U15" s="35"/>
      <c r="V15" s="35"/>
      <c r="W15" s="35"/>
      <c r="X15" s="43"/>
      <c r="Y15" s="43"/>
      <c r="Z15" s="40"/>
      <c r="AA15" s="108"/>
      <c r="AB15" s="108"/>
      <c r="AC15" s="106"/>
      <c r="AD15" s="45"/>
      <c r="AE15" s="45"/>
      <c r="AF15" s="107"/>
      <c r="AG15" s="45"/>
      <c r="AH15" s="116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</row>
    <row r="16" spans="1:51" s="39" customFormat="1" ht="36" customHeight="1">
      <c r="A16" s="35"/>
      <c r="B16" s="35"/>
      <c r="C16" s="35"/>
      <c r="D16" s="35"/>
      <c r="E16" s="35"/>
      <c r="F16" s="35"/>
      <c r="G16" s="35"/>
      <c r="H16" s="35"/>
      <c r="I16" s="35"/>
      <c r="J16" s="41"/>
      <c r="K16" s="35"/>
      <c r="L16" s="35"/>
      <c r="M16" s="35"/>
      <c r="N16" s="35"/>
      <c r="O16" s="35"/>
      <c r="P16" s="35"/>
      <c r="Q16" s="35"/>
      <c r="R16" s="42"/>
      <c r="S16" s="35"/>
      <c r="T16" s="88"/>
      <c r="U16" s="35"/>
      <c r="V16" s="35"/>
      <c r="W16" s="35"/>
      <c r="X16" s="43"/>
      <c r="Y16" s="43"/>
      <c r="Z16" s="40"/>
      <c r="AA16" s="108"/>
      <c r="AB16" s="108"/>
      <c r="AC16" s="106"/>
      <c r="AD16" s="45"/>
      <c r="AE16" s="45"/>
      <c r="AF16" s="107"/>
      <c r="AG16" s="45"/>
      <c r="AH16" s="116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</row>
    <row r="17" spans="1:51" s="39" customFormat="1" ht="36" customHeight="1">
      <c r="A17" s="35"/>
      <c r="B17" s="35"/>
      <c r="C17" s="35"/>
      <c r="D17" s="35"/>
      <c r="E17" s="35"/>
      <c r="F17" s="35"/>
      <c r="G17" s="35"/>
      <c r="H17" s="35"/>
      <c r="I17" s="35"/>
      <c r="J17" s="41"/>
      <c r="K17" s="35"/>
      <c r="L17" s="35"/>
      <c r="M17" s="35"/>
      <c r="N17" s="35"/>
      <c r="O17" s="35"/>
      <c r="P17" s="35"/>
      <c r="Q17" s="35"/>
      <c r="R17" s="42"/>
      <c r="S17" s="35"/>
      <c r="T17" s="88"/>
      <c r="U17" s="35"/>
      <c r="V17" s="35"/>
      <c r="W17" s="35"/>
      <c r="X17" s="43"/>
      <c r="Y17" s="43"/>
      <c r="Z17" s="40"/>
      <c r="AA17" s="108"/>
      <c r="AB17" s="108"/>
      <c r="AC17" s="106"/>
      <c r="AD17" s="45"/>
      <c r="AE17" s="45"/>
      <c r="AF17" s="107"/>
      <c r="AG17" s="45"/>
      <c r="AH17" s="116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</row>
    <row r="18" spans="1:51" s="39" customFormat="1" ht="36" customHeight="1">
      <c r="A18" s="35"/>
      <c r="B18" s="35"/>
      <c r="C18" s="35"/>
      <c r="D18" s="35"/>
      <c r="E18" s="35"/>
      <c r="F18" s="35"/>
      <c r="G18" s="35"/>
      <c r="H18" s="35"/>
      <c r="I18" s="35"/>
      <c r="J18" s="41"/>
      <c r="K18" s="35"/>
      <c r="L18" s="35"/>
      <c r="M18" s="35"/>
      <c r="N18" s="35"/>
      <c r="O18" s="35"/>
      <c r="P18" s="35"/>
      <c r="Q18" s="35">
        <f>Q13+Q14+Q15+Q16+Q17</f>
        <v>0</v>
      </c>
      <c r="R18" s="42">
        <v>1068</v>
      </c>
      <c r="S18" s="35">
        <f>Q18-R18</f>
        <v>-1068</v>
      </c>
      <c r="T18" s="88"/>
      <c r="U18" s="35"/>
      <c r="V18" s="35"/>
      <c r="W18" s="35"/>
      <c r="X18" s="43"/>
      <c r="Y18" s="43"/>
      <c r="Z18" s="40"/>
      <c r="AA18" s="108"/>
      <c r="AB18" s="108"/>
      <c r="AC18" s="106"/>
      <c r="AD18" s="45"/>
      <c r="AE18" s="45"/>
      <c r="AF18" s="107"/>
      <c r="AG18" s="45"/>
      <c r="AH18" s="116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</row>
    <row r="19" spans="1:51" s="39" customFormat="1" ht="36" customHeight="1">
      <c r="A19" s="35"/>
      <c r="B19" s="35"/>
      <c r="C19" s="35"/>
      <c r="D19" s="35"/>
      <c r="E19" s="35"/>
      <c r="F19" s="35"/>
      <c r="G19" s="35"/>
      <c r="H19" s="35"/>
      <c r="I19" s="35"/>
      <c r="J19" s="41"/>
      <c r="K19" s="35"/>
      <c r="L19" s="35"/>
      <c r="M19" s="35"/>
      <c r="N19" s="35"/>
      <c r="O19" s="35"/>
      <c r="P19" s="35"/>
      <c r="Q19" s="35"/>
      <c r="R19" s="42"/>
      <c r="S19" s="35"/>
      <c r="T19" s="88"/>
      <c r="U19" s="35"/>
      <c r="V19" s="35"/>
      <c r="W19" s="35"/>
      <c r="X19" s="43"/>
      <c r="Y19" s="43"/>
      <c r="Z19" s="40"/>
      <c r="AA19" s="108"/>
      <c r="AB19" s="108"/>
      <c r="AC19" s="106"/>
      <c r="AD19" s="45"/>
      <c r="AE19" s="45"/>
      <c r="AF19" s="107"/>
      <c r="AG19" s="45"/>
      <c r="AH19" s="116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</row>
    <row r="20" spans="1:51" s="39" customFormat="1" ht="36" customHeight="1">
      <c r="A20" s="35"/>
      <c r="B20" s="35"/>
      <c r="C20" s="35"/>
      <c r="D20" s="35"/>
      <c r="E20" s="35"/>
      <c r="F20" s="35"/>
      <c r="G20" s="35"/>
      <c r="H20" s="35"/>
      <c r="I20" s="35"/>
      <c r="J20" s="41"/>
      <c r="K20" s="35"/>
      <c r="L20" s="35"/>
      <c r="M20" s="35"/>
      <c r="N20" s="35"/>
      <c r="O20" s="35"/>
      <c r="P20" s="35"/>
      <c r="Q20" s="35"/>
      <c r="R20" s="42"/>
      <c r="S20" s="35"/>
      <c r="T20" s="88"/>
      <c r="U20" s="35"/>
      <c r="V20" s="35"/>
      <c r="W20" s="35"/>
      <c r="X20" s="43"/>
      <c r="Y20" s="43"/>
      <c r="Z20" s="40"/>
      <c r="AA20" s="108"/>
      <c r="AB20" s="108"/>
      <c r="AC20" s="106"/>
      <c r="AD20" s="45"/>
      <c r="AE20" s="45"/>
      <c r="AF20" s="107"/>
      <c r="AG20" s="45"/>
      <c r="AH20" s="116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</row>
    <row r="21" spans="1:51" s="39" customFormat="1" ht="36" customHeight="1">
      <c r="A21" s="35"/>
      <c r="B21" s="35"/>
      <c r="C21" s="35"/>
      <c r="D21" s="35"/>
      <c r="E21" s="35"/>
      <c r="F21" s="35"/>
      <c r="G21" s="35"/>
      <c r="H21" s="35"/>
      <c r="I21" s="35"/>
      <c r="J21" s="41"/>
      <c r="K21" s="35"/>
      <c r="L21" s="35"/>
      <c r="M21" s="35"/>
      <c r="N21" s="35"/>
      <c r="O21" s="35"/>
      <c r="P21" s="35"/>
      <c r="Q21" s="35"/>
      <c r="R21" s="42"/>
      <c r="S21" s="35"/>
      <c r="T21" s="88"/>
      <c r="U21" s="35"/>
      <c r="V21" s="35"/>
      <c r="W21" s="35"/>
      <c r="X21" s="43"/>
      <c r="Y21" s="43"/>
      <c r="Z21" s="40"/>
      <c r="AA21" s="108"/>
      <c r="AB21" s="108"/>
      <c r="AC21" s="106"/>
      <c r="AD21" s="45"/>
      <c r="AE21" s="45"/>
      <c r="AF21" s="107"/>
      <c r="AG21" s="45"/>
      <c r="AH21" s="116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</row>
    <row r="22" spans="1:51" s="39" customFormat="1" ht="36" customHeight="1">
      <c r="A22" s="35"/>
      <c r="B22" s="35"/>
      <c r="C22" s="35"/>
      <c r="D22" s="35"/>
      <c r="E22" s="35"/>
      <c r="F22" s="35"/>
      <c r="G22" s="35"/>
      <c r="H22" s="35"/>
      <c r="I22" s="35"/>
      <c r="J22" s="41"/>
      <c r="K22" s="35"/>
      <c r="L22" s="35"/>
      <c r="M22" s="35"/>
      <c r="N22" s="35"/>
      <c r="O22" s="35"/>
      <c r="P22" s="35"/>
      <c r="Q22" s="35"/>
      <c r="R22" s="42"/>
      <c r="S22" s="35"/>
      <c r="T22" s="88"/>
      <c r="U22" s="35"/>
      <c r="V22" s="35"/>
      <c r="W22" s="35"/>
      <c r="X22" s="43"/>
      <c r="Y22" s="43"/>
      <c r="Z22" s="40"/>
      <c r="AA22" s="108"/>
      <c r="AB22" s="108"/>
      <c r="AC22" s="106"/>
      <c r="AD22" s="45"/>
      <c r="AE22" s="45"/>
      <c r="AF22" s="107"/>
      <c r="AG22" s="45"/>
      <c r="AH22" s="116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</row>
    <row r="23" spans="1:51" s="39" customFormat="1" ht="36" customHeight="1">
      <c r="A23" s="35"/>
      <c r="B23" s="35"/>
      <c r="C23" s="35"/>
      <c r="D23" s="35"/>
      <c r="E23" s="35"/>
      <c r="F23" s="35"/>
      <c r="G23" s="35"/>
      <c r="H23" s="35"/>
      <c r="I23" s="35"/>
      <c r="J23" s="41"/>
      <c r="K23" s="35"/>
      <c r="L23" s="35"/>
      <c r="M23" s="35"/>
      <c r="N23" s="35"/>
      <c r="O23" s="35"/>
      <c r="P23" s="35"/>
      <c r="Q23" s="35"/>
      <c r="R23" s="42"/>
      <c r="S23" s="35"/>
      <c r="T23" s="88"/>
      <c r="U23" s="35"/>
      <c r="V23" s="35"/>
      <c r="W23" s="35"/>
      <c r="X23" s="43"/>
      <c r="Y23" s="43"/>
      <c r="Z23" s="40"/>
      <c r="AA23" s="108"/>
      <c r="AB23" s="108"/>
      <c r="AC23" s="106"/>
      <c r="AD23" s="45"/>
      <c r="AE23" s="45"/>
      <c r="AF23" s="107"/>
      <c r="AG23" s="45"/>
      <c r="AH23" s="116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</row>
    <row r="24" spans="1:51" s="39" customFormat="1" ht="36" customHeight="1">
      <c r="A24" s="35"/>
      <c r="B24" s="35"/>
      <c r="C24" s="35"/>
      <c r="D24" s="35"/>
      <c r="E24" s="35"/>
      <c r="F24" s="35"/>
      <c r="G24" s="35"/>
      <c r="H24" s="35"/>
      <c r="I24" s="35"/>
      <c r="J24" s="41"/>
      <c r="K24" s="35"/>
      <c r="L24" s="35"/>
      <c r="M24" s="35"/>
      <c r="N24" s="35"/>
      <c r="O24" s="35"/>
      <c r="P24" s="35"/>
      <c r="Q24" s="35"/>
      <c r="R24" s="42"/>
      <c r="S24" s="35"/>
      <c r="T24" s="88"/>
      <c r="U24" s="35"/>
      <c r="V24" s="35"/>
      <c r="W24" s="35"/>
      <c r="X24" s="43"/>
      <c r="Y24" s="43"/>
      <c r="Z24" s="40"/>
      <c r="AA24" s="108"/>
      <c r="AB24" s="108"/>
      <c r="AC24" s="106"/>
      <c r="AD24" s="45"/>
      <c r="AE24" s="45"/>
      <c r="AF24" s="107"/>
      <c r="AG24" s="45"/>
      <c r="AH24" s="116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</row>
    <row r="25" spans="1:51" s="39" customFormat="1" ht="36" customHeight="1">
      <c r="A25" s="35"/>
      <c r="B25" s="35"/>
      <c r="C25" s="35"/>
      <c r="D25" s="35"/>
      <c r="E25" s="35"/>
      <c r="F25" s="35"/>
      <c r="G25" s="35"/>
      <c r="H25" s="35"/>
      <c r="I25" s="35"/>
      <c r="J25" s="41"/>
      <c r="K25" s="35"/>
      <c r="L25" s="35"/>
      <c r="M25" s="35"/>
      <c r="N25" s="35"/>
      <c r="O25" s="35"/>
      <c r="P25" s="35"/>
      <c r="Q25" s="35"/>
      <c r="R25" s="42"/>
      <c r="S25" s="35"/>
      <c r="T25" s="88"/>
      <c r="U25" s="35"/>
      <c r="V25" s="35"/>
      <c r="W25" s="35"/>
      <c r="X25" s="43"/>
      <c r="Y25" s="43"/>
      <c r="Z25" s="40"/>
      <c r="AA25" s="108"/>
      <c r="AB25" s="108"/>
      <c r="AC25" s="106"/>
      <c r="AD25" s="45"/>
      <c r="AE25" s="45"/>
      <c r="AF25" s="107"/>
      <c r="AG25" s="45"/>
      <c r="AH25" s="116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</row>
    <row r="26" spans="1:51" s="39" customFormat="1" ht="36" customHeight="1">
      <c r="A26" s="35"/>
      <c r="B26" s="35"/>
      <c r="C26" s="35"/>
      <c r="D26" s="35"/>
      <c r="E26" s="35"/>
      <c r="F26" s="35"/>
      <c r="G26" s="35"/>
      <c r="H26" s="35"/>
      <c r="I26" s="35"/>
      <c r="J26" s="41"/>
      <c r="K26" s="35"/>
      <c r="L26" s="35"/>
      <c r="M26" s="35"/>
      <c r="N26" s="35"/>
      <c r="O26" s="35"/>
      <c r="P26" s="35"/>
      <c r="Q26" s="35"/>
      <c r="R26" s="42"/>
      <c r="S26" s="35"/>
      <c r="T26" s="88"/>
      <c r="U26" s="35"/>
      <c r="V26" s="35"/>
      <c r="W26" s="35"/>
      <c r="X26" s="43"/>
      <c r="Y26" s="43"/>
      <c r="Z26" s="40"/>
      <c r="AA26" s="108"/>
      <c r="AB26" s="108"/>
      <c r="AC26" s="106"/>
      <c r="AD26" s="45"/>
      <c r="AE26" s="45"/>
      <c r="AF26" s="107"/>
      <c r="AG26" s="45"/>
      <c r="AH26" s="116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s="39" customFormat="1" ht="36" customHeight="1">
      <c r="A27" s="35"/>
      <c r="B27" s="35"/>
      <c r="C27" s="35"/>
      <c r="D27" s="35"/>
      <c r="E27" s="35"/>
      <c r="F27" s="35"/>
      <c r="G27" s="35"/>
      <c r="H27" s="35"/>
      <c r="I27" s="35"/>
      <c r="J27" s="41"/>
      <c r="K27" s="35"/>
      <c r="L27" s="35"/>
      <c r="M27" s="35"/>
      <c r="N27" s="35"/>
      <c r="O27" s="35"/>
      <c r="P27" s="35"/>
      <c r="Q27" s="35"/>
      <c r="R27" s="42"/>
      <c r="S27" s="35"/>
      <c r="T27" s="88"/>
      <c r="U27" s="35"/>
      <c r="V27" s="35"/>
      <c r="W27" s="35"/>
      <c r="X27" s="43"/>
      <c r="Y27" s="43"/>
      <c r="Z27" s="40"/>
      <c r="AA27" s="108"/>
      <c r="AB27" s="108"/>
      <c r="AC27" s="106"/>
      <c r="AD27" s="45"/>
      <c r="AE27" s="45"/>
      <c r="AF27" s="107"/>
      <c r="AG27" s="45"/>
      <c r="AH27" s="116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</row>
    <row r="28" spans="1:51" s="39" customFormat="1" ht="36" customHeight="1">
      <c r="A28" s="35"/>
      <c r="B28" s="35"/>
      <c r="C28" s="35"/>
      <c r="D28" s="35"/>
      <c r="E28" s="35"/>
      <c r="F28" s="35"/>
      <c r="G28" s="35"/>
      <c r="H28" s="35"/>
      <c r="I28" s="35"/>
      <c r="J28" s="41"/>
      <c r="K28" s="35"/>
      <c r="L28" s="35"/>
      <c r="M28" s="35"/>
      <c r="N28" s="35"/>
      <c r="O28" s="35"/>
      <c r="P28" s="35"/>
      <c r="Q28" s="35"/>
      <c r="R28" s="42"/>
      <c r="S28" s="35"/>
      <c r="T28" s="88"/>
      <c r="U28" s="35"/>
      <c r="V28" s="35"/>
      <c r="W28" s="35"/>
      <c r="X28" s="43"/>
      <c r="Y28" s="43"/>
      <c r="Z28" s="40"/>
      <c r="AA28" s="108"/>
      <c r="AB28" s="108"/>
      <c r="AC28" s="106"/>
      <c r="AD28" s="45"/>
      <c r="AE28" s="45"/>
      <c r="AF28" s="107"/>
      <c r="AG28" s="45"/>
      <c r="AH28" s="116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</row>
    <row r="29" spans="1:51" s="39" customFormat="1" ht="36" customHeight="1">
      <c r="A29" s="35"/>
      <c r="B29" s="35"/>
      <c r="C29" s="35"/>
      <c r="D29" s="35"/>
      <c r="E29" s="35"/>
      <c r="F29" s="35"/>
      <c r="G29" s="35"/>
      <c r="H29" s="35"/>
      <c r="I29" s="35"/>
      <c r="J29" s="41"/>
      <c r="K29" s="35"/>
      <c r="L29" s="35"/>
      <c r="M29" s="35"/>
      <c r="N29" s="35"/>
      <c r="O29" s="35"/>
      <c r="P29" s="35"/>
      <c r="Q29" s="35"/>
      <c r="R29" s="42"/>
      <c r="S29" s="35"/>
      <c r="T29" s="88"/>
      <c r="U29" s="35"/>
      <c r="V29" s="35"/>
      <c r="W29" s="35"/>
      <c r="X29" s="43"/>
      <c r="Y29" s="43"/>
      <c r="Z29" s="40"/>
      <c r="AA29" s="108"/>
      <c r="AB29" s="108"/>
      <c r="AC29" s="106"/>
      <c r="AD29" s="45"/>
      <c r="AE29" s="45"/>
      <c r="AF29" s="107"/>
      <c r="AG29" s="45"/>
      <c r="AH29" s="116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</row>
    <row r="30" spans="1:51" s="39" customFormat="1" ht="36" customHeight="1">
      <c r="A30" s="35"/>
      <c r="B30" s="35"/>
      <c r="C30" s="35"/>
      <c r="D30" s="35"/>
      <c r="E30" s="35"/>
      <c r="F30" s="35"/>
      <c r="G30" s="35"/>
      <c r="H30" s="35"/>
      <c r="I30" s="35"/>
      <c r="J30" s="41"/>
      <c r="K30" s="35"/>
      <c r="L30" s="35"/>
      <c r="M30" s="35"/>
      <c r="N30" s="35"/>
      <c r="O30" s="35"/>
      <c r="P30" s="35"/>
      <c r="Q30" s="35"/>
      <c r="R30" s="42"/>
      <c r="S30" s="35"/>
      <c r="T30" s="88"/>
      <c r="U30" s="35"/>
      <c r="V30" s="35"/>
      <c r="W30" s="35"/>
      <c r="X30" s="43"/>
      <c r="Y30" s="43"/>
      <c r="Z30" s="40"/>
      <c r="AA30" s="108"/>
      <c r="AB30" s="108"/>
      <c r="AC30" s="106"/>
      <c r="AD30" s="45"/>
      <c r="AE30" s="45"/>
      <c r="AF30" s="107"/>
      <c r="AG30" s="45"/>
      <c r="AH30" s="116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</row>
    <row r="31" spans="1:51" s="39" customFormat="1" ht="36" customHeight="1">
      <c r="A31" s="35"/>
      <c r="B31" s="35"/>
      <c r="C31" s="35"/>
      <c r="D31" s="35"/>
      <c r="E31" s="35"/>
      <c r="F31" s="35"/>
      <c r="G31" s="35"/>
      <c r="H31" s="35"/>
      <c r="I31" s="35"/>
      <c r="J31" s="41"/>
      <c r="K31" s="35"/>
      <c r="L31" s="35"/>
      <c r="M31" s="35"/>
      <c r="N31" s="35"/>
      <c r="O31" s="35"/>
      <c r="P31" s="35"/>
      <c r="Q31" s="35"/>
      <c r="R31" s="42"/>
      <c r="S31" s="35"/>
      <c r="T31" s="88"/>
      <c r="U31" s="35"/>
      <c r="V31" s="35"/>
      <c r="W31" s="35"/>
      <c r="X31" s="43"/>
      <c r="Y31" s="43"/>
      <c r="Z31" s="40"/>
      <c r="AA31" s="108"/>
      <c r="AB31" s="108"/>
      <c r="AC31" s="106"/>
      <c r="AD31" s="45"/>
      <c r="AE31" s="45"/>
      <c r="AF31" s="107"/>
      <c r="AG31" s="45"/>
      <c r="AH31" s="116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</row>
    <row r="32" spans="1:51" s="39" customFormat="1" ht="36" customHeight="1">
      <c r="A32" s="35"/>
      <c r="B32" s="35"/>
      <c r="C32" s="35"/>
      <c r="D32" s="35"/>
      <c r="E32" s="35"/>
      <c r="F32" s="35"/>
      <c r="G32" s="35"/>
      <c r="H32" s="35"/>
      <c r="I32" s="35"/>
      <c r="J32" s="41"/>
      <c r="K32" s="35"/>
      <c r="L32" s="35"/>
      <c r="M32" s="35"/>
      <c r="N32" s="35"/>
      <c r="O32" s="35"/>
      <c r="P32" s="35"/>
      <c r="Q32" s="35"/>
      <c r="R32" s="42"/>
      <c r="S32" s="35"/>
      <c r="T32" s="88"/>
      <c r="U32" s="35"/>
      <c r="V32" s="35"/>
      <c r="W32" s="35"/>
      <c r="X32" s="43"/>
      <c r="Y32" s="43"/>
      <c r="Z32" s="40"/>
      <c r="AA32" s="108"/>
      <c r="AB32" s="108"/>
      <c r="AC32" s="106"/>
      <c r="AD32" s="45"/>
      <c r="AE32" s="45"/>
      <c r="AF32" s="107"/>
      <c r="AG32" s="45"/>
      <c r="AH32" s="116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</row>
    <row r="33" spans="1:51" s="39" customFormat="1" ht="36" customHeight="1">
      <c r="A33" s="35"/>
      <c r="B33" s="35"/>
      <c r="C33" s="35"/>
      <c r="D33" s="35"/>
      <c r="E33" s="35"/>
      <c r="F33" s="35"/>
      <c r="G33" s="35"/>
      <c r="H33" s="35"/>
      <c r="I33" s="35"/>
      <c r="J33" s="41"/>
      <c r="K33" s="35"/>
      <c r="L33" s="35"/>
      <c r="M33" s="35"/>
      <c r="N33" s="35"/>
      <c r="O33" s="35"/>
      <c r="P33" s="35"/>
      <c r="Q33" s="35"/>
      <c r="R33" s="42"/>
      <c r="S33" s="35"/>
      <c r="T33" s="88"/>
      <c r="U33" s="35"/>
      <c r="V33" s="35"/>
      <c r="W33" s="35"/>
      <c r="X33" s="43"/>
      <c r="Y33" s="43"/>
      <c r="Z33" s="40"/>
      <c r="AA33" s="108"/>
      <c r="AB33" s="108"/>
      <c r="AC33" s="106"/>
      <c r="AD33" s="45"/>
      <c r="AE33" s="45"/>
      <c r="AF33" s="107"/>
      <c r="AG33" s="45"/>
      <c r="AH33" s="116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</row>
    <row r="34" spans="1:51" s="39" customFormat="1" ht="36" customHeight="1">
      <c r="A34" s="35"/>
      <c r="B34" s="35"/>
      <c r="C34" s="35"/>
      <c r="D34" s="35"/>
      <c r="E34" s="35"/>
      <c r="F34" s="35"/>
      <c r="G34" s="35"/>
      <c r="H34" s="35"/>
      <c r="I34" s="35"/>
      <c r="J34" s="41"/>
      <c r="K34" s="35"/>
      <c r="L34" s="35"/>
      <c r="M34" s="35"/>
      <c r="N34" s="35"/>
      <c r="O34" s="35"/>
      <c r="P34" s="35"/>
      <c r="Q34" s="35"/>
      <c r="R34" s="42"/>
      <c r="S34" s="35"/>
      <c r="T34" s="88"/>
      <c r="U34" s="35"/>
      <c r="V34" s="35"/>
      <c r="W34" s="35"/>
      <c r="X34" s="43"/>
      <c r="Y34" s="43"/>
      <c r="Z34" s="40"/>
      <c r="AA34" s="108"/>
      <c r="AB34" s="108"/>
      <c r="AC34" s="106"/>
      <c r="AD34" s="45"/>
      <c r="AE34" s="45"/>
      <c r="AF34" s="107"/>
      <c r="AG34" s="45"/>
      <c r="AH34" s="116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</row>
    <row r="35" spans="1:51" s="39" customFormat="1" ht="36" customHeight="1">
      <c r="A35" s="35"/>
      <c r="B35" s="35"/>
      <c r="C35" s="35"/>
      <c r="D35" s="35"/>
      <c r="E35" s="35"/>
      <c r="F35" s="35"/>
      <c r="G35" s="35"/>
      <c r="H35" s="35"/>
      <c r="I35" s="35"/>
      <c r="J35" s="41"/>
      <c r="K35" s="35"/>
      <c r="L35" s="35"/>
      <c r="M35" s="35"/>
      <c r="N35" s="35"/>
      <c r="O35" s="35"/>
      <c r="P35" s="35"/>
      <c r="Q35" s="35"/>
      <c r="R35" s="42"/>
      <c r="S35" s="35"/>
      <c r="T35" s="88"/>
      <c r="U35" s="35"/>
      <c r="V35" s="35"/>
      <c r="W35" s="35"/>
      <c r="X35" s="43"/>
      <c r="Y35" s="43"/>
      <c r="Z35" s="40"/>
      <c r="AA35" s="108"/>
      <c r="AB35" s="108"/>
      <c r="AC35" s="106"/>
      <c r="AD35" s="45"/>
      <c r="AE35" s="45"/>
      <c r="AF35" s="107"/>
      <c r="AG35" s="45"/>
      <c r="AH35" s="116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</row>
    <row r="36" spans="1:51" s="39" customFormat="1" ht="36" customHeight="1">
      <c r="A36" s="35"/>
      <c r="B36" s="35"/>
      <c r="C36" s="35"/>
      <c r="D36" s="35"/>
      <c r="E36" s="35"/>
      <c r="F36" s="35"/>
      <c r="G36" s="35"/>
      <c r="H36" s="35"/>
      <c r="I36" s="35"/>
      <c r="J36" s="41"/>
      <c r="K36" s="35"/>
      <c r="L36" s="35"/>
      <c r="M36" s="35"/>
      <c r="N36" s="35"/>
      <c r="O36" s="35"/>
      <c r="P36" s="35"/>
      <c r="Q36" s="35"/>
      <c r="R36" s="42"/>
      <c r="S36" s="35"/>
      <c r="T36" s="88"/>
      <c r="U36" s="35"/>
      <c r="V36" s="35"/>
      <c r="W36" s="35"/>
      <c r="X36" s="43"/>
      <c r="Y36" s="43"/>
      <c r="Z36" s="40"/>
      <c r="AA36" s="108"/>
      <c r="AB36" s="108"/>
      <c r="AC36" s="106"/>
      <c r="AD36" s="45"/>
      <c r="AE36" s="45"/>
      <c r="AF36" s="107"/>
      <c r="AG36" s="45"/>
      <c r="AH36" s="116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</row>
    <row r="37" spans="1:51" s="39" customFormat="1" ht="36" customHeight="1">
      <c r="A37" s="35"/>
      <c r="B37" s="35"/>
      <c r="C37" s="35"/>
      <c r="D37" s="35"/>
      <c r="E37" s="35"/>
      <c r="F37" s="35"/>
      <c r="G37" s="35"/>
      <c r="H37" s="35"/>
      <c r="I37" s="35"/>
      <c r="J37" s="41"/>
      <c r="K37" s="35"/>
      <c r="L37" s="35"/>
      <c r="M37" s="35"/>
      <c r="N37" s="35"/>
      <c r="O37" s="35"/>
      <c r="P37" s="35"/>
      <c r="Q37" s="35"/>
      <c r="R37" s="42"/>
      <c r="S37" s="35"/>
      <c r="T37" s="88"/>
      <c r="U37" s="35"/>
      <c r="V37" s="35"/>
      <c r="W37" s="35"/>
      <c r="X37" s="43"/>
      <c r="Y37" s="43"/>
      <c r="Z37" s="40"/>
      <c r="AA37" s="108"/>
      <c r="AB37" s="108"/>
      <c r="AC37" s="106"/>
      <c r="AD37" s="45"/>
      <c r="AE37" s="45"/>
      <c r="AF37" s="107"/>
      <c r="AG37" s="45"/>
      <c r="AH37" s="116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</row>
    <row r="38" spans="1:51" s="39" customFormat="1" ht="36" customHeight="1">
      <c r="A38" s="35"/>
      <c r="B38" s="35"/>
      <c r="C38" s="35"/>
      <c r="D38" s="35"/>
      <c r="E38" s="35"/>
      <c r="F38" s="35"/>
      <c r="G38" s="35"/>
      <c r="H38" s="35"/>
      <c r="I38" s="35"/>
      <c r="J38" s="41"/>
      <c r="K38" s="35"/>
      <c r="L38" s="35"/>
      <c r="M38" s="35"/>
      <c r="N38" s="35"/>
      <c r="O38" s="35"/>
      <c r="P38" s="35"/>
      <c r="Q38" s="35"/>
      <c r="R38" s="42"/>
      <c r="S38" s="35"/>
      <c r="T38" s="88"/>
      <c r="U38" s="35"/>
      <c r="V38" s="35"/>
      <c r="W38" s="35"/>
      <c r="X38" s="43"/>
      <c r="Y38" s="43"/>
      <c r="Z38" s="40"/>
      <c r="AA38" s="108"/>
      <c r="AB38" s="108"/>
      <c r="AC38" s="106"/>
      <c r="AD38" s="45"/>
      <c r="AE38" s="45"/>
      <c r="AF38" s="107"/>
      <c r="AG38" s="45"/>
      <c r="AH38" s="116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</row>
    <row r="39" spans="1:51" s="39" customFormat="1" ht="36" customHeight="1">
      <c r="A39" s="35"/>
      <c r="B39" s="35"/>
      <c r="C39" s="35"/>
      <c r="D39" s="35"/>
      <c r="E39" s="35"/>
      <c r="F39" s="35"/>
      <c r="G39" s="35"/>
      <c r="H39" s="35"/>
      <c r="I39" s="35"/>
      <c r="J39" s="41"/>
      <c r="K39" s="35"/>
      <c r="L39" s="35"/>
      <c r="M39" s="35"/>
      <c r="N39" s="35"/>
      <c r="O39" s="35"/>
      <c r="P39" s="35"/>
      <c r="Q39" s="35"/>
      <c r="R39" s="42"/>
      <c r="S39" s="35"/>
      <c r="T39" s="88"/>
      <c r="U39" s="35"/>
      <c r="V39" s="35"/>
      <c r="W39" s="35"/>
      <c r="X39" s="43"/>
      <c r="Y39" s="43"/>
      <c r="Z39" s="40"/>
      <c r="AA39" s="108"/>
      <c r="AB39" s="108"/>
      <c r="AC39" s="106"/>
      <c r="AD39" s="45"/>
      <c r="AE39" s="45"/>
      <c r="AF39" s="107"/>
      <c r="AG39" s="45"/>
      <c r="AH39" s="116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</row>
    <row r="40" spans="1:51" s="39" customFormat="1" ht="36" customHeight="1">
      <c r="A40" s="35"/>
      <c r="B40" s="35"/>
      <c r="C40" s="35"/>
      <c r="D40" s="35"/>
      <c r="E40" s="35"/>
      <c r="F40" s="35"/>
      <c r="G40" s="35"/>
      <c r="H40" s="35"/>
      <c r="I40" s="35"/>
      <c r="J40" s="41"/>
      <c r="K40" s="35"/>
      <c r="L40" s="35"/>
      <c r="M40" s="35"/>
      <c r="N40" s="35"/>
      <c r="O40" s="35"/>
      <c r="P40" s="35"/>
      <c r="Q40" s="35"/>
      <c r="R40" s="42"/>
      <c r="S40" s="35"/>
      <c r="T40" s="88"/>
      <c r="U40" s="35"/>
      <c r="V40" s="35"/>
      <c r="W40" s="35"/>
      <c r="X40" s="43"/>
      <c r="Y40" s="43"/>
      <c r="Z40" s="40"/>
      <c r="AA40" s="108"/>
      <c r="AB40" s="108"/>
      <c r="AC40" s="106"/>
      <c r="AD40" s="45"/>
      <c r="AE40" s="45"/>
      <c r="AF40" s="107"/>
      <c r="AG40" s="45"/>
      <c r="AH40" s="116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</row>
    <row r="41" spans="1:51" s="39" customFormat="1" ht="36" customHeight="1">
      <c r="A41" s="35"/>
      <c r="B41" s="35"/>
      <c r="C41" s="35"/>
      <c r="D41" s="35"/>
      <c r="E41" s="35"/>
      <c r="F41" s="35"/>
      <c r="G41" s="35"/>
      <c r="H41" s="35"/>
      <c r="I41" s="35"/>
      <c r="J41" s="41"/>
      <c r="K41" s="35"/>
      <c r="L41" s="35"/>
      <c r="M41" s="35"/>
      <c r="N41" s="35"/>
      <c r="O41" s="35"/>
      <c r="P41" s="35"/>
      <c r="Q41" s="35"/>
      <c r="R41" s="42"/>
      <c r="S41" s="35"/>
      <c r="T41" s="88"/>
      <c r="U41" s="35"/>
      <c r="V41" s="35"/>
      <c r="W41" s="35"/>
      <c r="X41" s="43"/>
      <c r="Y41" s="43"/>
      <c r="Z41" s="40"/>
      <c r="AA41" s="108"/>
      <c r="AB41" s="108"/>
      <c r="AC41" s="106"/>
      <c r="AD41" s="45"/>
      <c r="AE41" s="45"/>
      <c r="AF41" s="107"/>
      <c r="AG41" s="45"/>
      <c r="AH41" s="116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</row>
    <row r="42" spans="1:51" s="39" customFormat="1" ht="36" customHeight="1">
      <c r="A42" s="35"/>
      <c r="B42" s="35"/>
      <c r="C42" s="35"/>
      <c r="D42" s="35"/>
      <c r="E42" s="35"/>
      <c r="F42" s="35"/>
      <c r="G42" s="35"/>
      <c r="H42" s="35"/>
      <c r="I42" s="35"/>
      <c r="J42" s="41"/>
      <c r="K42" s="35"/>
      <c r="L42" s="35"/>
      <c r="M42" s="35"/>
      <c r="N42" s="35"/>
      <c r="O42" s="35"/>
      <c r="P42" s="35"/>
      <c r="Q42" s="35"/>
      <c r="R42" s="42"/>
      <c r="S42" s="35"/>
      <c r="T42" s="88"/>
      <c r="U42" s="35"/>
      <c r="V42" s="35"/>
      <c r="W42" s="35"/>
      <c r="X42" s="43"/>
      <c r="Y42" s="43"/>
      <c r="Z42" s="40"/>
      <c r="AA42" s="108"/>
      <c r="AB42" s="108"/>
      <c r="AC42" s="106"/>
      <c r="AD42" s="45"/>
      <c r="AE42" s="45"/>
      <c r="AF42" s="107"/>
      <c r="AG42" s="45"/>
      <c r="AH42" s="116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</row>
    <row r="43" spans="1:51" s="39" customFormat="1" ht="36" customHeight="1">
      <c r="A43" s="35"/>
      <c r="B43" s="35"/>
      <c r="C43" s="35"/>
      <c r="D43" s="35"/>
      <c r="E43" s="35"/>
      <c r="F43" s="35"/>
      <c r="G43" s="35"/>
      <c r="H43" s="35"/>
      <c r="I43" s="35"/>
      <c r="J43" s="41"/>
      <c r="K43" s="35"/>
      <c r="L43" s="35"/>
      <c r="M43" s="35"/>
      <c r="N43" s="35"/>
      <c r="O43" s="35"/>
      <c r="P43" s="35"/>
      <c r="Q43" s="35"/>
      <c r="R43" s="42"/>
      <c r="S43" s="35"/>
      <c r="T43" s="88"/>
      <c r="U43" s="35"/>
      <c r="V43" s="35"/>
      <c r="W43" s="35"/>
      <c r="X43" s="43"/>
      <c r="Y43" s="43"/>
      <c r="Z43" s="40"/>
      <c r="AA43" s="108"/>
      <c r="AB43" s="108"/>
      <c r="AC43" s="106"/>
      <c r="AD43" s="45"/>
      <c r="AE43" s="45"/>
      <c r="AF43" s="107"/>
      <c r="AG43" s="45"/>
      <c r="AH43" s="116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</row>
    <row r="44" spans="1:51" s="39" customFormat="1" ht="36" customHeight="1">
      <c r="A44" s="35"/>
      <c r="B44" s="35"/>
      <c r="C44" s="35"/>
      <c r="D44" s="35"/>
      <c r="E44" s="35"/>
      <c r="F44" s="35"/>
      <c r="G44" s="35"/>
      <c r="H44" s="35"/>
      <c r="I44" s="35"/>
      <c r="J44" s="41"/>
      <c r="K44" s="35"/>
      <c r="L44" s="35"/>
      <c r="M44" s="35"/>
      <c r="N44" s="35"/>
      <c r="O44" s="35"/>
      <c r="P44" s="35"/>
      <c r="Q44" s="35"/>
      <c r="R44" s="42"/>
      <c r="S44" s="35"/>
      <c r="T44" s="88"/>
      <c r="U44" s="35"/>
      <c r="V44" s="35"/>
      <c r="W44" s="35"/>
      <c r="X44" s="43"/>
      <c r="Y44" s="43"/>
      <c r="Z44" s="40"/>
      <c r="AA44" s="108"/>
      <c r="AB44" s="108"/>
      <c r="AC44" s="106"/>
      <c r="AD44" s="45"/>
      <c r="AE44" s="45"/>
      <c r="AF44" s="107"/>
      <c r="AG44" s="45"/>
      <c r="AH44" s="116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</row>
    <row r="45" spans="1:51" s="39" customFormat="1" ht="36" customHeight="1">
      <c r="A45" s="35"/>
      <c r="B45" s="35"/>
      <c r="C45" s="35"/>
      <c r="D45" s="35"/>
      <c r="E45" s="35"/>
      <c r="F45" s="35"/>
      <c r="G45" s="35"/>
      <c r="H45" s="35"/>
      <c r="I45" s="35"/>
      <c r="J45" s="41"/>
      <c r="K45" s="35"/>
      <c r="L45" s="35"/>
      <c r="M45" s="35"/>
      <c r="N45" s="35"/>
      <c r="O45" s="35"/>
      <c r="P45" s="35"/>
      <c r="Q45" s="35"/>
      <c r="R45" s="42"/>
      <c r="S45" s="35"/>
      <c r="T45" s="88"/>
      <c r="U45" s="35"/>
      <c r="V45" s="35"/>
      <c r="W45" s="35"/>
      <c r="X45" s="43"/>
      <c r="Y45" s="43"/>
      <c r="Z45" s="40"/>
      <c r="AA45" s="108"/>
      <c r="AB45" s="108"/>
      <c r="AC45" s="106"/>
      <c r="AD45" s="45"/>
      <c r="AE45" s="45"/>
      <c r="AF45" s="107"/>
      <c r="AG45" s="45"/>
      <c r="AH45" s="116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</row>
    <row r="46" spans="1:51" s="39" customFormat="1" ht="36" customHeight="1">
      <c r="A46" s="35"/>
      <c r="B46" s="35"/>
      <c r="C46" s="35"/>
      <c r="D46" s="35"/>
      <c r="E46" s="35"/>
      <c r="F46" s="35"/>
      <c r="G46" s="35"/>
      <c r="H46" s="35"/>
      <c r="I46" s="35"/>
      <c r="J46" s="41"/>
      <c r="K46" s="35"/>
      <c r="L46" s="35"/>
      <c r="M46" s="35"/>
      <c r="N46" s="35"/>
      <c r="O46" s="35"/>
      <c r="P46" s="35"/>
      <c r="Q46" s="35"/>
      <c r="R46" s="42"/>
      <c r="S46" s="35"/>
      <c r="T46" s="88"/>
      <c r="U46" s="35"/>
      <c r="V46" s="35"/>
      <c r="W46" s="35"/>
      <c r="X46" s="43"/>
      <c r="Y46" s="43"/>
      <c r="Z46" s="40"/>
      <c r="AA46" s="108"/>
      <c r="AB46" s="108"/>
      <c r="AC46" s="106"/>
      <c r="AD46" s="45"/>
      <c r="AE46" s="45"/>
      <c r="AF46" s="107"/>
      <c r="AG46" s="45"/>
      <c r="AH46" s="116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</row>
    <row r="47" spans="1:51" s="39" customFormat="1" ht="36" customHeight="1">
      <c r="A47" s="35"/>
      <c r="B47" s="35"/>
      <c r="C47" s="35"/>
      <c r="D47" s="35"/>
      <c r="E47" s="35"/>
      <c r="F47" s="35"/>
      <c r="G47" s="35"/>
      <c r="H47" s="35"/>
      <c r="I47" s="35"/>
      <c r="J47" s="41"/>
      <c r="K47" s="35"/>
      <c r="L47" s="35"/>
      <c r="M47" s="35"/>
      <c r="N47" s="35"/>
      <c r="O47" s="35"/>
      <c r="P47" s="35"/>
      <c r="Q47" s="35"/>
      <c r="R47" s="42"/>
      <c r="S47" s="35"/>
      <c r="T47" s="88"/>
      <c r="U47" s="35"/>
      <c r="V47" s="35"/>
      <c r="W47" s="35"/>
      <c r="X47" s="43"/>
      <c r="Y47" s="43"/>
      <c r="Z47" s="40"/>
      <c r="AA47" s="108"/>
      <c r="AB47" s="108"/>
      <c r="AC47" s="106"/>
      <c r="AD47" s="45"/>
      <c r="AE47" s="45"/>
      <c r="AF47" s="107"/>
      <c r="AG47" s="45"/>
      <c r="AH47" s="116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</row>
    <row r="48" spans="1:51" s="39" customFormat="1" ht="36" customHeight="1">
      <c r="A48" s="35"/>
      <c r="B48" s="35"/>
      <c r="C48" s="35"/>
      <c r="D48" s="35"/>
      <c r="E48" s="35"/>
      <c r="F48" s="35"/>
      <c r="G48" s="35"/>
      <c r="H48" s="35"/>
      <c r="I48" s="35"/>
      <c r="J48" s="41"/>
      <c r="K48" s="35"/>
      <c r="L48" s="35"/>
      <c r="M48" s="35"/>
      <c r="N48" s="35"/>
      <c r="O48" s="35"/>
      <c r="P48" s="35"/>
      <c r="Q48" s="35"/>
      <c r="R48" s="42"/>
      <c r="S48" s="35"/>
      <c r="T48" s="88"/>
      <c r="U48" s="35"/>
      <c r="V48" s="35"/>
      <c r="W48" s="35"/>
      <c r="X48" s="43"/>
      <c r="Y48" s="43"/>
      <c r="Z48" s="40"/>
      <c r="AA48" s="108"/>
      <c r="AB48" s="108"/>
      <c r="AC48" s="106"/>
      <c r="AD48" s="45"/>
      <c r="AE48" s="45"/>
      <c r="AF48" s="107"/>
      <c r="AG48" s="45"/>
      <c r="AH48" s="116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1:51" s="39" customFormat="1" ht="36" customHeight="1">
      <c r="A49" s="35"/>
      <c r="B49" s="35"/>
      <c r="C49" s="35"/>
      <c r="D49" s="35"/>
      <c r="E49" s="35"/>
      <c r="F49" s="35"/>
      <c r="G49" s="35"/>
      <c r="H49" s="35"/>
      <c r="I49" s="35"/>
      <c r="J49" s="41"/>
      <c r="K49" s="35"/>
      <c r="L49" s="35"/>
      <c r="M49" s="35"/>
      <c r="N49" s="35"/>
      <c r="O49" s="35"/>
      <c r="P49" s="35"/>
      <c r="Q49" s="35"/>
      <c r="R49" s="42"/>
      <c r="S49" s="35"/>
      <c r="T49" s="88"/>
      <c r="U49" s="35"/>
      <c r="V49" s="35"/>
      <c r="W49" s="35"/>
      <c r="X49" s="43"/>
      <c r="Y49" s="43"/>
      <c r="Z49" s="40"/>
      <c r="AA49" s="108"/>
      <c r="AB49" s="108"/>
      <c r="AC49" s="106"/>
      <c r="AD49" s="45"/>
      <c r="AE49" s="45"/>
      <c r="AF49" s="107"/>
      <c r="AG49" s="45"/>
      <c r="AH49" s="116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</row>
    <row r="50" spans="1:51" s="39" customFormat="1" ht="36" customHeight="1">
      <c r="A50" s="35"/>
      <c r="B50" s="35"/>
      <c r="C50" s="35"/>
      <c r="D50" s="35"/>
      <c r="E50" s="35"/>
      <c r="F50" s="35"/>
      <c r="G50" s="35"/>
      <c r="H50" s="35"/>
      <c r="I50" s="35"/>
      <c r="J50" s="41"/>
      <c r="K50" s="35"/>
      <c r="L50" s="35"/>
      <c r="M50" s="35"/>
      <c r="N50" s="35"/>
      <c r="O50" s="35"/>
      <c r="P50" s="35"/>
      <c r="Q50" s="35"/>
      <c r="R50" s="42"/>
      <c r="S50" s="35"/>
      <c r="T50" s="88"/>
      <c r="U50" s="35"/>
      <c r="V50" s="35"/>
      <c r="W50" s="35"/>
      <c r="X50" s="43"/>
      <c r="Y50" s="43"/>
      <c r="Z50" s="40"/>
      <c r="AA50" s="108"/>
      <c r="AB50" s="108"/>
      <c r="AC50" s="106"/>
      <c r="AD50" s="45"/>
      <c r="AE50" s="45"/>
      <c r="AF50" s="107"/>
      <c r="AG50" s="45"/>
      <c r="AH50" s="116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</row>
    <row r="51" spans="1:51" s="39" customFormat="1" ht="36" customHeight="1">
      <c r="A51" s="35"/>
      <c r="B51" s="35"/>
      <c r="C51" s="35"/>
      <c r="D51" s="35"/>
      <c r="E51" s="35"/>
      <c r="F51" s="35"/>
      <c r="G51" s="35"/>
      <c r="H51" s="35"/>
      <c r="I51" s="35"/>
      <c r="J51" s="41"/>
      <c r="K51" s="35"/>
      <c r="L51" s="35"/>
      <c r="M51" s="35"/>
      <c r="N51" s="35"/>
      <c r="O51" s="35"/>
      <c r="P51" s="35"/>
      <c r="Q51" s="35"/>
      <c r="R51" s="42"/>
      <c r="S51" s="35"/>
      <c r="T51" s="88"/>
      <c r="U51" s="35"/>
      <c r="V51" s="35"/>
      <c r="W51" s="35"/>
      <c r="X51" s="43"/>
      <c r="Y51" s="43"/>
      <c r="Z51" s="40"/>
      <c r="AA51" s="108"/>
      <c r="AB51" s="108"/>
      <c r="AC51" s="106"/>
      <c r="AD51" s="45"/>
      <c r="AE51" s="45"/>
      <c r="AF51" s="107"/>
      <c r="AG51" s="45"/>
      <c r="AH51" s="116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</row>
    <row r="52" spans="1:51" s="39" customFormat="1" ht="36" customHeight="1">
      <c r="A52" s="35"/>
      <c r="B52" s="35"/>
      <c r="C52" s="35"/>
      <c r="D52" s="35"/>
      <c r="E52" s="35"/>
      <c r="F52" s="35"/>
      <c r="G52" s="35"/>
      <c r="H52" s="35"/>
      <c r="I52" s="35"/>
      <c r="J52" s="41"/>
      <c r="K52" s="35"/>
      <c r="L52" s="35"/>
      <c r="M52" s="35"/>
      <c r="N52" s="35"/>
      <c r="O52" s="35"/>
      <c r="P52" s="35"/>
      <c r="Q52" s="35"/>
      <c r="R52" s="42"/>
      <c r="S52" s="35"/>
      <c r="T52" s="88"/>
      <c r="U52" s="35"/>
      <c r="V52" s="35"/>
      <c r="W52" s="35"/>
      <c r="X52" s="43"/>
      <c r="Y52" s="43"/>
      <c r="Z52" s="40"/>
      <c r="AA52" s="108"/>
      <c r="AB52" s="108"/>
      <c r="AC52" s="106"/>
      <c r="AD52" s="45"/>
      <c r="AE52" s="45"/>
      <c r="AF52" s="107"/>
      <c r="AG52" s="45"/>
      <c r="AH52" s="116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51" s="39" customFormat="1" ht="36" customHeight="1">
      <c r="A53" s="35"/>
      <c r="B53" s="35"/>
      <c r="C53" s="35"/>
      <c r="D53" s="35"/>
      <c r="E53" s="35"/>
      <c r="F53" s="35"/>
      <c r="G53" s="35"/>
      <c r="H53" s="35"/>
      <c r="I53" s="35"/>
      <c r="J53" s="41"/>
      <c r="K53" s="35"/>
      <c r="L53" s="35"/>
      <c r="M53" s="35"/>
      <c r="N53" s="35"/>
      <c r="O53" s="35"/>
      <c r="P53" s="35"/>
      <c r="Q53" s="35"/>
      <c r="R53" s="42"/>
      <c r="S53" s="35"/>
      <c r="T53" s="88"/>
      <c r="U53" s="35"/>
      <c r="V53" s="35"/>
      <c r="W53" s="35"/>
      <c r="X53" s="43"/>
      <c r="Y53" s="43"/>
      <c r="Z53" s="40"/>
      <c r="AA53" s="108"/>
      <c r="AB53" s="108"/>
      <c r="AC53" s="106"/>
      <c r="AD53" s="45"/>
      <c r="AE53" s="45"/>
      <c r="AF53" s="107"/>
      <c r="AG53" s="45"/>
      <c r="AH53" s="116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</row>
    <row r="54" spans="1:51" s="39" customFormat="1" ht="36" customHeight="1">
      <c r="A54" s="35"/>
      <c r="B54" s="35"/>
      <c r="C54" s="35"/>
      <c r="D54" s="35"/>
      <c r="E54" s="35"/>
      <c r="F54" s="35"/>
      <c r="G54" s="35"/>
      <c r="H54" s="35"/>
      <c r="I54" s="35"/>
      <c r="J54" s="41"/>
      <c r="K54" s="35"/>
      <c r="L54" s="35"/>
      <c r="M54" s="35"/>
      <c r="N54" s="35"/>
      <c r="O54" s="35"/>
      <c r="P54" s="35"/>
      <c r="Q54" s="35"/>
      <c r="R54" s="42"/>
      <c r="S54" s="35"/>
      <c r="T54" s="88"/>
      <c r="U54" s="35"/>
      <c r="V54" s="35"/>
      <c r="W54" s="35"/>
      <c r="X54" s="43"/>
      <c r="Y54" s="43"/>
      <c r="Z54" s="40"/>
      <c r="AA54" s="108"/>
      <c r="AB54" s="108"/>
      <c r="AC54" s="106"/>
      <c r="AD54" s="45"/>
      <c r="AE54" s="45"/>
      <c r="AF54" s="107"/>
      <c r="AG54" s="45"/>
      <c r="AH54" s="116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1:51" s="39" customFormat="1" ht="36" customHeight="1">
      <c r="A55" s="35"/>
      <c r="B55" s="35"/>
      <c r="C55" s="35"/>
      <c r="D55" s="35"/>
      <c r="E55" s="35"/>
      <c r="F55" s="35"/>
      <c r="G55" s="35"/>
      <c r="H55" s="35"/>
      <c r="I55" s="35"/>
      <c r="J55" s="41"/>
      <c r="K55" s="35"/>
      <c r="L55" s="35"/>
      <c r="M55" s="35"/>
      <c r="N55" s="35"/>
      <c r="O55" s="35"/>
      <c r="P55" s="35"/>
      <c r="Q55" s="35"/>
      <c r="R55" s="42"/>
      <c r="S55" s="35"/>
      <c r="T55" s="88"/>
      <c r="U55" s="35"/>
      <c r="V55" s="35"/>
      <c r="W55" s="35"/>
      <c r="X55" s="43"/>
      <c r="Y55" s="43"/>
      <c r="Z55" s="40"/>
      <c r="AA55" s="108"/>
      <c r="AB55" s="108"/>
      <c r="AC55" s="106"/>
      <c r="AD55" s="45"/>
      <c r="AE55" s="45"/>
      <c r="AF55" s="107"/>
      <c r="AG55" s="45"/>
      <c r="AH55" s="116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51" s="39" customFormat="1" ht="36" customHeight="1">
      <c r="A56" s="35"/>
      <c r="B56" s="35"/>
      <c r="C56" s="35"/>
      <c r="D56" s="35"/>
      <c r="E56" s="35"/>
      <c r="F56" s="35"/>
      <c r="G56" s="35"/>
      <c r="H56" s="35"/>
      <c r="I56" s="35"/>
      <c r="J56" s="41"/>
      <c r="K56" s="35"/>
      <c r="L56" s="35"/>
      <c r="M56" s="35"/>
      <c r="N56" s="35"/>
      <c r="O56" s="35"/>
      <c r="P56" s="35"/>
      <c r="Q56" s="35"/>
      <c r="R56" s="42"/>
      <c r="S56" s="35"/>
      <c r="T56" s="88"/>
      <c r="U56" s="35"/>
      <c r="V56" s="35"/>
      <c r="W56" s="35"/>
      <c r="X56" s="43"/>
      <c r="Y56" s="43"/>
      <c r="Z56" s="40"/>
      <c r="AA56" s="108"/>
      <c r="AB56" s="108"/>
      <c r="AC56" s="106"/>
      <c r="AD56" s="45"/>
      <c r="AE56" s="45"/>
      <c r="AF56" s="107"/>
      <c r="AG56" s="45"/>
      <c r="AH56" s="116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51" s="39" customFormat="1" ht="36" customHeight="1">
      <c r="A57" s="35"/>
      <c r="B57" s="35"/>
      <c r="C57" s="35"/>
      <c r="D57" s="35"/>
      <c r="E57" s="35"/>
      <c r="F57" s="35"/>
      <c r="G57" s="35"/>
      <c r="H57" s="35"/>
      <c r="I57" s="35"/>
      <c r="J57" s="41"/>
      <c r="K57" s="35"/>
      <c r="L57" s="35"/>
      <c r="M57" s="35"/>
      <c r="N57" s="35"/>
      <c r="O57" s="35"/>
      <c r="P57" s="35"/>
      <c r="Q57" s="35"/>
      <c r="R57" s="42"/>
      <c r="S57" s="35"/>
      <c r="T57" s="88"/>
      <c r="U57" s="35"/>
      <c r="V57" s="35"/>
      <c r="W57" s="35"/>
      <c r="X57" s="43"/>
      <c r="Y57" s="43"/>
      <c r="Z57" s="40"/>
      <c r="AA57" s="108"/>
      <c r="AB57" s="108"/>
      <c r="AC57" s="106"/>
      <c r="AD57" s="45"/>
      <c r="AE57" s="45"/>
      <c r="AF57" s="107"/>
      <c r="AG57" s="45"/>
      <c r="AH57" s="116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</row>
    <row r="58" spans="1:51" s="39" customFormat="1" ht="36" customHeight="1">
      <c r="A58" s="35"/>
      <c r="B58" s="35"/>
      <c r="C58" s="35"/>
      <c r="D58" s="35"/>
      <c r="E58" s="35"/>
      <c r="F58" s="35"/>
      <c r="G58" s="35"/>
      <c r="H58" s="35"/>
      <c r="I58" s="35"/>
      <c r="J58" s="41"/>
      <c r="K58" s="35"/>
      <c r="L58" s="35"/>
      <c r="M58" s="35"/>
      <c r="N58" s="35"/>
      <c r="O58" s="35"/>
      <c r="P58" s="35"/>
      <c r="Q58" s="35"/>
      <c r="R58" s="42"/>
      <c r="S58" s="35"/>
      <c r="T58" s="88"/>
      <c r="U58" s="35"/>
      <c r="V58" s="35"/>
      <c r="W58" s="35"/>
      <c r="X58" s="43"/>
      <c r="Y58" s="43"/>
      <c r="Z58" s="40"/>
      <c r="AA58" s="108"/>
      <c r="AB58" s="108"/>
      <c r="AC58" s="106"/>
      <c r="AD58" s="45"/>
      <c r="AE58" s="45"/>
      <c r="AF58" s="107"/>
      <c r="AG58" s="45"/>
      <c r="AH58" s="116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51" s="39" customFormat="1" ht="36" customHeight="1">
      <c r="A59" s="35"/>
      <c r="B59" s="35"/>
      <c r="C59" s="35"/>
      <c r="D59" s="35"/>
      <c r="E59" s="35"/>
      <c r="F59" s="35"/>
      <c r="G59" s="35"/>
      <c r="H59" s="35"/>
      <c r="I59" s="35"/>
      <c r="J59" s="41"/>
      <c r="K59" s="35"/>
      <c r="L59" s="35"/>
      <c r="M59" s="35"/>
      <c r="N59" s="35"/>
      <c r="O59" s="35"/>
      <c r="P59" s="35"/>
      <c r="Q59" s="35"/>
      <c r="R59" s="42"/>
      <c r="S59" s="35"/>
      <c r="T59" s="88"/>
      <c r="U59" s="35"/>
      <c r="V59" s="35"/>
      <c r="W59" s="35"/>
      <c r="X59" s="43"/>
      <c r="Y59" s="43"/>
      <c r="Z59" s="40"/>
      <c r="AA59" s="108"/>
      <c r="AB59" s="108"/>
      <c r="AC59" s="106"/>
      <c r="AD59" s="45"/>
      <c r="AE59" s="45"/>
      <c r="AF59" s="107"/>
      <c r="AG59" s="45"/>
      <c r="AH59" s="116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</row>
    <row r="60" spans="1:51" s="39" customFormat="1" ht="36" customHeight="1">
      <c r="A60" s="35"/>
      <c r="B60" s="35"/>
      <c r="C60" s="35"/>
      <c r="D60" s="35"/>
      <c r="E60" s="35"/>
      <c r="F60" s="35"/>
      <c r="G60" s="35"/>
      <c r="H60" s="35"/>
      <c r="I60" s="35"/>
      <c r="J60" s="41"/>
      <c r="K60" s="35"/>
      <c r="L60" s="35"/>
      <c r="M60" s="35"/>
      <c r="N60" s="35"/>
      <c r="O60" s="35"/>
      <c r="P60" s="35"/>
      <c r="Q60" s="35"/>
      <c r="R60" s="42"/>
      <c r="S60" s="35"/>
      <c r="T60" s="88"/>
      <c r="U60" s="35"/>
      <c r="V60" s="35"/>
      <c r="W60" s="35"/>
      <c r="X60" s="43"/>
      <c r="Y60" s="43"/>
      <c r="Z60" s="40"/>
      <c r="AA60" s="108"/>
      <c r="AB60" s="108"/>
      <c r="AC60" s="106"/>
      <c r="AD60" s="45"/>
      <c r="AE60" s="45"/>
      <c r="AF60" s="107"/>
      <c r="AG60" s="45"/>
      <c r="AH60" s="116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</row>
    <row r="61" spans="1:51" s="39" customFormat="1" ht="36" customHeight="1">
      <c r="A61" s="35"/>
      <c r="B61" s="35"/>
      <c r="C61" s="35"/>
      <c r="D61" s="35"/>
      <c r="E61" s="35"/>
      <c r="F61" s="35"/>
      <c r="G61" s="35"/>
      <c r="H61" s="35"/>
      <c r="I61" s="35"/>
      <c r="J61" s="41"/>
      <c r="K61" s="35"/>
      <c r="L61" s="35"/>
      <c r="M61" s="35"/>
      <c r="N61" s="35"/>
      <c r="O61" s="35"/>
      <c r="P61" s="35"/>
      <c r="Q61" s="35"/>
      <c r="R61" s="42"/>
      <c r="S61" s="35"/>
      <c r="T61" s="88"/>
      <c r="U61" s="35"/>
      <c r="V61" s="35"/>
      <c r="W61" s="35"/>
      <c r="X61" s="43"/>
      <c r="Y61" s="43"/>
      <c r="Z61" s="40"/>
      <c r="AA61" s="108"/>
      <c r="AB61" s="108"/>
      <c r="AC61" s="106"/>
      <c r="AD61" s="45"/>
      <c r="AE61" s="45"/>
      <c r="AF61" s="107"/>
      <c r="AG61" s="45"/>
      <c r="AH61" s="116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</row>
    <row r="62" spans="1:51" s="39" customFormat="1" ht="36" customHeight="1">
      <c r="A62" s="35"/>
      <c r="B62" s="35"/>
      <c r="C62" s="35"/>
      <c r="D62" s="35"/>
      <c r="E62" s="35"/>
      <c r="F62" s="35"/>
      <c r="G62" s="35"/>
      <c r="H62" s="35"/>
      <c r="I62" s="35"/>
      <c r="J62" s="41"/>
      <c r="K62" s="35"/>
      <c r="L62" s="35"/>
      <c r="M62" s="35"/>
      <c r="N62" s="35"/>
      <c r="O62" s="35"/>
      <c r="P62" s="35"/>
      <c r="Q62" s="35"/>
      <c r="R62" s="42"/>
      <c r="S62" s="35"/>
      <c r="T62" s="88"/>
      <c r="U62" s="35"/>
      <c r="V62" s="35"/>
      <c r="W62" s="35"/>
      <c r="X62" s="43"/>
      <c r="Y62" s="43"/>
      <c r="Z62" s="40"/>
      <c r="AA62" s="108"/>
      <c r="AB62" s="108"/>
      <c r="AC62" s="106"/>
      <c r="AD62" s="45"/>
      <c r="AE62" s="45"/>
      <c r="AF62" s="107"/>
      <c r="AG62" s="45"/>
      <c r="AH62" s="116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</row>
    <row r="63" spans="1:51" s="39" customFormat="1" ht="36" customHeight="1">
      <c r="A63" s="35"/>
      <c r="B63" s="35"/>
      <c r="C63" s="35"/>
      <c r="D63" s="35"/>
      <c r="E63" s="35"/>
      <c r="F63" s="35"/>
      <c r="G63" s="35"/>
      <c r="H63" s="35"/>
      <c r="I63" s="35"/>
      <c r="J63" s="41"/>
      <c r="K63" s="35"/>
      <c r="L63" s="35"/>
      <c r="M63" s="35"/>
      <c r="N63" s="35"/>
      <c r="O63" s="35"/>
      <c r="P63" s="35"/>
      <c r="Q63" s="35"/>
      <c r="R63" s="42"/>
      <c r="S63" s="35"/>
      <c r="T63" s="88"/>
      <c r="U63" s="35"/>
      <c r="V63" s="35"/>
      <c r="W63" s="35"/>
      <c r="X63" s="43"/>
      <c r="Y63" s="43"/>
      <c r="Z63" s="40"/>
      <c r="AA63" s="108"/>
      <c r="AB63" s="108"/>
      <c r="AC63" s="106"/>
      <c r="AD63" s="45"/>
      <c r="AE63" s="45"/>
      <c r="AF63" s="107"/>
      <c r="AG63" s="45"/>
      <c r="AH63" s="116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</row>
    <row r="64" spans="1:51" s="39" customFormat="1" ht="36" customHeight="1">
      <c r="A64" s="35"/>
      <c r="B64" s="35"/>
      <c r="C64" s="35"/>
      <c r="D64" s="35"/>
      <c r="E64" s="35"/>
      <c r="F64" s="35"/>
      <c r="G64" s="35"/>
      <c r="H64" s="35"/>
      <c r="I64" s="35"/>
      <c r="J64" s="41"/>
      <c r="K64" s="35"/>
      <c r="L64" s="35"/>
      <c r="M64" s="35"/>
      <c r="N64" s="35"/>
      <c r="O64" s="35"/>
      <c r="P64" s="35"/>
      <c r="Q64" s="35"/>
      <c r="R64" s="42"/>
      <c r="S64" s="35"/>
      <c r="T64" s="88"/>
      <c r="U64" s="35"/>
      <c r="V64" s="35"/>
      <c r="W64" s="35"/>
      <c r="X64" s="43"/>
      <c r="Y64" s="43"/>
      <c r="Z64" s="40"/>
      <c r="AA64" s="108"/>
      <c r="AB64" s="108"/>
      <c r="AC64" s="106"/>
      <c r="AD64" s="45"/>
      <c r="AE64" s="45"/>
      <c r="AF64" s="107"/>
      <c r="AG64" s="45"/>
      <c r="AH64" s="116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51" s="39" customFormat="1" ht="36" customHeight="1">
      <c r="A65" s="35"/>
      <c r="B65" s="35"/>
      <c r="C65" s="35"/>
      <c r="D65" s="35"/>
      <c r="E65" s="35"/>
      <c r="F65" s="35"/>
      <c r="G65" s="35"/>
      <c r="H65" s="35"/>
      <c r="I65" s="35"/>
      <c r="J65" s="41"/>
      <c r="K65" s="35"/>
      <c r="L65" s="35"/>
      <c r="M65" s="35"/>
      <c r="N65" s="35"/>
      <c r="O65" s="35"/>
      <c r="P65" s="35"/>
      <c r="Q65" s="35"/>
      <c r="R65" s="42"/>
      <c r="S65" s="35"/>
      <c r="T65" s="88"/>
      <c r="U65" s="35"/>
      <c r="V65" s="35"/>
      <c r="W65" s="35"/>
      <c r="X65" s="43"/>
      <c r="Y65" s="43"/>
      <c r="Z65" s="40"/>
      <c r="AA65" s="108"/>
      <c r="AB65" s="108"/>
      <c r="AC65" s="106"/>
      <c r="AD65" s="45"/>
      <c r="AE65" s="45"/>
      <c r="AF65" s="107"/>
      <c r="AG65" s="45"/>
      <c r="AH65" s="116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</row>
    <row r="66" spans="1:51" s="39" customFormat="1" ht="36" customHeight="1">
      <c r="A66" s="35"/>
      <c r="B66" s="35"/>
      <c r="C66" s="35"/>
      <c r="D66" s="35"/>
      <c r="E66" s="35"/>
      <c r="F66" s="35"/>
      <c r="G66" s="35"/>
      <c r="H66" s="35"/>
      <c r="I66" s="35"/>
      <c r="J66" s="41"/>
      <c r="K66" s="35"/>
      <c r="L66" s="35"/>
      <c r="M66" s="35"/>
      <c r="N66" s="35"/>
      <c r="O66" s="35"/>
      <c r="P66" s="35"/>
      <c r="Q66" s="35"/>
      <c r="R66" s="42"/>
      <c r="S66" s="35"/>
      <c r="T66" s="88"/>
      <c r="U66" s="35"/>
      <c r="V66" s="35"/>
      <c r="W66" s="35"/>
      <c r="X66" s="43"/>
      <c r="Y66" s="43"/>
      <c r="Z66" s="40"/>
      <c r="AA66" s="108"/>
      <c r="AB66" s="108"/>
      <c r="AC66" s="106"/>
      <c r="AD66" s="45"/>
      <c r="AE66" s="45"/>
      <c r="AF66" s="107"/>
      <c r="AG66" s="45"/>
      <c r="AH66" s="116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</row>
    <row r="67" spans="1:51" s="39" customFormat="1" ht="36" customHeight="1">
      <c r="A67" s="35"/>
      <c r="B67" s="35"/>
      <c r="C67" s="35"/>
      <c r="D67" s="35"/>
      <c r="E67" s="35"/>
      <c r="F67" s="35"/>
      <c r="G67" s="35"/>
      <c r="H67" s="35"/>
      <c r="I67" s="35"/>
      <c r="J67" s="41"/>
      <c r="K67" s="35"/>
      <c r="L67" s="35"/>
      <c r="M67" s="35"/>
      <c r="N67" s="35"/>
      <c r="O67" s="35"/>
      <c r="P67" s="35"/>
      <c r="Q67" s="35"/>
      <c r="R67" s="42"/>
      <c r="S67" s="35"/>
      <c r="T67" s="88"/>
      <c r="U67" s="35"/>
      <c r="V67" s="35"/>
      <c r="W67" s="35"/>
      <c r="X67" s="43"/>
      <c r="Y67" s="43"/>
      <c r="Z67" s="40"/>
      <c r="AA67" s="108"/>
      <c r="AB67" s="108"/>
      <c r="AC67" s="106"/>
      <c r="AD67" s="45"/>
      <c r="AE67" s="45"/>
      <c r="AF67" s="107"/>
      <c r="AG67" s="45"/>
      <c r="AH67" s="116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</row>
    <row r="68" spans="1:51" s="39" customFormat="1" ht="36" customHeight="1">
      <c r="A68" s="35"/>
      <c r="B68" s="35"/>
      <c r="C68" s="35"/>
      <c r="D68" s="35"/>
      <c r="E68" s="35"/>
      <c r="F68" s="35"/>
      <c r="G68" s="35"/>
      <c r="H68" s="35"/>
      <c r="I68" s="35"/>
      <c r="J68" s="41"/>
      <c r="K68" s="35"/>
      <c r="L68" s="35"/>
      <c r="M68" s="35"/>
      <c r="N68" s="35"/>
      <c r="O68" s="35"/>
      <c r="P68" s="35"/>
      <c r="Q68" s="35"/>
      <c r="R68" s="42"/>
      <c r="S68" s="35"/>
      <c r="T68" s="88"/>
      <c r="U68" s="35"/>
      <c r="V68" s="35"/>
      <c r="W68" s="35"/>
      <c r="X68" s="43"/>
      <c r="Y68" s="43"/>
      <c r="Z68" s="40"/>
      <c r="AA68" s="108"/>
      <c r="AB68" s="108"/>
      <c r="AC68" s="106"/>
      <c r="AD68" s="45"/>
      <c r="AE68" s="45"/>
      <c r="AF68" s="107"/>
      <c r="AG68" s="45"/>
      <c r="AH68" s="116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</row>
    <row r="69" spans="1:51" s="39" customFormat="1" ht="36" customHeight="1">
      <c r="A69" s="35"/>
      <c r="B69" s="35"/>
      <c r="C69" s="35"/>
      <c r="D69" s="35"/>
      <c r="E69" s="35"/>
      <c r="F69" s="35"/>
      <c r="G69" s="35"/>
      <c r="H69" s="35"/>
      <c r="I69" s="35"/>
      <c r="J69" s="41"/>
      <c r="K69" s="35"/>
      <c r="L69" s="35"/>
      <c r="M69" s="35"/>
      <c r="N69" s="35"/>
      <c r="O69" s="35"/>
      <c r="P69" s="35"/>
      <c r="Q69" s="35"/>
      <c r="R69" s="42"/>
      <c r="S69" s="35"/>
      <c r="T69" s="88"/>
      <c r="U69" s="35"/>
      <c r="V69" s="35"/>
      <c r="W69" s="35"/>
      <c r="X69" s="43"/>
      <c r="Y69" s="43"/>
      <c r="Z69" s="40"/>
      <c r="AA69" s="108"/>
      <c r="AB69" s="108"/>
      <c r="AC69" s="106"/>
      <c r="AD69" s="45"/>
      <c r="AE69" s="45"/>
      <c r="AF69" s="107"/>
      <c r="AG69" s="45"/>
      <c r="AH69" s="116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</row>
    <row r="70" spans="1:51" s="39" customFormat="1" ht="36" customHeight="1">
      <c r="A70" s="35"/>
      <c r="B70" s="35"/>
      <c r="C70" s="35"/>
      <c r="D70" s="35"/>
      <c r="E70" s="35"/>
      <c r="F70" s="35"/>
      <c r="G70" s="35"/>
      <c r="H70" s="35"/>
      <c r="I70" s="35"/>
      <c r="J70" s="41"/>
      <c r="K70" s="35"/>
      <c r="L70" s="35"/>
      <c r="M70" s="35"/>
      <c r="N70" s="35"/>
      <c r="O70" s="35"/>
      <c r="P70" s="35"/>
      <c r="Q70" s="35"/>
      <c r="R70" s="42"/>
      <c r="S70" s="35"/>
      <c r="T70" s="88"/>
      <c r="U70" s="35"/>
      <c r="V70" s="35"/>
      <c r="W70" s="35"/>
      <c r="X70" s="43"/>
      <c r="Y70" s="43"/>
      <c r="Z70" s="40"/>
      <c r="AA70" s="108"/>
      <c r="AB70" s="108"/>
      <c r="AC70" s="106"/>
      <c r="AD70" s="45"/>
      <c r="AE70" s="45"/>
      <c r="AF70" s="107"/>
      <c r="AG70" s="45"/>
      <c r="AH70" s="116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</row>
    <row r="71" spans="1:51" s="39" customFormat="1" ht="36" customHeight="1">
      <c r="A71" s="35"/>
      <c r="B71" s="35"/>
      <c r="C71" s="35"/>
      <c r="D71" s="35"/>
      <c r="E71" s="35"/>
      <c r="F71" s="35"/>
      <c r="G71" s="35"/>
      <c r="H71" s="35"/>
      <c r="I71" s="35"/>
      <c r="J71" s="41"/>
      <c r="K71" s="35"/>
      <c r="L71" s="35"/>
      <c r="M71" s="35"/>
      <c r="N71" s="35"/>
      <c r="O71" s="35"/>
      <c r="P71" s="35"/>
      <c r="Q71" s="35"/>
      <c r="R71" s="42"/>
      <c r="S71" s="35"/>
      <c r="T71" s="88"/>
      <c r="U71" s="35"/>
      <c r="V71" s="35"/>
      <c r="W71" s="35"/>
      <c r="X71" s="43"/>
      <c r="Y71" s="43"/>
      <c r="Z71" s="40"/>
      <c r="AA71" s="108"/>
      <c r="AB71" s="108"/>
      <c r="AC71" s="106"/>
      <c r="AD71" s="45"/>
      <c r="AE71" s="45"/>
      <c r="AF71" s="107"/>
      <c r="AG71" s="45"/>
      <c r="AH71" s="116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</row>
    <row r="72" spans="1:51" s="39" customFormat="1" ht="36" customHeight="1">
      <c r="A72" s="35"/>
      <c r="B72" s="35"/>
      <c r="C72" s="35"/>
      <c r="D72" s="35"/>
      <c r="E72" s="35"/>
      <c r="F72" s="35"/>
      <c r="G72" s="35"/>
      <c r="H72" s="35"/>
      <c r="I72" s="35"/>
      <c r="J72" s="41"/>
      <c r="K72" s="35"/>
      <c r="L72" s="35"/>
      <c r="M72" s="35"/>
      <c r="N72" s="35"/>
      <c r="O72" s="35"/>
      <c r="P72" s="35"/>
      <c r="Q72" s="35"/>
      <c r="R72" s="42"/>
      <c r="S72" s="35"/>
      <c r="T72" s="88"/>
      <c r="U72" s="35"/>
      <c r="V72" s="35"/>
      <c r="W72" s="35"/>
      <c r="X72" s="43"/>
      <c r="Y72" s="43"/>
      <c r="Z72" s="40"/>
      <c r="AA72" s="108"/>
      <c r="AB72" s="108"/>
      <c r="AC72" s="106"/>
      <c r="AD72" s="45"/>
      <c r="AE72" s="45"/>
      <c r="AF72" s="107"/>
      <c r="AG72" s="45"/>
      <c r="AH72" s="116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</row>
    <row r="73" spans="1:51" s="39" customFormat="1" ht="36" customHeight="1">
      <c r="A73" s="35"/>
      <c r="B73" s="35"/>
      <c r="C73" s="35"/>
      <c r="D73" s="35"/>
      <c r="E73" s="35"/>
      <c r="F73" s="35"/>
      <c r="G73" s="35"/>
      <c r="H73" s="35"/>
      <c r="I73" s="35"/>
      <c r="J73" s="41"/>
      <c r="K73" s="35"/>
      <c r="L73" s="35"/>
      <c r="M73" s="35"/>
      <c r="N73" s="35"/>
      <c r="O73" s="35"/>
      <c r="P73" s="35"/>
      <c r="Q73" s="35"/>
      <c r="R73" s="42"/>
      <c r="S73" s="35"/>
      <c r="T73" s="88"/>
      <c r="U73" s="35"/>
      <c r="V73" s="35"/>
      <c r="W73" s="35"/>
      <c r="X73" s="43"/>
      <c r="Y73" s="43"/>
      <c r="Z73" s="40"/>
      <c r="AA73" s="108"/>
      <c r="AB73" s="108"/>
      <c r="AC73" s="106"/>
      <c r="AD73" s="45"/>
      <c r="AE73" s="45"/>
      <c r="AF73" s="107"/>
      <c r="AG73" s="45"/>
      <c r="AH73" s="116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</row>
    <row r="74" spans="1:51" s="39" customFormat="1" ht="36" customHeight="1">
      <c r="A74" s="35"/>
      <c r="B74" s="35"/>
      <c r="C74" s="35"/>
      <c r="D74" s="35"/>
      <c r="E74" s="35"/>
      <c r="F74" s="35"/>
      <c r="G74" s="35"/>
      <c r="H74" s="35"/>
      <c r="I74" s="35"/>
      <c r="J74" s="41"/>
      <c r="K74" s="35"/>
      <c r="L74" s="35"/>
      <c r="M74" s="35"/>
      <c r="N74" s="35"/>
      <c r="O74" s="35"/>
      <c r="P74" s="35"/>
      <c r="Q74" s="35"/>
      <c r="R74" s="42"/>
      <c r="S74" s="35"/>
      <c r="T74" s="88"/>
      <c r="U74" s="35"/>
      <c r="V74" s="35"/>
      <c r="W74" s="35"/>
      <c r="X74" s="43"/>
      <c r="Y74" s="43"/>
      <c r="Z74" s="40"/>
      <c r="AA74" s="108"/>
      <c r="AB74" s="108"/>
      <c r="AC74" s="106"/>
      <c r="AD74" s="45"/>
      <c r="AE74" s="45"/>
      <c r="AF74" s="107"/>
      <c r="AG74" s="45"/>
      <c r="AH74" s="116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</row>
    <row r="75" spans="1:51" s="39" customFormat="1" ht="36" customHeight="1">
      <c r="A75" s="35"/>
      <c r="B75" s="35"/>
      <c r="C75" s="35"/>
      <c r="D75" s="35"/>
      <c r="E75" s="35"/>
      <c r="F75" s="35"/>
      <c r="G75" s="35"/>
      <c r="H75" s="35"/>
      <c r="I75" s="35"/>
      <c r="J75" s="41"/>
      <c r="K75" s="35"/>
      <c r="L75" s="35"/>
      <c r="M75" s="35"/>
      <c r="N75" s="35"/>
      <c r="O75" s="35"/>
      <c r="P75" s="35"/>
      <c r="Q75" s="35"/>
      <c r="R75" s="42"/>
      <c r="S75" s="35"/>
      <c r="T75" s="88"/>
      <c r="U75" s="35"/>
      <c r="V75" s="35"/>
      <c r="W75" s="35"/>
      <c r="X75" s="43"/>
      <c r="Y75" s="43"/>
      <c r="Z75" s="40"/>
      <c r="AA75" s="108"/>
      <c r="AB75" s="108"/>
      <c r="AC75" s="106"/>
      <c r="AD75" s="45"/>
      <c r="AE75" s="45"/>
      <c r="AF75" s="107"/>
      <c r="AG75" s="45"/>
      <c r="AH75" s="116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</row>
    <row r="76" spans="1:51" s="39" customFormat="1" ht="36" customHeight="1">
      <c r="A76" s="35"/>
      <c r="B76" s="35"/>
      <c r="C76" s="35"/>
      <c r="D76" s="35"/>
      <c r="E76" s="35"/>
      <c r="F76" s="35"/>
      <c r="G76" s="35"/>
      <c r="H76" s="35"/>
      <c r="I76" s="35"/>
      <c r="J76" s="41"/>
      <c r="K76" s="35"/>
      <c r="L76" s="35"/>
      <c r="M76" s="35"/>
      <c r="N76" s="35"/>
      <c r="O76" s="35"/>
      <c r="P76" s="35"/>
      <c r="Q76" s="35"/>
      <c r="R76" s="42"/>
      <c r="S76" s="35"/>
      <c r="T76" s="88"/>
      <c r="U76" s="35"/>
      <c r="V76" s="35"/>
      <c r="W76" s="35"/>
      <c r="X76" s="43"/>
      <c r="Y76" s="43"/>
      <c r="Z76" s="40"/>
      <c r="AA76" s="108"/>
      <c r="AB76" s="108"/>
      <c r="AC76" s="106"/>
      <c r="AD76" s="45"/>
      <c r="AE76" s="45"/>
      <c r="AF76" s="107"/>
      <c r="AG76" s="45"/>
      <c r="AH76" s="116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</row>
    <row r="77" spans="1:51" s="39" customFormat="1" ht="36" customHeight="1">
      <c r="A77" s="35"/>
      <c r="B77" s="35"/>
      <c r="C77" s="35"/>
      <c r="D77" s="35"/>
      <c r="E77" s="35"/>
      <c r="F77" s="35"/>
      <c r="G77" s="35"/>
      <c r="H77" s="35"/>
      <c r="I77" s="35"/>
      <c r="J77" s="41"/>
      <c r="K77" s="35"/>
      <c r="L77" s="35"/>
      <c r="M77" s="35"/>
      <c r="N77" s="35"/>
      <c r="O77" s="35"/>
      <c r="P77" s="35"/>
      <c r="Q77" s="35"/>
      <c r="R77" s="42"/>
      <c r="S77" s="35"/>
      <c r="T77" s="88"/>
      <c r="U77" s="35"/>
      <c r="V77" s="35"/>
      <c r="W77" s="35"/>
      <c r="X77" s="43"/>
      <c r="Y77" s="43"/>
      <c r="Z77" s="40"/>
      <c r="AA77" s="108"/>
      <c r="AB77" s="108"/>
      <c r="AC77" s="106"/>
      <c r="AD77" s="45"/>
      <c r="AE77" s="45"/>
      <c r="AF77" s="107"/>
      <c r="AG77" s="45"/>
      <c r="AH77" s="116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</row>
    <row r="78" spans="1:51" s="39" customFormat="1" ht="36" customHeight="1">
      <c r="A78" s="35"/>
      <c r="B78" s="35"/>
      <c r="C78" s="35"/>
      <c r="D78" s="35"/>
      <c r="E78" s="35"/>
      <c r="F78" s="35"/>
      <c r="G78" s="35"/>
      <c r="H78" s="35"/>
      <c r="I78" s="35"/>
      <c r="J78" s="41"/>
      <c r="K78" s="35"/>
      <c r="L78" s="35"/>
      <c r="M78" s="35"/>
      <c r="N78" s="35"/>
      <c r="O78" s="35"/>
      <c r="P78" s="35"/>
      <c r="Q78" s="35"/>
      <c r="R78" s="42"/>
      <c r="S78" s="35"/>
      <c r="T78" s="88"/>
      <c r="U78" s="35"/>
      <c r="V78" s="35"/>
      <c r="W78" s="35"/>
      <c r="X78" s="43"/>
      <c r="Y78" s="43"/>
      <c r="Z78" s="40"/>
      <c r="AA78" s="108"/>
      <c r="AB78" s="108"/>
      <c r="AC78" s="106"/>
      <c r="AD78" s="45"/>
      <c r="AE78" s="45"/>
      <c r="AF78" s="107"/>
      <c r="AG78" s="45"/>
      <c r="AH78" s="116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</row>
    <row r="79" spans="1:51" s="39" customFormat="1" ht="36" customHeight="1">
      <c r="A79" s="35"/>
      <c r="B79" s="35"/>
      <c r="C79" s="35"/>
      <c r="D79" s="35"/>
      <c r="E79" s="35"/>
      <c r="F79" s="35"/>
      <c r="G79" s="35"/>
      <c r="H79" s="35"/>
      <c r="I79" s="35"/>
      <c r="J79" s="41"/>
      <c r="K79" s="35"/>
      <c r="L79" s="35"/>
      <c r="M79" s="35"/>
      <c r="N79" s="35"/>
      <c r="O79" s="35"/>
      <c r="P79" s="35"/>
      <c r="Q79" s="35"/>
      <c r="R79" s="42"/>
      <c r="S79" s="35"/>
      <c r="T79" s="88"/>
      <c r="U79" s="35"/>
      <c r="V79" s="35"/>
      <c r="W79" s="35"/>
      <c r="X79" s="43"/>
      <c r="Y79" s="43"/>
      <c r="Z79" s="40"/>
      <c r="AA79" s="108"/>
      <c r="AB79" s="108"/>
      <c r="AC79" s="106"/>
      <c r="AD79" s="45"/>
      <c r="AE79" s="45"/>
      <c r="AF79" s="107"/>
      <c r="AG79" s="45"/>
      <c r="AH79" s="116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</row>
    <row r="80" spans="1:51" s="39" customFormat="1" ht="36" customHeight="1">
      <c r="A80" s="35"/>
      <c r="B80" s="35"/>
      <c r="C80" s="35"/>
      <c r="D80" s="35"/>
      <c r="E80" s="35"/>
      <c r="F80" s="35"/>
      <c r="G80" s="35"/>
      <c r="H80" s="35"/>
      <c r="I80" s="35"/>
      <c r="J80" s="41"/>
      <c r="K80" s="35"/>
      <c r="L80" s="35"/>
      <c r="M80" s="35"/>
      <c r="N80" s="35"/>
      <c r="O80" s="35"/>
      <c r="P80" s="35"/>
      <c r="Q80" s="35"/>
      <c r="R80" s="42"/>
      <c r="S80" s="35"/>
      <c r="T80" s="88"/>
      <c r="U80" s="35"/>
      <c r="V80" s="35"/>
      <c r="W80" s="35"/>
      <c r="X80" s="43"/>
      <c r="Y80" s="43"/>
      <c r="Z80" s="40"/>
      <c r="AA80" s="108"/>
      <c r="AB80" s="108"/>
      <c r="AC80" s="106"/>
      <c r="AD80" s="45"/>
      <c r="AE80" s="45"/>
      <c r="AF80" s="107"/>
      <c r="AG80" s="45"/>
      <c r="AH80" s="116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</row>
    <row r="81" spans="1:51" s="39" customFormat="1" ht="36" customHeight="1">
      <c r="A81" s="35"/>
      <c r="B81" s="35"/>
      <c r="C81" s="35"/>
      <c r="D81" s="35"/>
      <c r="E81" s="35"/>
      <c r="F81" s="35"/>
      <c r="G81" s="35"/>
      <c r="H81" s="35"/>
      <c r="I81" s="35"/>
      <c r="J81" s="41"/>
      <c r="K81" s="35"/>
      <c r="L81" s="35"/>
      <c r="M81" s="35"/>
      <c r="N81" s="35"/>
      <c r="O81" s="35"/>
      <c r="P81" s="35"/>
      <c r="Q81" s="35"/>
      <c r="R81" s="42"/>
      <c r="S81" s="35"/>
      <c r="T81" s="88"/>
      <c r="U81" s="35"/>
      <c r="V81" s="35"/>
      <c r="W81" s="35"/>
      <c r="X81" s="43"/>
      <c r="Y81" s="43"/>
      <c r="Z81" s="40"/>
      <c r="AA81" s="108"/>
      <c r="AB81" s="108"/>
      <c r="AC81" s="106"/>
      <c r="AD81" s="45"/>
      <c r="AE81" s="45"/>
      <c r="AF81" s="107"/>
      <c r="AG81" s="45"/>
      <c r="AH81" s="116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</row>
    <row r="82" spans="1:51" s="39" customFormat="1" ht="36" customHeight="1">
      <c r="A82" s="35"/>
      <c r="B82" s="35"/>
      <c r="C82" s="35"/>
      <c r="D82" s="35"/>
      <c r="E82" s="35"/>
      <c r="F82" s="35"/>
      <c r="G82" s="35"/>
      <c r="H82" s="35"/>
      <c r="I82" s="35"/>
      <c r="J82" s="41"/>
      <c r="K82" s="35"/>
      <c r="L82" s="35"/>
      <c r="M82" s="35"/>
      <c r="N82" s="35"/>
      <c r="O82" s="35"/>
      <c r="P82" s="35"/>
      <c r="Q82" s="35"/>
      <c r="R82" s="42"/>
      <c r="S82" s="35"/>
      <c r="T82" s="88"/>
      <c r="U82" s="35"/>
      <c r="V82" s="35"/>
      <c r="W82" s="35"/>
      <c r="X82" s="43"/>
      <c r="Y82" s="43"/>
      <c r="Z82" s="40"/>
      <c r="AA82" s="108"/>
      <c r="AB82" s="108"/>
      <c r="AC82" s="106"/>
      <c r="AD82" s="45"/>
      <c r="AE82" s="45"/>
      <c r="AF82" s="107"/>
      <c r="AG82" s="45"/>
      <c r="AH82" s="116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</row>
    <row r="83" spans="1:51" s="39" customFormat="1" ht="36" customHeight="1">
      <c r="A83" s="35"/>
      <c r="B83" s="35"/>
      <c r="C83" s="35"/>
      <c r="D83" s="35"/>
      <c r="E83" s="35"/>
      <c r="F83" s="35"/>
      <c r="G83" s="35"/>
      <c r="H83" s="35"/>
      <c r="I83" s="35"/>
      <c r="J83" s="41"/>
      <c r="K83" s="35"/>
      <c r="L83" s="35"/>
      <c r="M83" s="35"/>
      <c r="N83" s="35"/>
      <c r="O83" s="35"/>
      <c r="P83" s="35"/>
      <c r="Q83" s="35"/>
      <c r="R83" s="42"/>
      <c r="S83" s="35"/>
      <c r="T83" s="88"/>
      <c r="U83" s="35"/>
      <c r="V83" s="35"/>
      <c r="W83" s="35"/>
      <c r="X83" s="43"/>
      <c r="Y83" s="43"/>
      <c r="Z83" s="40"/>
      <c r="AA83" s="108"/>
      <c r="AB83" s="108"/>
      <c r="AC83" s="106"/>
      <c r="AD83" s="45"/>
      <c r="AE83" s="45"/>
      <c r="AF83" s="107"/>
      <c r="AG83" s="45"/>
      <c r="AH83" s="116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</row>
    <row r="84" spans="1:51" s="39" customFormat="1" ht="36" customHeight="1">
      <c r="A84" s="35"/>
      <c r="B84" s="35"/>
      <c r="C84" s="35"/>
      <c r="D84" s="35"/>
      <c r="E84" s="35"/>
      <c r="F84" s="35"/>
      <c r="G84" s="35"/>
      <c r="H84" s="35"/>
      <c r="I84" s="35"/>
      <c r="J84" s="41"/>
      <c r="K84" s="35"/>
      <c r="L84" s="35"/>
      <c r="M84" s="35"/>
      <c r="N84" s="35"/>
      <c r="O84" s="35"/>
      <c r="P84" s="35"/>
      <c r="Q84" s="35"/>
      <c r="R84" s="42"/>
      <c r="S84" s="35"/>
      <c r="T84" s="88"/>
      <c r="U84" s="35"/>
      <c r="V84" s="35"/>
      <c r="W84" s="35"/>
      <c r="X84" s="43"/>
      <c r="Y84" s="43"/>
      <c r="Z84" s="40"/>
      <c r="AA84" s="108"/>
      <c r="AB84" s="108"/>
      <c r="AC84" s="106"/>
      <c r="AD84" s="45"/>
      <c r="AE84" s="45"/>
      <c r="AF84" s="107"/>
      <c r="AG84" s="45"/>
      <c r="AH84" s="116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</row>
    <row r="85" spans="1:51" s="39" customFormat="1" ht="36" customHeight="1">
      <c r="A85" s="35"/>
      <c r="B85" s="35"/>
      <c r="C85" s="35"/>
      <c r="D85" s="35"/>
      <c r="E85" s="35"/>
      <c r="F85" s="35"/>
      <c r="G85" s="35"/>
      <c r="H85" s="35"/>
      <c r="I85" s="35"/>
      <c r="J85" s="41"/>
      <c r="K85" s="35"/>
      <c r="L85" s="35"/>
      <c r="M85" s="35"/>
      <c r="N85" s="35"/>
      <c r="O85" s="35"/>
      <c r="P85" s="35"/>
      <c r="Q85" s="35"/>
      <c r="R85" s="42"/>
      <c r="S85" s="35"/>
      <c r="T85" s="88"/>
      <c r="U85" s="35"/>
      <c r="V85" s="35"/>
      <c r="W85" s="35"/>
      <c r="X85" s="43"/>
      <c r="Y85" s="43"/>
      <c r="Z85" s="40"/>
      <c r="AA85" s="108"/>
      <c r="AB85" s="108"/>
      <c r="AC85" s="106"/>
      <c r="AD85" s="45"/>
      <c r="AE85" s="45"/>
      <c r="AF85" s="107"/>
      <c r="AG85" s="45"/>
      <c r="AH85" s="116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</row>
    <row r="86" spans="1:51" s="39" customFormat="1" ht="36" customHeight="1">
      <c r="A86" s="35"/>
      <c r="B86" s="35"/>
      <c r="C86" s="35"/>
      <c r="D86" s="35"/>
      <c r="E86" s="35"/>
      <c r="F86" s="35"/>
      <c r="G86" s="35"/>
      <c r="H86" s="35"/>
      <c r="I86" s="35"/>
      <c r="J86" s="41"/>
      <c r="K86" s="35"/>
      <c r="L86" s="35"/>
      <c r="M86" s="35"/>
      <c r="N86" s="35"/>
      <c r="O86" s="35"/>
      <c r="P86" s="35"/>
      <c r="Q86" s="35"/>
      <c r="R86" s="42"/>
      <c r="S86" s="35"/>
      <c r="T86" s="88"/>
      <c r="U86" s="35"/>
      <c r="V86" s="35"/>
      <c r="W86" s="35"/>
      <c r="X86" s="43"/>
      <c r="Y86" s="43"/>
      <c r="Z86" s="40"/>
      <c r="AA86" s="108"/>
      <c r="AB86" s="108"/>
      <c r="AC86" s="106"/>
      <c r="AD86" s="45"/>
      <c r="AE86" s="45"/>
      <c r="AF86" s="107"/>
      <c r="AG86" s="45"/>
      <c r="AH86" s="116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</row>
    <row r="87" spans="1:51" s="39" customFormat="1" ht="36" customHeight="1">
      <c r="A87" s="35"/>
      <c r="B87" s="35"/>
      <c r="C87" s="35"/>
      <c r="D87" s="35"/>
      <c r="E87" s="35"/>
      <c r="F87" s="35"/>
      <c r="G87" s="35"/>
      <c r="H87" s="35"/>
      <c r="I87" s="35"/>
      <c r="J87" s="41"/>
      <c r="K87" s="35"/>
      <c r="L87" s="35"/>
      <c r="M87" s="35"/>
      <c r="N87" s="35"/>
      <c r="O87" s="35"/>
      <c r="P87" s="35"/>
      <c r="Q87" s="35"/>
      <c r="R87" s="42"/>
      <c r="S87" s="35"/>
      <c r="T87" s="88"/>
      <c r="U87" s="35"/>
      <c r="V87" s="35"/>
      <c r="W87" s="35"/>
      <c r="X87" s="43"/>
      <c r="Y87" s="43"/>
      <c r="Z87" s="40"/>
      <c r="AA87" s="108"/>
      <c r="AB87" s="108"/>
      <c r="AC87" s="106"/>
      <c r="AD87" s="45"/>
      <c r="AE87" s="45"/>
      <c r="AF87" s="107"/>
      <c r="AG87" s="45"/>
      <c r="AH87" s="116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</row>
    <row r="88" spans="1:51" s="39" customFormat="1" ht="36" customHeight="1">
      <c r="A88" s="35"/>
      <c r="B88" s="35"/>
      <c r="C88" s="35"/>
      <c r="D88" s="35"/>
      <c r="E88" s="35"/>
      <c r="F88" s="35"/>
      <c r="G88" s="35"/>
      <c r="H88" s="35"/>
      <c r="I88" s="35"/>
      <c r="J88" s="41"/>
      <c r="K88" s="35"/>
      <c r="L88" s="35"/>
      <c r="M88" s="35"/>
      <c r="N88" s="35"/>
      <c r="O88" s="35"/>
      <c r="P88" s="35"/>
      <c r="Q88" s="35"/>
      <c r="R88" s="42"/>
      <c r="S88" s="35"/>
      <c r="T88" s="88"/>
      <c r="U88" s="35"/>
      <c r="V88" s="35"/>
      <c r="W88" s="35"/>
      <c r="X88" s="43"/>
      <c r="Y88" s="43"/>
      <c r="Z88" s="40"/>
      <c r="AA88" s="108"/>
      <c r="AB88" s="108"/>
      <c r="AC88" s="106"/>
      <c r="AD88" s="45"/>
      <c r="AE88" s="45"/>
      <c r="AF88" s="107"/>
      <c r="AG88" s="45"/>
      <c r="AH88" s="116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</row>
    <row r="89" spans="1:51" s="39" customFormat="1" ht="36" customHeight="1">
      <c r="A89" s="35"/>
      <c r="B89" s="35"/>
      <c r="C89" s="35"/>
      <c r="D89" s="35"/>
      <c r="E89" s="35"/>
      <c r="F89" s="35"/>
      <c r="G89" s="35"/>
      <c r="H89" s="35"/>
      <c r="I89" s="35"/>
      <c r="J89" s="41"/>
      <c r="K89" s="35"/>
      <c r="L89" s="35"/>
      <c r="M89" s="35"/>
      <c r="N89" s="35"/>
      <c r="O89" s="35"/>
      <c r="P89" s="35"/>
      <c r="Q89" s="35"/>
      <c r="R89" s="42"/>
      <c r="S89" s="35"/>
      <c r="T89" s="88"/>
      <c r="U89" s="35"/>
      <c r="V89" s="35"/>
      <c r="W89" s="35"/>
      <c r="X89" s="43"/>
      <c r="Y89" s="43"/>
      <c r="Z89" s="40"/>
      <c r="AA89" s="108"/>
      <c r="AB89" s="108"/>
      <c r="AC89" s="106"/>
      <c r="AD89" s="45"/>
      <c r="AE89" s="45"/>
      <c r="AF89" s="107"/>
      <c r="AG89" s="45"/>
      <c r="AH89" s="116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</row>
    <row r="90" spans="10:34" s="35" customFormat="1" ht="27" customHeight="1">
      <c r="J90" s="41"/>
      <c r="R90" s="42"/>
      <c r="T90" s="88"/>
      <c r="X90" s="43"/>
      <c r="Y90" s="43"/>
      <c r="Z90" s="43"/>
      <c r="AA90" s="108"/>
      <c r="AB90" s="108"/>
      <c r="AC90" s="45"/>
      <c r="AD90" s="45"/>
      <c r="AE90" s="45"/>
      <c r="AF90" s="45"/>
      <c r="AG90" s="45"/>
      <c r="AH90" s="120"/>
    </row>
    <row r="91" spans="10:28" s="35" customFormat="1" ht="15.75" customHeight="1">
      <c r="J91" s="41"/>
      <c r="R91" s="42"/>
      <c r="T91" s="120"/>
      <c r="X91" s="43"/>
      <c r="Y91" s="43"/>
      <c r="Z91" s="43"/>
      <c r="AA91" s="44"/>
      <c r="AB91" s="44"/>
    </row>
    <row r="92" spans="10:28" s="35" customFormat="1" ht="15.75" customHeight="1">
      <c r="J92" s="41"/>
      <c r="R92" s="42"/>
      <c r="T92" s="120"/>
      <c r="X92" s="43"/>
      <c r="Y92" s="43"/>
      <c r="Z92" s="43"/>
      <c r="AA92" s="121">
        <f>T10</f>
        <v>1029</v>
      </c>
      <c r="AB92" s="44"/>
    </row>
    <row r="93" spans="10:28" s="35" customFormat="1" ht="15.75" customHeight="1">
      <c r="J93" s="41"/>
      <c r="R93" s="42"/>
      <c r="T93" s="120"/>
      <c r="X93" s="43"/>
      <c r="Y93" s="43"/>
      <c r="Z93" s="43"/>
      <c r="AA93" s="44"/>
      <c r="AB93" s="44"/>
    </row>
    <row r="94" spans="10:28" s="35" customFormat="1" ht="15.75" customHeight="1">
      <c r="J94" s="41"/>
      <c r="R94" s="42"/>
      <c r="T94" s="120"/>
      <c r="X94" s="43"/>
      <c r="Y94" s="43"/>
      <c r="Z94" s="43"/>
      <c r="AA94" s="44"/>
      <c r="AB94" s="44"/>
    </row>
    <row r="95" spans="10:28" s="35" customFormat="1" ht="15.75" customHeight="1">
      <c r="J95" s="41"/>
      <c r="R95" s="42"/>
      <c r="T95" s="120"/>
      <c r="X95" s="43"/>
      <c r="Y95" s="43"/>
      <c r="Z95" s="43"/>
      <c r="AA95" s="44"/>
      <c r="AB95" s="44"/>
    </row>
    <row r="96" spans="10:28" s="35" customFormat="1" ht="15.75" customHeight="1">
      <c r="J96" s="41"/>
      <c r="R96" s="42"/>
      <c r="T96" s="120"/>
      <c r="X96" s="43"/>
      <c r="Y96" s="43"/>
      <c r="Z96" s="43"/>
      <c r="AA96" s="44"/>
      <c r="AB96" s="44"/>
    </row>
    <row r="97" spans="10:28" s="35" customFormat="1" ht="15.75" customHeight="1">
      <c r="J97" s="41"/>
      <c r="R97" s="42"/>
      <c r="T97" s="120"/>
      <c r="X97" s="43"/>
      <c r="Y97" s="43"/>
      <c r="Z97" s="43"/>
      <c r="AA97" s="44"/>
      <c r="AB97" s="44"/>
    </row>
    <row r="98" spans="10:28" s="35" customFormat="1" ht="15.75" customHeight="1">
      <c r="J98" s="41"/>
      <c r="R98" s="42"/>
      <c r="T98" s="120"/>
      <c r="X98" s="43"/>
      <c r="Y98" s="43"/>
      <c r="Z98" s="43"/>
      <c r="AA98" s="44"/>
      <c r="AB98" s="44"/>
    </row>
    <row r="99" spans="10:28" s="35" customFormat="1" ht="15.75" customHeight="1">
      <c r="J99" s="41"/>
      <c r="R99" s="42"/>
      <c r="T99" s="120"/>
      <c r="X99" s="43"/>
      <c r="Y99" s="43"/>
      <c r="Z99" s="43"/>
      <c r="AA99" s="44"/>
      <c r="AB99" s="44"/>
    </row>
    <row r="100" spans="10:28" s="35" customFormat="1" ht="15.75" customHeight="1">
      <c r="J100" s="41"/>
      <c r="R100" s="42"/>
      <c r="T100" s="120"/>
      <c r="X100" s="43"/>
      <c r="Y100" s="43"/>
      <c r="Z100" s="43"/>
      <c r="AA100" s="44"/>
      <c r="AB100" s="44"/>
    </row>
    <row r="101" spans="10:28" s="35" customFormat="1" ht="15.75" customHeight="1">
      <c r="J101" s="41"/>
      <c r="R101" s="42"/>
      <c r="T101" s="120"/>
      <c r="X101" s="43"/>
      <c r="Y101" s="43"/>
      <c r="Z101" s="43"/>
      <c r="AA101" s="44"/>
      <c r="AB101" s="44"/>
    </row>
    <row r="102" spans="10:28" s="35" customFormat="1" ht="15.75" customHeight="1">
      <c r="J102" s="41"/>
      <c r="R102" s="42"/>
      <c r="T102" s="120"/>
      <c r="X102" s="43"/>
      <c r="Y102" s="43"/>
      <c r="Z102" s="43"/>
      <c r="AA102" s="44"/>
      <c r="AB102" s="44"/>
    </row>
    <row r="103" spans="10:28" s="35" customFormat="1" ht="15.75" customHeight="1">
      <c r="J103" s="41"/>
      <c r="R103" s="42"/>
      <c r="T103" s="120"/>
      <c r="X103" s="43"/>
      <c r="Y103" s="43"/>
      <c r="Z103" s="43"/>
      <c r="AA103" s="44"/>
      <c r="AB103" s="44"/>
    </row>
    <row r="104" spans="10:28" s="35" customFormat="1" ht="15.75" customHeight="1">
      <c r="J104" s="41"/>
      <c r="R104" s="42"/>
      <c r="T104" s="120"/>
      <c r="X104" s="43"/>
      <c r="Y104" s="43"/>
      <c r="Z104" s="43"/>
      <c r="AA104" s="44"/>
      <c r="AB104" s="44"/>
    </row>
    <row r="105" spans="10:28" s="35" customFormat="1" ht="15.75" customHeight="1">
      <c r="J105" s="41"/>
      <c r="R105" s="42"/>
      <c r="T105" s="120"/>
      <c r="X105" s="43"/>
      <c r="Y105" s="43"/>
      <c r="Z105" s="43"/>
      <c r="AA105" s="44"/>
      <c r="AB105" s="44"/>
    </row>
    <row r="106" spans="10:28" s="35" customFormat="1" ht="15.75" customHeight="1">
      <c r="J106" s="41"/>
      <c r="R106" s="42"/>
      <c r="T106" s="120"/>
      <c r="X106" s="43"/>
      <c r="Y106" s="43"/>
      <c r="Z106" s="43"/>
      <c r="AA106" s="44"/>
      <c r="AB106" s="44"/>
    </row>
    <row r="107" spans="10:28" s="35" customFormat="1" ht="15.75" customHeight="1">
      <c r="J107" s="41"/>
      <c r="R107" s="42"/>
      <c r="T107" s="120"/>
      <c r="X107" s="43"/>
      <c r="Y107" s="43"/>
      <c r="Z107" s="43"/>
      <c r="AA107" s="44"/>
      <c r="AB107" s="44"/>
    </row>
    <row r="108" spans="10:28" s="35" customFormat="1" ht="15.75" customHeight="1">
      <c r="J108" s="41"/>
      <c r="R108" s="42"/>
      <c r="T108" s="120"/>
      <c r="X108" s="43"/>
      <c r="Y108" s="43"/>
      <c r="Z108" s="43"/>
      <c r="AA108" s="44"/>
      <c r="AB108" s="44"/>
    </row>
    <row r="109" spans="10:28" s="35" customFormat="1" ht="15.75" customHeight="1">
      <c r="J109" s="41"/>
      <c r="R109" s="42"/>
      <c r="T109" s="120"/>
      <c r="X109" s="43"/>
      <c r="Y109" s="43"/>
      <c r="Z109" s="43"/>
      <c r="AA109" s="44"/>
      <c r="AB109" s="44"/>
    </row>
    <row r="110" spans="10:28" s="35" customFormat="1" ht="15.75" customHeight="1">
      <c r="J110" s="41"/>
      <c r="R110" s="42"/>
      <c r="T110" s="120"/>
      <c r="X110" s="43"/>
      <c r="Y110" s="43"/>
      <c r="Z110" s="43"/>
      <c r="AA110" s="44"/>
      <c r="AB110" s="44"/>
    </row>
    <row r="111" spans="10:28" s="35" customFormat="1" ht="15.75" customHeight="1">
      <c r="J111" s="41"/>
      <c r="R111" s="42"/>
      <c r="T111" s="120"/>
      <c r="X111" s="43"/>
      <c r="Y111" s="43"/>
      <c r="Z111" s="43"/>
      <c r="AA111" s="44"/>
      <c r="AB111" s="44"/>
    </row>
    <row r="112" spans="10:28" s="35" customFormat="1" ht="15.75" customHeight="1">
      <c r="J112" s="41"/>
      <c r="R112" s="42"/>
      <c r="T112" s="120"/>
      <c r="X112" s="43"/>
      <c r="Y112" s="43"/>
      <c r="Z112" s="43"/>
      <c r="AA112" s="44"/>
      <c r="AB112" s="44"/>
    </row>
    <row r="113" spans="10:28" s="35" customFormat="1" ht="15.75" customHeight="1">
      <c r="J113" s="41"/>
      <c r="R113" s="42"/>
      <c r="T113" s="120"/>
      <c r="X113" s="43"/>
      <c r="Y113" s="43"/>
      <c r="Z113" s="43"/>
      <c r="AA113" s="44"/>
      <c r="AB113" s="44"/>
    </row>
    <row r="114" spans="10:28" s="35" customFormat="1" ht="15.75" customHeight="1">
      <c r="J114" s="41"/>
      <c r="R114" s="42"/>
      <c r="T114" s="120"/>
      <c r="X114" s="43"/>
      <c r="Y114" s="43"/>
      <c r="Z114" s="43"/>
      <c r="AA114" s="44"/>
      <c r="AB114" s="44"/>
    </row>
    <row r="115" spans="10:28" s="35" customFormat="1" ht="15.75" customHeight="1">
      <c r="J115" s="41"/>
      <c r="R115" s="42"/>
      <c r="T115" s="120"/>
      <c r="X115" s="43"/>
      <c r="Y115" s="43"/>
      <c r="Z115" s="43"/>
      <c r="AA115" s="44"/>
      <c r="AB115" s="44"/>
    </row>
    <row r="116" spans="10:28" s="35" customFormat="1" ht="15.75" customHeight="1">
      <c r="J116" s="41"/>
      <c r="R116" s="42"/>
      <c r="T116" s="120"/>
      <c r="X116" s="43"/>
      <c r="Y116" s="43"/>
      <c r="Z116" s="43"/>
      <c r="AA116" s="44"/>
      <c r="AB116" s="44"/>
    </row>
    <row r="117" spans="10:28" s="35" customFormat="1" ht="15.75" customHeight="1">
      <c r="J117" s="41"/>
      <c r="R117" s="42"/>
      <c r="T117" s="120"/>
      <c r="X117" s="43"/>
      <c r="Y117" s="43"/>
      <c r="Z117" s="43"/>
      <c r="AA117" s="44"/>
      <c r="AB117" s="44"/>
    </row>
    <row r="118" spans="10:28" s="35" customFormat="1" ht="15.75" customHeight="1">
      <c r="J118" s="41"/>
      <c r="R118" s="42"/>
      <c r="T118" s="120"/>
      <c r="X118" s="43"/>
      <c r="Y118" s="43"/>
      <c r="Z118" s="43"/>
      <c r="AA118" s="44"/>
      <c r="AB118" s="44"/>
    </row>
    <row r="119" spans="10:28" s="35" customFormat="1" ht="15.75" customHeight="1">
      <c r="J119" s="41"/>
      <c r="R119" s="42"/>
      <c r="T119" s="120"/>
      <c r="X119" s="43"/>
      <c r="Y119" s="43"/>
      <c r="Z119" s="43"/>
      <c r="AA119" s="44"/>
      <c r="AB119" s="44"/>
    </row>
    <row r="120" spans="10:28" s="35" customFormat="1" ht="15.75" customHeight="1">
      <c r="J120" s="41"/>
      <c r="R120" s="42"/>
      <c r="T120" s="120"/>
      <c r="X120" s="43"/>
      <c r="Y120" s="43"/>
      <c r="Z120" s="43"/>
      <c r="AA120" s="44"/>
      <c r="AB120" s="44"/>
    </row>
    <row r="121" spans="10:28" s="35" customFormat="1" ht="15.75" customHeight="1">
      <c r="J121" s="41"/>
      <c r="R121" s="42"/>
      <c r="T121" s="120"/>
      <c r="X121" s="43"/>
      <c r="Y121" s="43"/>
      <c r="Z121" s="43"/>
      <c r="AA121" s="44"/>
      <c r="AB121" s="44"/>
    </row>
    <row r="122" spans="10:28" s="35" customFormat="1" ht="15.75" customHeight="1">
      <c r="J122" s="41"/>
      <c r="R122" s="42"/>
      <c r="T122" s="120"/>
      <c r="X122" s="43"/>
      <c r="Y122" s="43"/>
      <c r="Z122" s="43"/>
      <c r="AA122" s="44"/>
      <c r="AB122" s="44"/>
    </row>
    <row r="123" spans="10:28" s="35" customFormat="1" ht="15.75" customHeight="1">
      <c r="J123" s="41"/>
      <c r="R123" s="42"/>
      <c r="T123" s="120"/>
      <c r="X123" s="43"/>
      <c r="Y123" s="43"/>
      <c r="Z123" s="43"/>
      <c r="AA123" s="44"/>
      <c r="AB123" s="44"/>
    </row>
    <row r="124" spans="10:28" s="35" customFormat="1" ht="15.75" customHeight="1">
      <c r="J124" s="41"/>
      <c r="R124" s="42"/>
      <c r="T124" s="120"/>
      <c r="X124" s="43"/>
      <c r="Y124" s="43"/>
      <c r="Z124" s="43"/>
      <c r="AA124" s="44"/>
      <c r="AB124" s="44"/>
    </row>
    <row r="125" spans="10:28" s="35" customFormat="1" ht="15.75" customHeight="1">
      <c r="J125" s="41"/>
      <c r="R125" s="42"/>
      <c r="T125" s="120"/>
      <c r="X125" s="43"/>
      <c r="Y125" s="43"/>
      <c r="Z125" s="43"/>
      <c r="AA125" s="44"/>
      <c r="AB125" s="44"/>
    </row>
    <row r="126" spans="10:28" s="35" customFormat="1" ht="15.75" customHeight="1">
      <c r="J126" s="41"/>
      <c r="R126" s="42"/>
      <c r="T126" s="120"/>
      <c r="X126" s="43"/>
      <c r="Y126" s="43"/>
      <c r="Z126" s="43"/>
      <c r="AA126" s="44"/>
      <c r="AB126" s="44"/>
    </row>
    <row r="127" spans="10:28" s="35" customFormat="1" ht="15.75" customHeight="1">
      <c r="J127" s="41"/>
      <c r="R127" s="42"/>
      <c r="T127" s="120"/>
      <c r="X127" s="43"/>
      <c r="Y127" s="43"/>
      <c r="Z127" s="43"/>
      <c r="AA127" s="44"/>
      <c r="AB127" s="44"/>
    </row>
    <row r="128" spans="10:28" s="35" customFormat="1" ht="15.75" customHeight="1">
      <c r="J128" s="41"/>
      <c r="R128" s="42"/>
      <c r="T128" s="120"/>
      <c r="X128" s="43"/>
      <c r="Y128" s="43"/>
      <c r="Z128" s="43"/>
      <c r="AA128" s="44"/>
      <c r="AB128" s="44"/>
    </row>
    <row r="129" spans="10:28" s="35" customFormat="1" ht="15.75" customHeight="1">
      <c r="J129" s="41"/>
      <c r="R129" s="42"/>
      <c r="T129" s="120"/>
      <c r="X129" s="43"/>
      <c r="Y129" s="43"/>
      <c r="Z129" s="43"/>
      <c r="AA129" s="44"/>
      <c r="AB129" s="44"/>
    </row>
    <row r="130" spans="10:28" s="35" customFormat="1" ht="15.75" customHeight="1">
      <c r="J130" s="41"/>
      <c r="R130" s="42"/>
      <c r="T130" s="120"/>
      <c r="X130" s="43"/>
      <c r="Y130" s="43"/>
      <c r="Z130" s="43"/>
      <c r="AA130" s="44"/>
      <c r="AB130" s="44"/>
    </row>
    <row r="131" spans="10:28" s="35" customFormat="1" ht="15.75" customHeight="1">
      <c r="J131" s="41"/>
      <c r="R131" s="42"/>
      <c r="T131" s="120"/>
      <c r="X131" s="43"/>
      <c r="Y131" s="43"/>
      <c r="Z131" s="43"/>
      <c r="AA131" s="44"/>
      <c r="AB131" s="44"/>
    </row>
    <row r="132" spans="10:28" s="35" customFormat="1" ht="15.75" customHeight="1">
      <c r="J132" s="41"/>
      <c r="R132" s="42"/>
      <c r="T132" s="120"/>
      <c r="X132" s="43"/>
      <c r="Y132" s="43"/>
      <c r="Z132" s="43"/>
      <c r="AA132" s="44"/>
      <c r="AB132" s="44"/>
    </row>
    <row r="133" spans="10:28" s="35" customFormat="1" ht="15.75" customHeight="1">
      <c r="J133" s="41"/>
      <c r="R133" s="42"/>
      <c r="T133" s="120"/>
      <c r="X133" s="43"/>
      <c r="Y133" s="43"/>
      <c r="Z133" s="43"/>
      <c r="AA133" s="44"/>
      <c r="AB133" s="44"/>
    </row>
    <row r="134" spans="10:28" s="35" customFormat="1" ht="15.75" customHeight="1">
      <c r="J134" s="41"/>
      <c r="R134" s="42"/>
      <c r="T134" s="120"/>
      <c r="X134" s="43"/>
      <c r="Y134" s="43"/>
      <c r="Z134" s="43"/>
      <c r="AA134" s="44"/>
      <c r="AB134" s="44"/>
    </row>
    <row r="135" spans="10:28" s="35" customFormat="1" ht="15.75" customHeight="1">
      <c r="J135" s="41"/>
      <c r="R135" s="42"/>
      <c r="T135" s="120"/>
      <c r="X135" s="43"/>
      <c r="Y135" s="43"/>
      <c r="Z135" s="43"/>
      <c r="AA135" s="44"/>
      <c r="AB135" s="44"/>
    </row>
    <row r="136" spans="10:28" s="35" customFormat="1" ht="15.75" customHeight="1">
      <c r="J136" s="41"/>
      <c r="R136" s="42"/>
      <c r="T136" s="120"/>
      <c r="X136" s="43"/>
      <c r="Y136" s="43"/>
      <c r="Z136" s="43"/>
      <c r="AA136" s="44"/>
      <c r="AB136" s="44"/>
    </row>
    <row r="137" spans="10:28" s="35" customFormat="1" ht="15.75" customHeight="1">
      <c r="J137" s="41"/>
      <c r="R137" s="42"/>
      <c r="T137" s="120"/>
      <c r="X137" s="43"/>
      <c r="Y137" s="43"/>
      <c r="Z137" s="43"/>
      <c r="AA137" s="44"/>
      <c r="AB137" s="44"/>
    </row>
    <row r="138" spans="10:28" s="35" customFormat="1" ht="15.75" customHeight="1">
      <c r="J138" s="41"/>
      <c r="R138" s="42"/>
      <c r="T138" s="120"/>
      <c r="X138" s="43"/>
      <c r="Y138" s="43"/>
      <c r="Z138" s="43"/>
      <c r="AA138" s="44"/>
      <c r="AB138" s="44"/>
    </row>
    <row r="139" spans="10:28" s="35" customFormat="1" ht="15.75" customHeight="1">
      <c r="J139" s="41"/>
      <c r="R139" s="42"/>
      <c r="T139" s="120"/>
      <c r="X139" s="43"/>
      <c r="Y139" s="43"/>
      <c r="Z139" s="43"/>
      <c r="AA139" s="44"/>
      <c r="AB139" s="44"/>
    </row>
    <row r="140" spans="10:28" s="35" customFormat="1" ht="15.75" customHeight="1">
      <c r="J140" s="41"/>
      <c r="R140" s="42"/>
      <c r="T140" s="120"/>
      <c r="X140" s="43"/>
      <c r="Y140" s="43"/>
      <c r="Z140" s="43"/>
      <c r="AA140" s="44"/>
      <c r="AB140" s="44"/>
    </row>
    <row r="141" spans="10:28" s="35" customFormat="1" ht="15.75" customHeight="1">
      <c r="J141" s="41"/>
      <c r="R141" s="42"/>
      <c r="T141" s="120"/>
      <c r="X141" s="43"/>
      <c r="Y141" s="43"/>
      <c r="Z141" s="43"/>
      <c r="AA141" s="44"/>
      <c r="AB141" s="44"/>
    </row>
    <row r="142" spans="10:28" s="35" customFormat="1" ht="15.75" customHeight="1">
      <c r="J142" s="41"/>
      <c r="R142" s="42"/>
      <c r="T142" s="120"/>
      <c r="X142" s="43"/>
      <c r="Y142" s="43"/>
      <c r="Z142" s="43"/>
      <c r="AA142" s="44"/>
      <c r="AB142" s="44"/>
    </row>
    <row r="143" spans="10:28" s="35" customFormat="1" ht="15.75" customHeight="1">
      <c r="J143" s="41"/>
      <c r="R143" s="42"/>
      <c r="T143" s="120"/>
      <c r="X143" s="43"/>
      <c r="Y143" s="43"/>
      <c r="Z143" s="43"/>
      <c r="AA143" s="44"/>
      <c r="AB143" s="44"/>
    </row>
    <row r="144" spans="10:28" s="35" customFormat="1" ht="15.75" customHeight="1">
      <c r="J144" s="41"/>
      <c r="R144" s="42"/>
      <c r="T144" s="120"/>
      <c r="X144" s="43"/>
      <c r="Y144" s="43"/>
      <c r="Z144" s="43"/>
      <c r="AA144" s="44"/>
      <c r="AB144" s="44"/>
    </row>
    <row r="145" spans="10:28" s="35" customFormat="1" ht="15.75" customHeight="1">
      <c r="J145" s="41"/>
      <c r="R145" s="42"/>
      <c r="T145" s="120"/>
      <c r="X145" s="43"/>
      <c r="Y145" s="43"/>
      <c r="Z145" s="43"/>
      <c r="AA145" s="44"/>
      <c r="AB145" s="44"/>
    </row>
    <row r="146" spans="10:28" s="35" customFormat="1" ht="15.75" customHeight="1">
      <c r="J146" s="41"/>
      <c r="R146" s="42"/>
      <c r="T146" s="120"/>
      <c r="X146" s="43"/>
      <c r="Y146" s="43"/>
      <c r="Z146" s="43"/>
      <c r="AA146" s="44"/>
      <c r="AB146" s="44"/>
    </row>
    <row r="147" spans="10:28" s="35" customFormat="1" ht="15.75" customHeight="1">
      <c r="J147" s="41"/>
      <c r="R147" s="42"/>
      <c r="T147" s="120"/>
      <c r="X147" s="43"/>
      <c r="Y147" s="43"/>
      <c r="Z147" s="43"/>
      <c r="AA147" s="44"/>
      <c r="AB147" s="44"/>
    </row>
    <row r="148" spans="10:28" s="35" customFormat="1" ht="15.75" customHeight="1">
      <c r="J148" s="41"/>
      <c r="R148" s="42"/>
      <c r="T148" s="120"/>
      <c r="X148" s="43"/>
      <c r="Y148" s="43"/>
      <c r="Z148" s="43"/>
      <c r="AA148" s="44"/>
      <c r="AB148" s="44"/>
    </row>
    <row r="149" spans="10:28" s="35" customFormat="1" ht="15.75" customHeight="1">
      <c r="J149" s="41"/>
      <c r="R149" s="42"/>
      <c r="T149" s="120"/>
      <c r="X149" s="43"/>
      <c r="Y149" s="43"/>
      <c r="Z149" s="43"/>
      <c r="AA149" s="44"/>
      <c r="AB149" s="44"/>
    </row>
    <row r="150" spans="10:28" s="35" customFormat="1" ht="15.75" customHeight="1">
      <c r="J150" s="41"/>
      <c r="R150" s="42"/>
      <c r="T150" s="120"/>
      <c r="X150" s="43"/>
      <c r="Y150" s="43"/>
      <c r="Z150" s="43"/>
      <c r="AA150" s="44"/>
      <c r="AB150" s="44"/>
    </row>
    <row r="151" spans="10:28" s="35" customFormat="1" ht="15.75" customHeight="1">
      <c r="J151" s="41"/>
      <c r="R151" s="42"/>
      <c r="T151" s="120"/>
      <c r="X151" s="43"/>
      <c r="Y151" s="43"/>
      <c r="Z151" s="43"/>
      <c r="AA151" s="44"/>
      <c r="AB151" s="44"/>
    </row>
  </sheetData>
  <sheetProtection/>
  <autoFilter ref="A6:IV12"/>
  <mergeCells count="19">
    <mergeCell ref="A2:V2"/>
    <mergeCell ref="A3:V3"/>
    <mergeCell ref="K5:L5"/>
    <mergeCell ref="M5:N5"/>
    <mergeCell ref="O5:P5"/>
    <mergeCell ref="Q5:T5"/>
    <mergeCell ref="A10:C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U5:U6"/>
    <mergeCell ref="V5:V6"/>
  </mergeCells>
  <hyperlinks>
    <hyperlink ref="A1" location="索引目录!E38" display="返回索引页"/>
    <hyperlink ref="B1" location="固定资产汇总!B12" display="返回"/>
  </hyperlinks>
  <printOptions horizontalCentered="1"/>
  <pageMargins left="0.7513888888888889" right="0.7513888888888889" top="0.39305555555555555" bottom="0.66875" header="0.5" footer="0.5"/>
  <pageSetup horizontalDpi="600" verticalDpi="600" orientation="landscape" paperSize="9" scale="92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workbookViewId="0" topLeftCell="A16">
      <selection activeCell="A5" sqref="A5:A6"/>
    </sheetView>
  </sheetViews>
  <sheetFormatPr defaultColWidth="9.00390625" defaultRowHeight="15.75" customHeight="1" outlineLevelCol="1"/>
  <cols>
    <col min="1" max="1" width="6.125" style="3" customWidth="1"/>
    <col min="2" max="2" width="4.625" style="3" customWidth="1"/>
    <col min="3" max="3" width="10.50390625" style="3" customWidth="1"/>
    <col min="4" max="4" width="8.625" style="3" customWidth="1"/>
    <col min="5" max="5" width="8.00390625" style="3" customWidth="1" outlineLevel="1"/>
    <col min="6" max="6" width="10.375" style="3" customWidth="1"/>
    <col min="7" max="8" width="4.125" style="3" customWidth="1"/>
    <col min="9" max="9" width="4.00390625" style="3" customWidth="1"/>
    <col min="10" max="10" width="4.375" style="3" customWidth="1"/>
    <col min="11" max="14" width="11.00390625" style="3" hidden="1" customWidth="1" outlineLevel="1"/>
    <col min="15" max="15" width="11.00390625" style="3" customWidth="1" collapsed="1"/>
    <col min="16" max="17" width="11.00390625" style="3" customWidth="1"/>
    <col min="18" max="18" width="7.00390625" style="3" customWidth="1"/>
    <col min="19" max="19" width="7.50390625" style="3" customWidth="1"/>
    <col min="20" max="20" width="11.00390625" style="3" customWidth="1"/>
    <col min="21" max="21" width="5.00390625" style="3" customWidth="1"/>
    <col min="22" max="22" width="6.00390625" style="3" customWidth="1"/>
    <col min="23" max="16384" width="9.00390625" style="3" customWidth="1"/>
  </cols>
  <sheetData>
    <row r="1" spans="1:22" ht="14.25" customHeight="1">
      <c r="A1" s="4" t="s">
        <v>0</v>
      </c>
      <c r="B1" s="5" t="s">
        <v>18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1" customFormat="1" ht="30" customHeight="1">
      <c r="A2" s="7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3.5" customHeight="1">
      <c r="A3" s="9" t="e">
        <f>#REF!&amp;#REF!&amp;#REF!&amp;#REF!&amp;#REF!&amp;#REF!&amp;#REF!</f>
        <v>#REF!</v>
      </c>
      <c r="B3" s="9"/>
      <c r="C3" s="9"/>
      <c r="D3" s="9"/>
      <c r="E3" s="9"/>
      <c r="F3" s="9"/>
      <c r="G3" s="9"/>
      <c r="H3" s="9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5.75" customHeight="1">
      <c r="A4" s="10" t="e">
        <f>'存货汇总'!A4</f>
        <v>#REF!</v>
      </c>
      <c r="V4" s="32" t="s">
        <v>20</v>
      </c>
    </row>
    <row r="5" spans="1:22" s="2" customFormat="1" ht="15.75" customHeight="1">
      <c r="A5" s="11" t="s">
        <v>33</v>
      </c>
      <c r="B5" s="12" t="s">
        <v>80</v>
      </c>
      <c r="C5" s="12" t="s">
        <v>81</v>
      </c>
      <c r="D5" s="12" t="s">
        <v>64</v>
      </c>
      <c r="E5" s="13" t="s">
        <v>82</v>
      </c>
      <c r="F5" s="12" t="s">
        <v>65</v>
      </c>
      <c r="G5" s="12" t="s">
        <v>35</v>
      </c>
      <c r="H5" s="12" t="s">
        <v>39</v>
      </c>
      <c r="I5" s="12" t="s">
        <v>83</v>
      </c>
      <c r="J5" s="12" t="s">
        <v>68</v>
      </c>
      <c r="K5" s="24" t="s">
        <v>4</v>
      </c>
      <c r="L5" s="25"/>
      <c r="M5" s="26" t="s">
        <v>36</v>
      </c>
      <c r="N5" s="27"/>
      <c r="O5" s="11" t="s">
        <v>5</v>
      </c>
      <c r="P5" s="14"/>
      <c r="Q5" s="11" t="s">
        <v>6</v>
      </c>
      <c r="R5" s="14"/>
      <c r="S5" s="14"/>
      <c r="T5" s="14"/>
      <c r="U5" s="12" t="s">
        <v>24</v>
      </c>
      <c r="V5" s="12" t="s">
        <v>37</v>
      </c>
    </row>
    <row r="6" spans="1:22" s="2" customFormat="1" ht="33" customHeight="1">
      <c r="A6" s="14"/>
      <c r="B6" s="14"/>
      <c r="C6" s="14"/>
      <c r="D6" s="14"/>
      <c r="E6" s="15"/>
      <c r="F6" s="14"/>
      <c r="G6" s="14"/>
      <c r="H6" s="14"/>
      <c r="I6" s="14"/>
      <c r="J6" s="14"/>
      <c r="K6" s="11" t="s">
        <v>51</v>
      </c>
      <c r="L6" s="11" t="s">
        <v>52</v>
      </c>
      <c r="M6" s="11" t="s">
        <v>51</v>
      </c>
      <c r="N6" s="11" t="s">
        <v>52</v>
      </c>
      <c r="O6" s="11" t="s">
        <v>51</v>
      </c>
      <c r="P6" s="11" t="s">
        <v>52</v>
      </c>
      <c r="Q6" s="11" t="s">
        <v>51</v>
      </c>
      <c r="R6" s="11" t="s">
        <v>84</v>
      </c>
      <c r="S6" s="12" t="s">
        <v>43</v>
      </c>
      <c r="T6" s="11" t="s">
        <v>52</v>
      </c>
      <c r="U6" s="14"/>
      <c r="V6" s="14"/>
    </row>
    <row r="7" spans="1:22" ht="15.75" customHeight="1">
      <c r="A7" s="14"/>
      <c r="B7" s="14"/>
      <c r="C7" s="16"/>
      <c r="D7" s="16"/>
      <c r="E7" s="17"/>
      <c r="F7" s="16"/>
      <c r="G7" s="14"/>
      <c r="H7" s="14"/>
      <c r="I7" s="28"/>
      <c r="J7" s="28"/>
      <c r="K7" s="29"/>
      <c r="L7" s="29"/>
      <c r="M7" s="29"/>
      <c r="N7" s="29"/>
      <c r="O7" s="29"/>
      <c r="P7" s="29"/>
      <c r="Q7" s="29"/>
      <c r="R7" s="33">
        <v>56</v>
      </c>
      <c r="S7" s="33">
        <v>12</v>
      </c>
      <c r="T7" s="29">
        <f>ROUND(Q7*R7/100*(1-S7/100),0)</f>
        <v>0</v>
      </c>
      <c r="U7" s="29">
        <f aca="true" t="shared" si="0" ref="U7:U25">IF(P7=0,"",(T7-P7)/P7*100)</f>
      </c>
      <c r="V7" s="34"/>
    </row>
    <row r="8" spans="1:22" ht="15.75" customHeight="1">
      <c r="A8" s="14"/>
      <c r="B8" s="14"/>
      <c r="C8" s="16"/>
      <c r="D8" s="16"/>
      <c r="E8" s="17"/>
      <c r="F8" s="16"/>
      <c r="G8" s="14"/>
      <c r="H8" s="14"/>
      <c r="I8" s="28"/>
      <c r="J8" s="28"/>
      <c r="K8" s="29"/>
      <c r="L8" s="29"/>
      <c r="M8" s="29"/>
      <c r="N8" s="29"/>
      <c r="O8" s="29"/>
      <c r="P8" s="29"/>
      <c r="Q8" s="29"/>
      <c r="R8" s="33"/>
      <c r="S8" s="33"/>
      <c r="T8" s="29">
        <f aca="true" t="shared" si="1" ref="T8:T26">ROUND(Q8*R8/100*(1-S8/100),0)</f>
        <v>0</v>
      </c>
      <c r="U8" s="29">
        <f t="shared" si="0"/>
      </c>
      <c r="V8" s="34"/>
    </row>
    <row r="9" spans="1:22" ht="15.75" customHeight="1">
      <c r="A9" s="14"/>
      <c r="B9" s="14"/>
      <c r="C9" s="16"/>
      <c r="D9" s="16"/>
      <c r="E9" s="17"/>
      <c r="F9" s="16"/>
      <c r="G9" s="14"/>
      <c r="H9" s="14"/>
      <c r="I9" s="28"/>
      <c r="J9" s="28"/>
      <c r="K9" s="29"/>
      <c r="L9" s="29"/>
      <c r="M9" s="29"/>
      <c r="N9" s="29"/>
      <c r="O9" s="29"/>
      <c r="P9" s="29"/>
      <c r="Q9" s="29"/>
      <c r="R9" s="33"/>
      <c r="S9" s="33"/>
      <c r="T9" s="29">
        <f t="shared" si="1"/>
        <v>0</v>
      </c>
      <c r="U9" s="29">
        <f t="shared" si="0"/>
      </c>
      <c r="V9" s="34"/>
    </row>
    <row r="10" spans="1:22" ht="15.75" customHeight="1">
      <c r="A10" s="14"/>
      <c r="B10" s="14"/>
      <c r="C10" s="16"/>
      <c r="D10" s="16"/>
      <c r="E10" s="17"/>
      <c r="F10" s="16"/>
      <c r="G10" s="14"/>
      <c r="H10" s="14"/>
      <c r="I10" s="28"/>
      <c r="J10" s="28"/>
      <c r="K10" s="29"/>
      <c r="L10" s="29"/>
      <c r="M10" s="29"/>
      <c r="N10" s="29"/>
      <c r="O10" s="29"/>
      <c r="P10" s="29"/>
      <c r="Q10" s="29"/>
      <c r="R10" s="33"/>
      <c r="S10" s="33"/>
      <c r="T10" s="29">
        <f t="shared" si="1"/>
        <v>0</v>
      </c>
      <c r="U10" s="29">
        <f t="shared" si="0"/>
      </c>
      <c r="V10" s="34"/>
    </row>
    <row r="11" spans="1:22" ht="15.75" customHeight="1">
      <c r="A11" s="14"/>
      <c r="B11" s="14"/>
      <c r="C11" s="16"/>
      <c r="D11" s="16"/>
      <c r="E11" s="17"/>
      <c r="F11" s="16"/>
      <c r="G11" s="14"/>
      <c r="H11" s="14"/>
      <c r="I11" s="28"/>
      <c r="J11" s="28"/>
      <c r="K11" s="29"/>
      <c r="L11" s="29"/>
      <c r="M11" s="29"/>
      <c r="N11" s="29"/>
      <c r="O11" s="29"/>
      <c r="P11" s="29"/>
      <c r="Q11" s="29"/>
      <c r="R11" s="33"/>
      <c r="S11" s="33"/>
      <c r="T11" s="29">
        <f t="shared" si="1"/>
        <v>0</v>
      </c>
      <c r="U11" s="29">
        <f t="shared" si="0"/>
      </c>
      <c r="V11" s="34"/>
    </row>
    <row r="12" spans="1:22" ht="15.75" customHeight="1">
      <c r="A12" s="14"/>
      <c r="B12" s="14"/>
      <c r="C12" s="16"/>
      <c r="D12" s="16"/>
      <c r="E12" s="17"/>
      <c r="F12" s="16"/>
      <c r="G12" s="14"/>
      <c r="H12" s="14"/>
      <c r="I12" s="28"/>
      <c r="J12" s="28"/>
      <c r="K12" s="29"/>
      <c r="L12" s="29"/>
      <c r="M12" s="29"/>
      <c r="N12" s="29"/>
      <c r="O12" s="29"/>
      <c r="P12" s="29"/>
      <c r="Q12" s="29"/>
      <c r="R12" s="33"/>
      <c r="S12" s="33"/>
      <c r="T12" s="29">
        <f t="shared" si="1"/>
        <v>0</v>
      </c>
      <c r="U12" s="29">
        <f t="shared" si="0"/>
      </c>
      <c r="V12" s="34"/>
    </row>
    <row r="13" spans="1:22" ht="15.75" customHeight="1">
      <c r="A13" s="14"/>
      <c r="B13" s="14"/>
      <c r="C13" s="16"/>
      <c r="D13" s="16"/>
      <c r="E13" s="17"/>
      <c r="F13" s="16"/>
      <c r="G13" s="14"/>
      <c r="H13" s="14"/>
      <c r="I13" s="28"/>
      <c r="J13" s="28"/>
      <c r="K13" s="29"/>
      <c r="L13" s="29"/>
      <c r="M13" s="29"/>
      <c r="N13" s="29"/>
      <c r="O13" s="29"/>
      <c r="P13" s="29"/>
      <c r="Q13" s="29"/>
      <c r="R13" s="33"/>
      <c r="S13" s="33"/>
      <c r="T13" s="29">
        <f t="shared" si="1"/>
        <v>0</v>
      </c>
      <c r="U13" s="29">
        <f t="shared" si="0"/>
      </c>
      <c r="V13" s="34"/>
    </row>
    <row r="14" spans="1:22" ht="15.75" customHeight="1">
      <c r="A14" s="14"/>
      <c r="B14" s="14"/>
      <c r="C14" s="16"/>
      <c r="D14" s="16"/>
      <c r="E14" s="17"/>
      <c r="F14" s="16"/>
      <c r="G14" s="14"/>
      <c r="H14" s="14"/>
      <c r="I14" s="28"/>
      <c r="J14" s="28"/>
      <c r="K14" s="29"/>
      <c r="L14" s="29"/>
      <c r="M14" s="29"/>
      <c r="N14" s="29"/>
      <c r="O14" s="29"/>
      <c r="P14" s="29"/>
      <c r="Q14" s="29"/>
      <c r="R14" s="33"/>
      <c r="S14" s="33"/>
      <c r="T14" s="29">
        <f t="shared" si="1"/>
        <v>0</v>
      </c>
      <c r="U14" s="29">
        <f t="shared" si="0"/>
      </c>
      <c r="V14" s="34"/>
    </row>
    <row r="15" spans="1:22" ht="15.75" customHeight="1">
      <c r="A15" s="14"/>
      <c r="B15" s="14"/>
      <c r="C15" s="16"/>
      <c r="D15" s="16"/>
      <c r="E15" s="17"/>
      <c r="F15" s="16"/>
      <c r="G15" s="14"/>
      <c r="H15" s="14"/>
      <c r="I15" s="28"/>
      <c r="J15" s="28"/>
      <c r="K15" s="29"/>
      <c r="L15" s="29"/>
      <c r="M15" s="29"/>
      <c r="N15" s="29"/>
      <c r="O15" s="29"/>
      <c r="P15" s="29"/>
      <c r="Q15" s="29"/>
      <c r="R15" s="33"/>
      <c r="S15" s="33"/>
      <c r="T15" s="29">
        <f t="shared" si="1"/>
        <v>0</v>
      </c>
      <c r="U15" s="29">
        <f t="shared" si="0"/>
      </c>
      <c r="V15" s="34"/>
    </row>
    <row r="16" spans="1:22" ht="15.75" customHeight="1">
      <c r="A16" s="14"/>
      <c r="B16" s="14"/>
      <c r="C16" s="16"/>
      <c r="D16" s="16"/>
      <c r="E16" s="17"/>
      <c r="F16" s="16"/>
      <c r="G16" s="14"/>
      <c r="H16" s="14"/>
      <c r="I16" s="28"/>
      <c r="J16" s="28"/>
      <c r="K16" s="29"/>
      <c r="L16" s="29"/>
      <c r="M16" s="29"/>
      <c r="N16" s="29"/>
      <c r="O16" s="29"/>
      <c r="P16" s="29"/>
      <c r="Q16" s="29"/>
      <c r="R16" s="33"/>
      <c r="S16" s="33"/>
      <c r="T16" s="29">
        <f t="shared" si="1"/>
        <v>0</v>
      </c>
      <c r="U16" s="29">
        <f t="shared" si="0"/>
      </c>
      <c r="V16" s="34"/>
    </row>
    <row r="17" spans="1:22" ht="15.75" customHeight="1">
      <c r="A17" s="14"/>
      <c r="B17" s="14"/>
      <c r="C17" s="16"/>
      <c r="D17" s="16"/>
      <c r="E17" s="17"/>
      <c r="F17" s="16"/>
      <c r="G17" s="14"/>
      <c r="H17" s="14"/>
      <c r="I17" s="28"/>
      <c r="J17" s="28"/>
      <c r="K17" s="29"/>
      <c r="L17" s="29"/>
      <c r="M17" s="29"/>
      <c r="N17" s="29"/>
      <c r="O17" s="29"/>
      <c r="P17" s="29"/>
      <c r="Q17" s="29"/>
      <c r="R17" s="33"/>
      <c r="S17" s="33"/>
      <c r="T17" s="29">
        <f t="shared" si="1"/>
        <v>0</v>
      </c>
      <c r="U17" s="29">
        <f t="shared" si="0"/>
      </c>
      <c r="V17" s="34"/>
    </row>
    <row r="18" spans="1:22" ht="15.75" customHeight="1">
      <c r="A18" s="14"/>
      <c r="B18" s="14"/>
      <c r="C18" s="16"/>
      <c r="D18" s="16"/>
      <c r="E18" s="17"/>
      <c r="F18" s="16"/>
      <c r="G18" s="14"/>
      <c r="H18" s="14"/>
      <c r="I18" s="28"/>
      <c r="J18" s="28"/>
      <c r="K18" s="29"/>
      <c r="L18" s="29"/>
      <c r="M18" s="29"/>
      <c r="N18" s="29"/>
      <c r="O18" s="29"/>
      <c r="P18" s="29"/>
      <c r="Q18" s="29"/>
      <c r="R18" s="33"/>
      <c r="S18" s="33"/>
      <c r="T18" s="29">
        <f t="shared" si="1"/>
        <v>0</v>
      </c>
      <c r="U18" s="29">
        <f t="shared" si="0"/>
      </c>
      <c r="V18" s="34"/>
    </row>
    <row r="19" spans="1:22" ht="15.75" customHeight="1">
      <c r="A19" s="14"/>
      <c r="B19" s="14"/>
      <c r="C19" s="16"/>
      <c r="D19" s="16"/>
      <c r="E19" s="17"/>
      <c r="F19" s="16"/>
      <c r="G19" s="14"/>
      <c r="H19" s="14"/>
      <c r="I19" s="28"/>
      <c r="J19" s="28"/>
      <c r="K19" s="29"/>
      <c r="L19" s="29"/>
      <c r="M19" s="29"/>
      <c r="N19" s="29"/>
      <c r="O19" s="29"/>
      <c r="P19" s="29"/>
      <c r="Q19" s="29"/>
      <c r="R19" s="33"/>
      <c r="S19" s="33"/>
      <c r="T19" s="29">
        <f t="shared" si="1"/>
        <v>0</v>
      </c>
      <c r="U19" s="29">
        <f t="shared" si="0"/>
      </c>
      <c r="V19" s="34"/>
    </row>
    <row r="20" spans="1:22" ht="15.75" customHeight="1">
      <c r="A20" s="14"/>
      <c r="B20" s="14"/>
      <c r="C20" s="16"/>
      <c r="D20" s="16"/>
      <c r="E20" s="17"/>
      <c r="F20" s="16"/>
      <c r="G20" s="14"/>
      <c r="H20" s="14"/>
      <c r="I20" s="28"/>
      <c r="J20" s="28"/>
      <c r="K20" s="29"/>
      <c r="L20" s="29"/>
      <c r="M20" s="29"/>
      <c r="N20" s="29"/>
      <c r="O20" s="29"/>
      <c r="P20" s="29"/>
      <c r="Q20" s="29"/>
      <c r="R20" s="33"/>
      <c r="S20" s="33"/>
      <c r="T20" s="29">
        <f t="shared" si="1"/>
        <v>0</v>
      </c>
      <c r="U20" s="29">
        <f t="shared" si="0"/>
      </c>
      <c r="V20" s="34"/>
    </row>
    <row r="21" spans="1:22" ht="15.75" customHeight="1">
      <c r="A21" s="14"/>
      <c r="B21" s="14"/>
      <c r="C21" s="16"/>
      <c r="D21" s="16"/>
      <c r="E21" s="17"/>
      <c r="F21" s="16"/>
      <c r="G21" s="14"/>
      <c r="H21" s="14"/>
      <c r="I21" s="28"/>
      <c r="J21" s="28"/>
      <c r="K21" s="29"/>
      <c r="L21" s="29"/>
      <c r="M21" s="29"/>
      <c r="N21" s="29"/>
      <c r="O21" s="29"/>
      <c r="P21" s="29"/>
      <c r="Q21" s="29"/>
      <c r="R21" s="33"/>
      <c r="S21" s="33"/>
      <c r="T21" s="29">
        <f t="shared" si="1"/>
        <v>0</v>
      </c>
      <c r="U21" s="29">
        <f t="shared" si="0"/>
      </c>
      <c r="V21" s="34"/>
    </row>
    <row r="22" spans="1:22" ht="15.75" customHeight="1">
      <c r="A22" s="14"/>
      <c r="B22" s="14"/>
      <c r="C22" s="16"/>
      <c r="D22" s="16"/>
      <c r="E22" s="17"/>
      <c r="F22" s="16"/>
      <c r="G22" s="14"/>
      <c r="H22" s="14"/>
      <c r="I22" s="28"/>
      <c r="J22" s="28"/>
      <c r="K22" s="29"/>
      <c r="L22" s="29"/>
      <c r="M22" s="29"/>
      <c r="N22" s="29"/>
      <c r="O22" s="29"/>
      <c r="P22" s="29"/>
      <c r="Q22" s="29"/>
      <c r="R22" s="33"/>
      <c r="S22" s="33"/>
      <c r="T22" s="29">
        <f t="shared" si="1"/>
        <v>0</v>
      </c>
      <c r="U22" s="29">
        <f t="shared" si="0"/>
      </c>
      <c r="V22" s="34"/>
    </row>
    <row r="23" spans="1:22" ht="15.75" customHeight="1">
      <c r="A23" s="14"/>
      <c r="B23" s="14"/>
      <c r="C23" s="16"/>
      <c r="D23" s="16"/>
      <c r="E23" s="17"/>
      <c r="F23" s="16"/>
      <c r="G23" s="14"/>
      <c r="H23" s="14"/>
      <c r="I23" s="28"/>
      <c r="J23" s="28"/>
      <c r="K23" s="29"/>
      <c r="L23" s="29"/>
      <c r="M23" s="29"/>
      <c r="N23" s="29"/>
      <c r="O23" s="29"/>
      <c r="P23" s="29"/>
      <c r="Q23" s="29"/>
      <c r="R23" s="33"/>
      <c r="S23" s="33"/>
      <c r="T23" s="29">
        <f t="shared" si="1"/>
        <v>0</v>
      </c>
      <c r="U23" s="29">
        <f t="shared" si="0"/>
      </c>
      <c r="V23" s="34"/>
    </row>
    <row r="24" spans="1:22" ht="15.75" customHeight="1">
      <c r="A24" s="14"/>
      <c r="B24" s="14"/>
      <c r="C24" s="16"/>
      <c r="D24" s="16"/>
      <c r="E24" s="17"/>
      <c r="F24" s="16"/>
      <c r="G24" s="14"/>
      <c r="H24" s="14"/>
      <c r="I24" s="28"/>
      <c r="J24" s="28"/>
      <c r="K24" s="29"/>
      <c r="L24" s="29"/>
      <c r="M24" s="29"/>
      <c r="N24" s="29"/>
      <c r="O24" s="29"/>
      <c r="P24" s="29"/>
      <c r="Q24" s="29"/>
      <c r="R24" s="33"/>
      <c r="S24" s="33"/>
      <c r="T24" s="29">
        <f t="shared" si="1"/>
        <v>0</v>
      </c>
      <c r="U24" s="29">
        <f t="shared" si="0"/>
      </c>
      <c r="V24" s="34"/>
    </row>
    <row r="25" spans="1:22" ht="15.75" customHeight="1">
      <c r="A25" s="14"/>
      <c r="B25" s="14"/>
      <c r="C25" s="16"/>
      <c r="D25" s="16"/>
      <c r="E25" s="17"/>
      <c r="F25" s="16"/>
      <c r="G25" s="14"/>
      <c r="H25" s="14"/>
      <c r="I25" s="28"/>
      <c r="J25" s="28"/>
      <c r="K25" s="29"/>
      <c r="L25" s="29"/>
      <c r="M25" s="29"/>
      <c r="N25" s="29"/>
      <c r="O25" s="29"/>
      <c r="P25" s="29"/>
      <c r="Q25" s="29"/>
      <c r="R25" s="33"/>
      <c r="S25" s="33"/>
      <c r="T25" s="29">
        <f t="shared" si="1"/>
        <v>0</v>
      </c>
      <c r="U25" s="29">
        <f t="shared" si="0"/>
      </c>
      <c r="V25" s="34"/>
    </row>
    <row r="26" spans="1:22" ht="15.75" customHeight="1">
      <c r="A26" s="14"/>
      <c r="B26" s="14"/>
      <c r="C26" s="16"/>
      <c r="D26" s="16"/>
      <c r="E26" s="17"/>
      <c r="F26" s="16"/>
      <c r="G26" s="14"/>
      <c r="H26" s="14"/>
      <c r="I26" s="28"/>
      <c r="J26" s="28"/>
      <c r="K26" s="29"/>
      <c r="L26" s="29"/>
      <c r="M26" s="29"/>
      <c r="N26" s="29"/>
      <c r="O26" s="29"/>
      <c r="P26" s="29"/>
      <c r="Q26" s="29"/>
      <c r="R26" s="33"/>
      <c r="S26" s="33"/>
      <c r="T26" s="29">
        <f t="shared" si="1"/>
        <v>0</v>
      </c>
      <c r="U26" s="29"/>
      <c r="V26" s="34"/>
    </row>
    <row r="27" spans="1:22" ht="15.75" customHeight="1">
      <c r="A27" s="18" t="s">
        <v>44</v>
      </c>
      <c r="B27" s="19"/>
      <c r="C27" s="20"/>
      <c r="D27" s="16"/>
      <c r="E27" s="17"/>
      <c r="F27" s="16"/>
      <c r="G27" s="14"/>
      <c r="H27" s="14"/>
      <c r="I27" s="28"/>
      <c r="J27" s="28"/>
      <c r="K27" s="29">
        <f aca="true" t="shared" si="2" ref="K27:Q27">SUM(K7:K26)</f>
        <v>0</v>
      </c>
      <c r="L27" s="29">
        <f t="shared" si="2"/>
        <v>0</v>
      </c>
      <c r="M27" s="29"/>
      <c r="N27" s="29"/>
      <c r="O27" s="29">
        <f t="shared" si="2"/>
        <v>0</v>
      </c>
      <c r="P27" s="29">
        <f t="shared" si="2"/>
        <v>0</v>
      </c>
      <c r="Q27" s="29">
        <f t="shared" si="2"/>
        <v>0</v>
      </c>
      <c r="R27" s="33"/>
      <c r="S27" s="33"/>
      <c r="T27" s="29">
        <f>SUM(T7:T26)</f>
        <v>0</v>
      </c>
      <c r="U27" s="29">
        <f>IF(P27=0,"",(T27-P27)/P27*100)</f>
      </c>
      <c r="V27" s="34"/>
    </row>
    <row r="28" spans="1:16" ht="15.75" customHeight="1">
      <c r="A28" s="21" t="e">
        <f>'存货汇总'!A9</f>
        <v>#REF!</v>
      </c>
      <c r="O28" s="30" t="s">
        <v>31</v>
      </c>
      <c r="P28" s="31" t="e">
        <f>#REF!</f>
        <v>#REF!</v>
      </c>
    </row>
    <row r="29" ht="15.75" customHeight="1">
      <c r="A29" s="22" t="e">
        <f>'存货汇总'!A10</f>
        <v>#REF!</v>
      </c>
    </row>
  </sheetData>
  <sheetProtection/>
  <protectedRanges>
    <protectedRange password="CF7A" sqref="A7:S26" name="区域1"/>
  </protectedRanges>
  <mergeCells count="19">
    <mergeCell ref="A2:V2"/>
    <mergeCell ref="A3:V3"/>
    <mergeCell ref="K5:L5"/>
    <mergeCell ref="M5:N5"/>
    <mergeCell ref="O5:P5"/>
    <mergeCell ref="Q5:T5"/>
    <mergeCell ref="A27:C2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U5:U6"/>
    <mergeCell ref="V5:V6"/>
  </mergeCells>
  <hyperlinks>
    <hyperlink ref="A1" location="索引目录!E40" display="返回索引页"/>
    <hyperlink ref="B1" location="固定资产汇总!B14" display="返回"/>
  </hyperlinks>
  <printOptions horizontalCentered="1"/>
  <pageMargins left="0.35" right="0.35" top="0.7900000000000001" bottom="0.7900000000000001" header="1.02" footer="0.51"/>
  <pageSetup fitToHeight="0" fitToWidth="1" horizontalDpi="300" verticalDpi="300" orientation="landscape" paperSize="9" scale="98"/>
  <headerFooter alignWithMargins="0">
    <oddHeader>&amp;R&amp;"宋体,常规"&amp;10表&amp;"Times New Roman,常规"4-6-6
&amp;"宋体,常规"共&amp;"Times New Roman,常规"&amp;N&amp;"宋体,常规"页第&amp;"Times New Roman,常规"&amp;P&amp;"宋体,常规"页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k.</cp:lastModifiedBy>
  <cp:lastPrinted>2016-07-13T06:35:48Z</cp:lastPrinted>
  <dcterms:created xsi:type="dcterms:W3CDTF">2012-07-11T03:26:26Z</dcterms:created>
  <dcterms:modified xsi:type="dcterms:W3CDTF">2021-08-27T02:58:22Z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true</vt:bool>
  </property>
  <property fmtid="{D5CDD505-2E9C-101B-9397-08002B2CF9AE}" pid="5" name="I">
    <vt:lpwstr>24C814B94F51471E856555BB6C441F99</vt:lpwstr>
  </property>
</Properties>
</file>