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540" activeTab="0"/>
  </bookViews>
  <sheets>
    <sheet name="资产评估汇总表" sheetId="1" r:id="rId1"/>
    <sheet name="房地产明细" sheetId="2" r:id="rId2"/>
    <sheet name="车辆评估明细" sheetId="3" r:id="rId3"/>
    <sheet name="船舶明细表" sheetId="4" r:id="rId4"/>
    <sheet name="机器设备明细表" sheetId="5" r:id="rId5"/>
  </sheets>
  <externalReferences>
    <externalReference r:id="rId8"/>
  </externalReferences>
  <definedNames>
    <definedName name="_xlnm.Print_Titles" localSheetId="1">'房地产明细'!$1:$5</definedName>
    <definedName name="_xlnm.Print_Area" localSheetId="0">'资产评估汇总表'!#REF!</definedName>
    <definedName name="_xlnm.Print_Area" localSheetId="1">'房地产明细'!$A$1:$K$11</definedName>
    <definedName name="_xlnm.Print_Area" localSheetId="4">'机器设备明细表'!$A$1:$K$7</definedName>
  </definedNames>
  <calcPr fullCalcOnLoad="1"/>
</workbook>
</file>

<file path=xl/sharedStrings.xml><?xml version="1.0" encoding="utf-8"?>
<sst xmlns="http://schemas.openxmlformats.org/spreadsheetml/2006/main" count="151" uniqueCount="112">
  <si>
    <t>资产评估汇总表</t>
  </si>
  <si>
    <t>评估基准日：2020年4月21日</t>
  </si>
  <si>
    <t>委托方：湛江市坡头区人民法院                                       金额：人民币元</t>
  </si>
  <si>
    <t>序号</t>
  </si>
  <si>
    <t>项目</t>
  </si>
  <si>
    <t>评估价值（元）</t>
  </si>
  <si>
    <t>固定资产——建筑物</t>
  </si>
  <si>
    <t>固定资产——船舶</t>
  </si>
  <si>
    <t>固定资产——机动车</t>
  </si>
  <si>
    <t>固定资产——机器设备</t>
  </si>
  <si>
    <t>合计</t>
  </si>
  <si>
    <r>
      <t>固定资产</t>
    </r>
    <r>
      <rPr>
        <b/>
        <sz val="14"/>
        <color indexed="8"/>
        <rFont val="Times New Roman"/>
        <family val="1"/>
      </rPr>
      <t>——</t>
    </r>
    <r>
      <rPr>
        <b/>
        <sz val="14"/>
        <color indexed="8"/>
        <rFont val="宋体"/>
        <family val="0"/>
      </rPr>
      <t>建筑物评估明细表</t>
    </r>
  </si>
  <si>
    <r>
      <t>委托方：湛江市坡头区人民法院</t>
    </r>
    <r>
      <rPr>
        <sz val="9"/>
        <color indexed="8"/>
        <rFont val="Times New Roman"/>
        <family val="1"/>
      </rPr>
      <t xml:space="preserve">  </t>
    </r>
  </si>
  <si>
    <r>
      <t xml:space="preserve">         </t>
    </r>
    <r>
      <rPr>
        <sz val="9"/>
        <color indexed="8"/>
        <rFont val="宋体"/>
        <family val="0"/>
      </rPr>
      <t>金额单位：人民币元</t>
    </r>
  </si>
  <si>
    <r>
      <rPr>
        <sz val="9"/>
        <color indexed="8"/>
        <rFont val="宋体"/>
        <family val="0"/>
      </rPr>
      <t>被评估企业信息</t>
    </r>
  </si>
  <si>
    <t>评估机构评估信息</t>
  </si>
  <si>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</si>
  <si>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权属人</t>
    </r>
  </si>
  <si>
    <t>项目名称</t>
  </si>
  <si>
    <r>
      <rPr>
        <b/>
        <sz val="9"/>
        <rFont val="宋体"/>
        <family val="0"/>
      </rPr>
      <t>产权证号</t>
    </r>
  </si>
  <si>
    <r>
      <rPr>
        <b/>
        <sz val="9"/>
        <rFont val="宋体"/>
        <family val="0"/>
      </rPr>
      <t>规划用途</t>
    </r>
  </si>
  <si>
    <t>权利性质</t>
  </si>
  <si>
    <r>
      <rPr>
        <b/>
        <sz val="9"/>
        <rFont val="宋体"/>
        <family val="0"/>
      </rPr>
      <t>土地面积（㎡）</t>
    </r>
  </si>
  <si>
    <r>
      <t>建筑面积（㎡</t>
    </r>
    <r>
      <rPr>
        <b/>
        <sz val="9"/>
        <rFont val="Times New Roman"/>
        <family val="1"/>
      </rPr>
      <t>)</t>
    </r>
  </si>
  <si>
    <r>
      <t xml:space="preserve">评估单价 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元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㎡</t>
    </r>
    <r>
      <rPr>
        <b/>
        <sz val="9"/>
        <rFont val="Times New Roman"/>
        <family val="1"/>
      </rPr>
      <t>)</t>
    </r>
  </si>
  <si>
    <r>
      <rPr>
        <b/>
        <sz val="9"/>
        <rFont val="宋体"/>
        <family val="0"/>
      </rPr>
      <t>评估总价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元</t>
    </r>
    <r>
      <rPr>
        <b/>
        <sz val="9"/>
        <rFont val="Times New Roman"/>
        <family val="1"/>
      </rPr>
      <t>)</t>
    </r>
  </si>
  <si>
    <r>
      <rPr>
        <b/>
        <sz val="9"/>
        <rFont val="宋体"/>
        <family val="0"/>
      </rPr>
      <t>备注</t>
    </r>
  </si>
  <si>
    <t>陈欧二</t>
  </si>
  <si>
    <r>
      <t>江洪镇建镇二路</t>
    </r>
    <r>
      <rPr>
        <sz val="9"/>
        <rFont val="Times New Roman"/>
        <family val="1"/>
      </rPr>
      <t>97</t>
    </r>
    <r>
      <rPr>
        <sz val="9"/>
        <rFont val="宋体"/>
        <family val="0"/>
      </rPr>
      <t>号</t>
    </r>
  </si>
  <si>
    <t>/</t>
  </si>
  <si>
    <t>根据委托方提供的《不动产登记查询结果证明》资料显示，陈欧二所拥有的土地为划拨用地，根据我司估价人员现场查勘可知，该宗地上建有一栋三层楼高的建筑物，该建筑物未办理产权证明，无法得知建筑物的建筑面积；又根据《湛江市坡头区人民法院关于被执行人陈欧二财产的情况说明》资料补充可知：该地上建筑物高三层，长约20.6米，宽约5.8米，二、三层正面阳台飘出约1.5米，由此可知该栋建筑物面积约为375.84㎡，此次评估根据该补充说明的面积进行评估，提醒报告使用者注意。</t>
  </si>
  <si>
    <r>
      <t>遂府国用（</t>
    </r>
    <r>
      <rPr>
        <sz val="9"/>
        <rFont val="Times New Roman"/>
        <family val="1"/>
      </rPr>
      <t>2004</t>
    </r>
    <r>
      <rPr>
        <sz val="9"/>
        <rFont val="宋体"/>
        <family val="0"/>
      </rPr>
      <t>）字第</t>
    </r>
    <r>
      <rPr>
        <sz val="9"/>
        <rFont val="Times New Roman"/>
        <family val="1"/>
      </rPr>
      <t>996</t>
    </r>
    <r>
      <rPr>
        <sz val="9"/>
        <rFont val="宋体"/>
        <family val="0"/>
      </rPr>
      <t>号</t>
    </r>
  </si>
  <si>
    <t>城镇住宅用地</t>
  </si>
  <si>
    <t>划拨</t>
  </si>
  <si>
    <t>小计</t>
  </si>
  <si>
    <r>
      <rPr>
        <sz val="9"/>
        <rFont val="宋体"/>
        <family val="0"/>
      </rPr>
      <t>梁槐</t>
    </r>
  </si>
  <si>
    <r>
      <t>江洪渔港开发区</t>
    </r>
    <r>
      <rPr>
        <sz val="9"/>
        <rFont val="Times New Roman"/>
        <family val="1"/>
      </rPr>
      <t>112</t>
    </r>
    <r>
      <rPr>
        <sz val="9"/>
        <rFont val="宋体"/>
        <family val="0"/>
      </rPr>
      <t>号</t>
    </r>
  </si>
  <si>
    <r>
      <t>遂府国用（</t>
    </r>
    <r>
      <rPr>
        <sz val="9"/>
        <rFont val="Times New Roman"/>
        <family val="1"/>
      </rPr>
      <t>2008</t>
    </r>
    <r>
      <rPr>
        <sz val="9"/>
        <rFont val="宋体"/>
        <family val="0"/>
      </rPr>
      <t>）第287号</t>
    </r>
  </si>
  <si>
    <t>出让</t>
  </si>
  <si>
    <t>固定资产——机动车评估明细表</t>
  </si>
  <si>
    <r>
      <t>委托方：湛江市坡头区人民法院</t>
    </r>
    <r>
      <rPr>
        <sz val="10"/>
        <rFont val="Times New Roman"/>
        <family val="1"/>
      </rPr>
      <t xml:space="preserve">                                             </t>
    </r>
  </si>
  <si>
    <r>
      <t xml:space="preserve">   </t>
    </r>
    <r>
      <rPr>
        <sz val="10"/>
        <rFont val="宋体"/>
        <family val="0"/>
      </rPr>
      <t>金额单位：人民币元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</si>
  <si>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</si>
  <si>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所有人</t>
    </r>
  </si>
  <si>
    <r>
      <rPr>
        <b/>
        <sz val="10"/>
        <rFont val="宋体"/>
        <family val="0"/>
      </rPr>
      <t>车辆类型</t>
    </r>
  </si>
  <si>
    <r>
      <rPr>
        <b/>
        <sz val="10"/>
        <rFont val="宋体"/>
        <family val="0"/>
      </rPr>
      <t>车牌号</t>
    </r>
  </si>
  <si>
    <r>
      <rPr>
        <b/>
        <sz val="10"/>
        <rFont val="宋体"/>
        <family val="0"/>
      </rPr>
      <t>车辆品牌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及车辆型号</t>
    </r>
  </si>
  <si>
    <r>
      <rPr>
        <b/>
        <sz val="10"/>
        <rFont val="宋体"/>
        <family val="0"/>
      </rPr>
      <t>计量单位</t>
    </r>
  </si>
  <si>
    <r>
      <rPr>
        <b/>
        <sz val="10"/>
        <rFont val="宋体"/>
        <family val="0"/>
      </rPr>
      <t>数量</t>
    </r>
  </si>
  <si>
    <t>出厂日期</t>
  </si>
  <si>
    <t>初次登记日期</t>
  </si>
  <si>
    <r>
      <rPr>
        <b/>
        <sz val="10"/>
        <rFont val="宋体"/>
        <family val="0"/>
      </rPr>
      <t>车辆识别代号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车架号</t>
    </r>
  </si>
  <si>
    <t>备注</t>
  </si>
  <si>
    <r>
      <rPr>
        <sz val="10"/>
        <rFont val="宋体"/>
        <family val="0"/>
      </rPr>
      <t>梁槐</t>
    </r>
  </si>
  <si>
    <r>
      <rPr>
        <sz val="10"/>
        <rFont val="宋体"/>
        <family val="0"/>
      </rPr>
      <t>小型普通客车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</si>
  <si>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G83D10</t>
    </r>
  </si>
  <si>
    <r>
      <rPr>
        <sz val="10"/>
        <rFont val="宋体"/>
        <family val="0"/>
      </rPr>
      <t>梅赛德斯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奔驰</t>
    </r>
    <r>
      <rPr>
        <sz val="10"/>
        <rFont val="Times New Roman"/>
        <family val="1"/>
      </rPr>
      <t>WDCCB6DE</t>
    </r>
  </si>
  <si>
    <r>
      <rPr>
        <sz val="10"/>
        <rFont val="宋体"/>
        <family val="0"/>
      </rPr>
      <t>辆</t>
    </r>
  </si>
  <si>
    <t>WDCCB6DE3GE004860</t>
  </si>
  <si>
    <t>根据我司估价人员现场查勘，该车辆车头的奔驰标志已被偷窃；据委托方介绍，该车辆于2017年扣押，车辆长期停放，车门无法打开，仅能对估价对象外观进行勘查，故无法得知车辆行驶公里数，亦无法判断、评估实际的车况，现场条件限制，评估人员亦未能对车辆的行驶性能进行测试，故此次估价对象的价值为假设估价对象正常使用下的市场价值，提醒报告使用者注意。</t>
  </si>
  <si>
    <t>梁奋</t>
  </si>
  <si>
    <r>
      <t>粤</t>
    </r>
    <r>
      <rPr>
        <sz val="10"/>
        <rFont val="Times New Roman"/>
        <family val="1"/>
      </rPr>
      <t>G74R58</t>
    </r>
  </si>
  <si>
    <r>
      <t>福田牌</t>
    </r>
    <r>
      <rPr>
        <sz val="10"/>
        <rFont val="Times New Roman"/>
        <family val="1"/>
      </rPr>
      <t>H32</t>
    </r>
  </si>
  <si>
    <t>054425</t>
  </si>
  <si>
    <t>根据我司估价人员现场查勘以及委托方介绍，由于车辆长期停放，车门无法打开，仅能对估价对象外观进行勘查，故无法得知车辆行驶公里数，亦无法判断、评估实际的车况，现场条件限制，估价人员亦未能对车辆的行驶性能进行测试，故此次估价对象的价值为假设估价对象正常使用下的市场价值，提醒报告使用者注意。</t>
  </si>
  <si>
    <r>
      <t>固定资产</t>
    </r>
    <r>
      <rPr>
        <b/>
        <sz val="16"/>
        <rFont val="Times New Roman"/>
        <family val="1"/>
      </rPr>
      <t>——</t>
    </r>
    <r>
      <rPr>
        <b/>
        <sz val="16"/>
        <rFont val="宋体"/>
        <family val="0"/>
      </rPr>
      <t>船舶评估明细表</t>
    </r>
  </si>
  <si>
    <t>委托方：湛江市坡头区人民法院</t>
  </si>
  <si>
    <t>船名</t>
  </si>
  <si>
    <t>所有权登记证书编号</t>
  </si>
  <si>
    <t>船舶所有人</t>
  </si>
  <si>
    <t>船舶种类</t>
  </si>
  <si>
    <t>总吨位</t>
  </si>
  <si>
    <t>净吨位</t>
  </si>
  <si>
    <r>
      <t>载货量（</t>
    </r>
    <r>
      <rPr>
        <sz val="9"/>
        <rFont val="Times New Roman"/>
        <family val="1"/>
      </rPr>
      <t>A</t>
    </r>
    <r>
      <rPr>
        <sz val="9"/>
        <rFont val="宋体"/>
        <family val="0"/>
      </rPr>
      <t>级）</t>
    </r>
  </si>
  <si>
    <t>船舶制造厂</t>
  </si>
  <si>
    <t>计量单位</t>
  </si>
  <si>
    <t>数量</t>
  </si>
  <si>
    <t>建成日期</t>
  </si>
  <si>
    <t>评估单价（元）</t>
  </si>
  <si>
    <t>评估总价（元）</t>
  </si>
  <si>
    <r>
      <t>粤遂渔油</t>
    </r>
    <r>
      <rPr>
        <sz val="9"/>
        <rFont val="Times New Roman"/>
        <family val="1"/>
      </rPr>
      <t>71068</t>
    </r>
  </si>
  <si>
    <r>
      <t>（粤遂）船登（权）（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FZ—000003</t>
    </r>
    <r>
      <rPr>
        <sz val="9"/>
        <rFont val="宋体"/>
        <family val="0"/>
      </rPr>
      <t>号</t>
    </r>
  </si>
  <si>
    <t>符六</t>
  </si>
  <si>
    <t>捕捞辅助船</t>
  </si>
  <si>
    <t>江洪船厂</t>
  </si>
  <si>
    <t>艘</t>
  </si>
  <si>
    <t>2001-2-3</t>
  </si>
  <si>
    <t>经估价人员现场查勘，船体锈蚀比较严重，因现场条件限制，船舶驾驶室、机舱等未能进入查勘，船舶亦无法启动，故无法判断其轮机、电气等各项性能是否完好，仅能对估价对象外观进行勘查，故此次估价对象的价值为假设估价对象正常使用下的市场价值，提醒报告使用者注意。</t>
  </si>
  <si>
    <t>根据我司估价人员现场查勘以及委托方介绍，估价对象为一艘加油船，由于委托方未能提供船舶所有权登记证书等复印件，本次估价对象船体、型宽等数据以委托方现场测量为准（船长约为19.6米、宽约为4.76米、深约为3米）。经估价人员现场查勘，船体锈蚀比较严重，因现场条件限制，船舶驾驶室、机舱等未能进入查勘，船舶无法启动，故无法判断其轮机、电气等各项性能是否完好，仅能对估价对象外观进行勘查，故此次估价对象的价值为假设估价对象正常使用下的市场价值，提醒报告使用者注意。</t>
  </si>
  <si>
    <t>飞艇</t>
  </si>
  <si>
    <t>55000</t>
  </si>
  <si>
    <t>根据我司估价人员现场查勘以及委托方介绍，估价对象为3艘飞艇，因现场条件限制，飞艇无法启动，故无法判断其轮机、电气等各项性能是否完好，仅能对估价对象外观进行勘查，故此次估价对象的价值为假设估价对象正常使用下的市场价值，提醒报告使用者注意。</t>
  </si>
  <si>
    <r>
      <rPr>
        <sz val="9"/>
        <color indexed="8"/>
        <rFont val="宋体"/>
        <family val="0"/>
      </rPr>
      <t>委托方：湛江市坡头区人民法院</t>
    </r>
  </si>
  <si>
    <r>
      <rPr>
        <sz val="9"/>
        <color indexed="8"/>
        <rFont val="宋体"/>
        <family val="0"/>
      </rPr>
      <t>被评估企业信息</t>
    </r>
  </si>
  <si>
    <r>
      <rPr>
        <sz val="9"/>
        <color indexed="8"/>
        <rFont val="宋体"/>
        <family val="0"/>
      </rPr>
      <t>评估机构评估信息</t>
    </r>
  </si>
  <si>
    <r>
      <rPr>
        <sz val="9"/>
        <rFont val="宋体"/>
        <family val="0"/>
      </rPr>
      <t>序号</t>
    </r>
  </si>
  <si>
    <r>
      <rPr>
        <sz val="9"/>
        <color indexed="8"/>
        <rFont val="宋体"/>
        <family val="0"/>
      </rPr>
      <t>设备名称</t>
    </r>
  </si>
  <si>
    <r>
      <rPr>
        <sz val="9"/>
        <color indexed="8"/>
        <rFont val="宋体"/>
        <family val="0"/>
      </rPr>
      <t>规格型号</t>
    </r>
  </si>
  <si>
    <r>
      <rPr>
        <sz val="9"/>
        <color indexed="8"/>
        <rFont val="宋体"/>
        <family val="0"/>
      </rPr>
      <t>生产厂家</t>
    </r>
  </si>
  <si>
    <r>
      <rPr>
        <sz val="9"/>
        <color indexed="8"/>
        <rFont val="宋体"/>
        <family val="0"/>
      </rPr>
      <t>购置日期</t>
    </r>
  </si>
  <si>
    <r>
      <rPr>
        <sz val="9"/>
        <color indexed="8"/>
        <rFont val="宋体"/>
        <family val="0"/>
      </rPr>
      <t>使用日期</t>
    </r>
  </si>
  <si>
    <r>
      <rPr>
        <sz val="9"/>
        <color indexed="8"/>
        <rFont val="宋体"/>
        <family val="0"/>
      </rPr>
      <t>数量</t>
    </r>
  </si>
  <si>
    <r>
      <rPr>
        <sz val="9"/>
        <color indexed="8"/>
        <rFont val="宋体"/>
        <family val="0"/>
      </rPr>
      <t>单位</t>
    </r>
  </si>
  <si>
    <r>
      <rPr>
        <sz val="9"/>
        <color indexed="8"/>
        <rFont val="宋体"/>
        <family val="0"/>
      </rPr>
      <t>评估单价（元）</t>
    </r>
  </si>
  <si>
    <r>
      <rPr>
        <sz val="9"/>
        <color indexed="8"/>
        <rFont val="宋体"/>
        <family val="0"/>
      </rPr>
      <t>评估总价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</si>
  <si>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备注</t>
    </r>
  </si>
  <si>
    <r>
      <rPr>
        <sz val="9"/>
        <color indexed="8"/>
        <rFont val="宋体"/>
        <family val="0"/>
      </rPr>
      <t>抽沙管</t>
    </r>
  </si>
  <si>
    <r>
      <rPr>
        <sz val="9"/>
        <rFont val="宋体"/>
        <family val="0"/>
      </rPr>
      <t>不详</t>
    </r>
  </si>
  <si>
    <r>
      <rPr>
        <sz val="9"/>
        <rFont val="宋体"/>
        <family val="0"/>
      </rPr>
      <t>个</t>
    </r>
  </si>
  <si>
    <t>1、根据我司估价人员现场查勘以及委托方介绍，估价对象为一批抽沙管。由于抽沙管数量较多，堆积在一起，现场条件限制，仅能对估价对象外观进行勘查，估价对象的具体数据难以衡量与确定，此次评估以查勘现场清点的数量为准，提醒报告使用者注意。                         2、我司估价人员现场勘查可知，估价对象抽沙管大部分已焊接上法琅，长度约为5米，直径约为20公分，故此次估价对象的价值为假设估价对象正常使用下的市场价值，提醒报告使用者注意。</t>
  </si>
  <si>
    <r>
      <t>430-450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厘厚</t>
    </r>
    <r>
      <rPr>
        <sz val="9"/>
        <color indexed="8"/>
        <rFont val="Times New Roman"/>
        <family val="1"/>
      </rPr>
      <t>700</t>
    </r>
    <r>
      <rPr>
        <sz val="9"/>
        <color indexed="8"/>
        <rFont val="宋体"/>
        <family val="0"/>
      </rPr>
      <t>多，有三种规格，有</t>
    </r>
    <r>
      <rPr>
        <sz val="9"/>
        <color indexed="8"/>
        <rFont val="Times New Roman"/>
        <family val="1"/>
      </rPr>
      <t>6/5/4</t>
    </r>
    <r>
      <rPr>
        <sz val="9"/>
        <color indexed="8"/>
        <rFont val="宋体"/>
        <family val="0"/>
      </rPr>
      <t>，此次评估设定为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厘，</t>
    </r>
    <r>
      <rPr>
        <sz val="9"/>
        <color indexed="8"/>
        <rFont val="Times New Roman"/>
        <family val="1"/>
      </rPr>
      <t>20</t>
    </r>
    <r>
      <rPr>
        <sz val="9"/>
        <color indexed="8"/>
        <rFont val="宋体"/>
        <family val="0"/>
      </rPr>
      <t>公分，二手市场价不会偏差太大，急需用的话回事</t>
    </r>
    <r>
      <rPr>
        <sz val="9"/>
        <color indexed="8"/>
        <rFont val="Times New Roman"/>
        <family val="1"/>
      </rPr>
      <t>430-450</t>
    </r>
    <r>
      <rPr>
        <sz val="9"/>
        <color indexed="8"/>
        <rFont val="宋体"/>
        <family val="0"/>
      </rPr>
      <t>元，不同规格上下浮动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元左右。</t>
    </r>
  </si>
  <si>
    <r>
      <rPr>
        <b/>
        <sz val="9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</si>
</sst>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_ "/>
    <numFmt numFmtId="178" formatCode="#,##0_ "/>
    <numFmt numFmtId="179" formatCode="0.00_);[Red]\(0.00\)"/>
    <numFmt numFmtId="180" formatCode="yyyy&quot;年&quot;m&quot;月&quot;d&quot;日&quot;;@"/>
  </numFmts>
  <fonts count="65">
    <font>
      <sz val="12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0" borderId="0">
      <alignment vertical="center"/>
      <protection/>
    </xf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176" fontId="58" fillId="0" borderId="0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77" fontId="5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176" fontId="59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176" fontId="58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49" fontId="58" fillId="0" borderId="0" xfId="0" applyNumberFormat="1" applyFont="1" applyFill="1" applyAlignment="1">
      <alignment horizontal="left" vertical="center" wrapText="1"/>
    </xf>
    <xf numFmtId="176" fontId="58" fillId="0" borderId="0" xfId="0" applyNumberFormat="1" applyFont="1" applyFill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4" fillId="0" borderId="9" xfId="58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77" fontId="60" fillId="0" borderId="0" xfId="0" applyNumberFormat="1" applyFont="1" applyFill="1" applyAlignment="1">
      <alignment horizontal="center" vertical="center" wrapText="1"/>
    </xf>
    <xf numFmtId="177" fontId="58" fillId="0" borderId="0" xfId="0" applyNumberFormat="1" applyFont="1" applyFill="1" applyAlignment="1">
      <alignment horizontal="center" vertical="center" wrapText="1"/>
    </xf>
    <xf numFmtId="10" fontId="58" fillId="0" borderId="0" xfId="0" applyNumberFormat="1" applyFont="1" applyFill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177" fontId="59" fillId="0" borderId="9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77" fontId="5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vertical="center"/>
      <protection/>
    </xf>
    <xf numFmtId="177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65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32" applyFont="1" applyBorder="1" applyAlignment="1">
      <alignment horizontal="center" vertical="center" wrapText="1"/>
      <protection/>
    </xf>
    <xf numFmtId="0" fontId="11" fillId="0" borderId="9" xfId="65" applyFont="1" applyFill="1" applyBorder="1" applyAlignment="1">
      <alignment horizontal="center" vertical="center" wrapText="1"/>
      <protection/>
    </xf>
    <xf numFmtId="14" fontId="11" fillId="0" borderId="9" xfId="66" applyNumberFormat="1" applyFont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32" applyFont="1" applyBorder="1" applyAlignment="1">
      <alignment horizontal="center" vertical="center" wrapText="1"/>
      <protection/>
    </xf>
    <xf numFmtId="14" fontId="11" fillId="0" borderId="9" xfId="66" applyNumberFormat="1" applyFont="1" applyBorder="1" applyAlignment="1">
      <alignment horizontal="center" vertical="center"/>
      <protection/>
    </xf>
    <xf numFmtId="0" fontId="12" fillId="0" borderId="9" xfId="0" applyFon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78" fontId="11" fillId="33" borderId="0" xfId="0" applyNumberFormat="1" applyFont="1" applyFill="1" applyAlignment="1">
      <alignment horizontal="center" vertical="center" wrapText="1"/>
    </xf>
    <xf numFmtId="179" fontId="11" fillId="33" borderId="0" xfId="19" applyNumberFormat="1" applyFont="1" applyFill="1" applyAlignment="1">
      <alignment horizontal="center" vertical="center" wrapText="1"/>
    </xf>
    <xf numFmtId="178" fontId="11" fillId="33" borderId="0" xfId="19" applyNumberFormat="1" applyFont="1" applyFill="1" applyAlignment="1">
      <alignment horizontal="center" vertical="center" wrapText="1"/>
    </xf>
    <xf numFmtId="178" fontId="11" fillId="33" borderId="0" xfId="0" applyNumberFormat="1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NumberFormat="1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NumberFormat="1" applyFont="1" applyFill="1" applyAlignment="1">
      <alignment horizontal="center" vertical="center" wrapText="1"/>
    </xf>
    <xf numFmtId="0" fontId="62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58" fillId="33" borderId="0" xfId="0" applyNumberFormat="1" applyFont="1" applyFill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178" fontId="10" fillId="33" borderId="9" xfId="0" applyNumberFormat="1" applyFont="1" applyFill="1" applyBorder="1" applyAlignment="1">
      <alignment horizontal="center" vertical="center" wrapText="1"/>
    </xf>
    <xf numFmtId="179" fontId="10" fillId="33" borderId="9" xfId="19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8" fontId="60" fillId="33" borderId="0" xfId="0" applyNumberFormat="1" applyFont="1" applyFill="1" applyAlignment="1">
      <alignment horizontal="center" vertical="center" wrapText="1"/>
    </xf>
    <xf numFmtId="178" fontId="58" fillId="33" borderId="0" xfId="0" applyNumberFormat="1" applyFont="1" applyFill="1" applyAlignment="1">
      <alignment horizontal="center" vertical="center" wrapText="1"/>
    </xf>
    <xf numFmtId="178" fontId="58" fillId="33" borderId="0" xfId="0" applyNumberFormat="1" applyFont="1" applyFill="1" applyAlignment="1">
      <alignment horizontal="right" vertical="center" wrapText="1"/>
    </xf>
    <xf numFmtId="10" fontId="58" fillId="33" borderId="0" xfId="0" applyNumberFormat="1" applyFont="1" applyFill="1" applyAlignment="1">
      <alignment horizontal="right" vertical="center" wrapText="1"/>
    </xf>
    <xf numFmtId="178" fontId="63" fillId="33" borderId="14" xfId="0" applyNumberFormat="1" applyFont="1" applyFill="1" applyBorder="1" applyAlignment="1">
      <alignment horizontal="center" vertical="center" wrapText="1"/>
    </xf>
    <xf numFmtId="178" fontId="58" fillId="33" borderId="14" xfId="0" applyNumberFormat="1" applyFont="1" applyFill="1" applyBorder="1" applyAlignment="1">
      <alignment horizontal="center" vertical="center" wrapText="1"/>
    </xf>
    <xf numFmtId="177" fontId="58" fillId="33" borderId="12" xfId="0" applyNumberFormat="1" applyFont="1" applyFill="1" applyBorder="1" applyAlignment="1">
      <alignment horizontal="center" vertical="center" wrapText="1"/>
    </xf>
    <xf numFmtId="178" fontId="10" fillId="33" borderId="9" xfId="19" applyNumberFormat="1" applyFont="1" applyFill="1" applyBorder="1" applyAlignment="1">
      <alignment horizontal="center" vertical="center" wrapText="1"/>
    </xf>
    <xf numFmtId="178" fontId="6" fillId="33" borderId="9" xfId="19" applyNumberFormat="1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>
      <alignment horizontal="center" vertical="center" wrapText="1"/>
    </xf>
    <xf numFmtId="178" fontId="4" fillId="33" borderId="9" xfId="19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4" fillId="33" borderId="16" xfId="0" applyNumberFormat="1" applyFont="1" applyFill="1" applyBorder="1" applyAlignment="1">
      <alignment horizontal="center" vertical="center" wrapText="1"/>
    </xf>
    <xf numFmtId="178" fontId="6" fillId="33" borderId="9" xfId="19" applyNumberFormat="1" applyFont="1" applyFill="1" applyBorder="1" applyAlignment="1">
      <alignment horizontal="center" vertical="center" wrapText="1"/>
    </xf>
    <xf numFmtId="178" fontId="6" fillId="33" borderId="16" xfId="0" applyNumberFormat="1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178" fontId="4" fillId="33" borderId="0" xfId="0" applyNumberFormat="1" applyFont="1" applyFill="1" applyBorder="1" applyAlignment="1">
      <alignment horizontal="center" vertical="center" wrapText="1"/>
    </xf>
    <xf numFmtId="178" fontId="4" fillId="33" borderId="0" xfId="19" applyNumberFormat="1" applyFont="1" applyFill="1" applyBorder="1" applyAlignment="1">
      <alignment horizontal="center" vertical="center" wrapText="1"/>
    </xf>
    <xf numFmtId="178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8" fontId="38" fillId="0" borderId="0" xfId="0" applyNumberFormat="1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178" fontId="64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178" fontId="38" fillId="0" borderId="0" xfId="0" applyNumberFormat="1" applyFont="1" applyFill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 wrapText="1"/>
    </xf>
    <xf numFmtId="178" fontId="38" fillId="0" borderId="9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178" fontId="38" fillId="0" borderId="0" xfId="0" applyNumberFormat="1" applyFont="1" applyFill="1" applyAlignment="1">
      <alignment horizontal="right" vertical="center" wrapText="1"/>
    </xf>
    <xf numFmtId="180" fontId="38" fillId="0" borderId="0" xfId="0" applyNumberFormat="1" applyFont="1" applyFill="1" applyAlignment="1">
      <alignment horizontal="right" vertical="center" wrapText="1"/>
    </xf>
    <xf numFmtId="177" fontId="38" fillId="0" borderId="0" xfId="0" applyNumberFormat="1" applyFont="1" applyFill="1" applyAlignment="1">
      <alignment horizontal="center" vertical="center" wrapText="1"/>
    </xf>
    <xf numFmtId="0" fontId="11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合并报表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1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PXAL-AS0401-&#27169;&#26495;-&#36164;&#20135;&#35780;&#20272;&#26126;&#32454;&#34920;-&#30003;&#25253;&#21644;&#25253;&#21578;&#36890;&#29992;-2018&#29256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"/>
      <sheetName val="目录"/>
      <sheetName val="汇总"/>
      <sheetName val="分类报告"/>
      <sheetName val="分类申报"/>
      <sheetName val="流资总"/>
      <sheetName val="货币总"/>
      <sheetName val="现金"/>
      <sheetName val="银行存款"/>
      <sheetName val="其他货币"/>
      <sheetName val="金融资产"/>
      <sheetName val="衍生金融"/>
      <sheetName val="应收票据"/>
      <sheetName val="应收账款"/>
      <sheetName val="预付账款"/>
      <sheetName val="应收利息"/>
      <sheetName val="应收股利"/>
      <sheetName val="其他应收"/>
      <sheetName val="存货"/>
      <sheetName val="材料采购"/>
      <sheetName val="原材料"/>
      <sheetName val="在产品"/>
      <sheetName val="产成品"/>
      <sheetName val="委托加工"/>
      <sheetName val="包装低值"/>
      <sheetName val="持有待售"/>
      <sheetName val="1年到期"/>
      <sheetName val="其他流动"/>
      <sheetName val="非流资总"/>
      <sheetName val="可售金融"/>
      <sheetName val="持有投资"/>
      <sheetName val="长期应收"/>
      <sheetName val="股权投资"/>
      <sheetName val="投资性房地"/>
      <sheetName val="固资汇总"/>
      <sheetName val="房屋"/>
      <sheetName val="构筑物"/>
      <sheetName val="管道沟槽"/>
      <sheetName val="机器"/>
      <sheetName val="电子类"/>
      <sheetName val="运输类"/>
      <sheetName val="在建工程"/>
      <sheetName val="土建工程"/>
      <sheetName val="设备工程"/>
      <sheetName val="工程物资"/>
      <sheetName val="固资清理"/>
      <sheetName val="无形资产"/>
      <sheetName val="土地使用权"/>
      <sheetName val="其他无形"/>
      <sheetName val="开发支出"/>
      <sheetName val="长期待摊"/>
      <sheetName val="递延资产"/>
      <sheetName val="其他非流动"/>
      <sheetName val="流负总"/>
      <sheetName val="短期借款"/>
      <sheetName val="金融负债"/>
      <sheetName val="衍生金融债"/>
      <sheetName val="应付票据"/>
      <sheetName val="应付账款"/>
      <sheetName val="预收账款"/>
      <sheetName val="应付薪酬"/>
      <sheetName val="应交税费"/>
      <sheetName val="应付利息"/>
      <sheetName val="应付股利"/>
      <sheetName val="其他应付"/>
      <sheetName val="待售负债"/>
      <sheetName val="1年到期债"/>
      <sheetName val="其他流负"/>
      <sheetName val="非流负总"/>
      <sheetName val="长期借款"/>
      <sheetName val="债券"/>
      <sheetName val="长期应付"/>
      <sheetName val="专项应付"/>
      <sheetName val="预计负债"/>
      <sheetName val="递延收益"/>
      <sheetName val="递延负债"/>
      <sheetName val="其他非流动负债"/>
    </sheetNames>
    <sheetDataSet>
      <sheetData sheetId="1">
        <row r="39">
          <cell r="E39" t="str">
            <v>固定资产——机器设备评估明细表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IV25"/>
  <sheetViews>
    <sheetView tabSelected="1" zoomScaleSheetLayoutView="100" workbookViewId="0" topLeftCell="A1">
      <selection activeCell="J10" sqref="J10"/>
    </sheetView>
  </sheetViews>
  <sheetFormatPr defaultColWidth="8.125" defaultRowHeight="14.25"/>
  <cols>
    <col min="1" max="2" width="8.125" style="214" customWidth="1"/>
    <col min="3" max="3" width="13.125" style="214" customWidth="1"/>
    <col min="4" max="4" width="33.375" style="214" customWidth="1"/>
    <col min="5" max="5" width="37.75390625" style="216" customWidth="1"/>
    <col min="6" max="6" width="8.125" style="214" customWidth="1"/>
    <col min="7" max="7" width="8.75390625" style="214" bestFit="1" customWidth="1"/>
    <col min="8" max="254" width="8.125" style="214" customWidth="1"/>
  </cols>
  <sheetData>
    <row r="1" spans="3:5" s="214" customFormat="1" ht="45" customHeight="1">
      <c r="C1" s="217" t="s">
        <v>0</v>
      </c>
      <c r="D1" s="218"/>
      <c r="E1" s="219"/>
    </row>
    <row r="2" spans="3:5" s="214" customFormat="1" ht="25.5" customHeight="1">
      <c r="C2" s="214" t="s">
        <v>1</v>
      </c>
      <c r="E2" s="216"/>
    </row>
    <row r="3" spans="3:5" s="214" customFormat="1" ht="28.5" customHeight="1">
      <c r="C3" s="220" t="s">
        <v>2</v>
      </c>
      <c r="D3" s="220"/>
      <c r="E3" s="221"/>
    </row>
    <row r="4" spans="3:5" s="214" customFormat="1" ht="28.5" customHeight="1">
      <c r="C4" s="222" t="s">
        <v>3</v>
      </c>
      <c r="D4" s="222" t="s">
        <v>4</v>
      </c>
      <c r="E4" s="223" t="s">
        <v>5</v>
      </c>
    </row>
    <row r="5" spans="3:5" s="214" customFormat="1" ht="33" customHeight="1">
      <c r="C5" s="222">
        <v>1</v>
      </c>
      <c r="D5" s="222" t="s">
        <v>6</v>
      </c>
      <c r="E5" s="223">
        <f>'房地产明细'!J11</f>
        <v>1305700</v>
      </c>
    </row>
    <row r="6" spans="3:5" s="214" customFormat="1" ht="33" customHeight="1">
      <c r="C6" s="222">
        <v>2</v>
      </c>
      <c r="D6" s="222" t="s">
        <v>7</v>
      </c>
      <c r="E6" s="223">
        <f>'船舶明细表'!N9</f>
        <v>1165000</v>
      </c>
    </row>
    <row r="7" spans="3:5" s="214" customFormat="1" ht="33" customHeight="1">
      <c r="C7" s="222">
        <v>3</v>
      </c>
      <c r="D7" s="222" t="s">
        <v>8</v>
      </c>
      <c r="E7" s="223">
        <f>'车辆评估明细'!K8</f>
        <v>286000</v>
      </c>
    </row>
    <row r="8" spans="3:5" s="214" customFormat="1" ht="30" customHeight="1">
      <c r="C8" s="222">
        <v>4</v>
      </c>
      <c r="D8" s="222" t="s">
        <v>9</v>
      </c>
      <c r="E8" s="223">
        <f>'机器设备明细表'!J7</f>
        <v>26400</v>
      </c>
    </row>
    <row r="9" spans="3:5" s="215" customFormat="1" ht="30" customHeight="1">
      <c r="C9" s="224" t="s">
        <v>10</v>
      </c>
      <c r="D9" s="225"/>
      <c r="E9" s="226">
        <f>SUM(E5:E8)</f>
        <v>2783100</v>
      </c>
    </row>
    <row r="10" spans="4:5" s="214" customFormat="1" ht="27" customHeight="1">
      <c r="D10" s="227"/>
      <c r="E10" s="228"/>
    </row>
    <row r="11" s="214" customFormat="1" ht="24.75" customHeight="1">
      <c r="E11" s="229"/>
    </row>
    <row r="12" spans="5:256" s="214" customFormat="1" ht="14.25">
      <c r="E12" s="216"/>
      <c r="IU12"/>
      <c r="IV12"/>
    </row>
    <row r="13" spans="5:256" s="214" customFormat="1" ht="14.25">
      <c r="E13" s="216"/>
      <c r="IU13"/>
      <c r="IV13"/>
    </row>
    <row r="14" spans="5:256" s="214" customFormat="1" ht="14.25">
      <c r="E14" s="230"/>
      <c r="IU14"/>
      <c r="IV14"/>
    </row>
    <row r="15" spans="5:256" s="214" customFormat="1" ht="14.25">
      <c r="E15" s="216"/>
      <c r="IU15"/>
      <c r="IV15"/>
    </row>
    <row r="16" spans="5:256" s="214" customFormat="1" ht="14.25">
      <c r="E16" s="216"/>
      <c r="IU16"/>
      <c r="IV16"/>
    </row>
    <row r="17" spans="5:256" s="214" customFormat="1" ht="14.25">
      <c r="E17" s="216"/>
      <c r="IU17"/>
      <c r="IV17"/>
    </row>
    <row r="18" spans="5:256" s="214" customFormat="1" ht="14.25">
      <c r="E18" s="216"/>
      <c r="IU18"/>
      <c r="IV18"/>
    </row>
    <row r="19" spans="5:256" s="214" customFormat="1" ht="14.25">
      <c r="E19" s="216"/>
      <c r="IU19"/>
      <c r="IV19"/>
    </row>
    <row r="20" spans="5:256" s="214" customFormat="1" ht="14.25">
      <c r="E20" s="216"/>
      <c r="IU20"/>
      <c r="IV20"/>
    </row>
    <row r="21" spans="5:256" s="214" customFormat="1" ht="14.25">
      <c r="E21" s="216"/>
      <c r="IU21"/>
      <c r="IV21"/>
    </row>
    <row r="22" spans="5:256" s="214" customFormat="1" ht="14.25">
      <c r="E22" s="216"/>
      <c r="IU22"/>
      <c r="IV22"/>
    </row>
    <row r="23" spans="5:256" s="214" customFormat="1" ht="14.25">
      <c r="E23" s="216"/>
      <c r="IU23"/>
      <c r="IV23"/>
    </row>
    <row r="24" spans="5:256" s="214" customFormat="1" ht="14.25">
      <c r="E24" s="216"/>
      <c r="IU24"/>
      <c r="IV24"/>
    </row>
    <row r="25" spans="5:256" s="214" customFormat="1" ht="14.25">
      <c r="E25" s="216"/>
      <c r="IU25"/>
      <c r="IV25"/>
    </row>
  </sheetData>
  <sheetProtection/>
  <mergeCells count="5">
    <mergeCell ref="C1:E1"/>
    <mergeCell ref="C2:E2"/>
    <mergeCell ref="C3:E3"/>
    <mergeCell ref="C9:D9"/>
    <mergeCell ref="D10:E10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zoomScaleSheetLayoutView="100" workbookViewId="0" topLeftCell="A1">
      <pane ySplit="5" topLeftCell="A6" activePane="bottomLeft" state="frozen"/>
      <selection pane="bottomLeft" activeCell="K6" sqref="K6:K7"/>
    </sheetView>
  </sheetViews>
  <sheetFormatPr defaultColWidth="9.00390625" defaultRowHeight="14.25"/>
  <cols>
    <col min="1" max="1" width="4.75390625" style="137" customWidth="1"/>
    <col min="2" max="2" width="6.75390625" style="137" customWidth="1"/>
    <col min="3" max="3" width="8.00390625" style="137" customWidth="1"/>
    <col min="4" max="4" width="11.875" style="138" customWidth="1"/>
    <col min="5" max="5" width="10.25390625" style="139" customWidth="1"/>
    <col min="6" max="6" width="8.875" style="139" customWidth="1"/>
    <col min="7" max="7" width="7.875" style="139" customWidth="1"/>
    <col min="8" max="8" width="8.625" style="140" customWidth="1"/>
    <col min="9" max="9" width="8.00390625" style="141" customWidth="1"/>
    <col min="10" max="10" width="10.375" style="141" customWidth="1"/>
    <col min="11" max="11" width="36.25390625" style="142" customWidth="1"/>
    <col min="12" max="12" width="12.00390625" style="136" customWidth="1"/>
    <col min="13" max="13" width="10.375" style="136" customWidth="1"/>
    <col min="14" max="14" width="10.875" style="136" customWidth="1"/>
    <col min="15" max="16384" width="9.00390625" style="136" customWidth="1"/>
  </cols>
  <sheetData>
    <row r="1" spans="1:11" s="131" customFormat="1" ht="21.75" customHeight="1">
      <c r="A1" s="143" t="s">
        <v>11</v>
      </c>
      <c r="B1" s="144"/>
      <c r="C1" s="144"/>
      <c r="D1" s="144"/>
      <c r="E1" s="144"/>
      <c r="F1" s="144"/>
      <c r="G1" s="144"/>
      <c r="H1" s="145"/>
      <c r="I1" s="190"/>
      <c r="J1" s="190"/>
      <c r="K1" s="144"/>
    </row>
    <row r="2" spans="1:11" s="131" customFormat="1" ht="12.75" customHeight="1">
      <c r="A2" s="146" t="str">
        <f>'资产评估汇总表'!C2</f>
        <v>评估基准日：2020年4月21日</v>
      </c>
      <c r="B2" s="147"/>
      <c r="C2" s="147"/>
      <c r="D2" s="147"/>
      <c r="E2" s="147"/>
      <c r="F2" s="147"/>
      <c r="G2" s="147"/>
      <c r="H2" s="148"/>
      <c r="I2" s="191"/>
      <c r="J2" s="191"/>
      <c r="K2" s="147"/>
    </row>
    <row r="3" spans="1:11" s="131" customFormat="1" ht="12.75" customHeight="1">
      <c r="A3" s="149" t="s">
        <v>12</v>
      </c>
      <c r="B3" s="150"/>
      <c r="C3" s="150"/>
      <c r="D3" s="150"/>
      <c r="E3" s="150"/>
      <c r="F3" s="150"/>
      <c r="G3" s="150"/>
      <c r="H3" s="151"/>
      <c r="I3" s="192" t="s">
        <v>13</v>
      </c>
      <c r="J3" s="192"/>
      <c r="K3" s="193"/>
    </row>
    <row r="4" spans="1:255" s="131" customFormat="1" ht="15.75" customHeight="1">
      <c r="A4" s="152" t="s">
        <v>14</v>
      </c>
      <c r="B4" s="153"/>
      <c r="C4" s="153"/>
      <c r="D4" s="153"/>
      <c r="E4" s="153"/>
      <c r="F4" s="153"/>
      <c r="G4" s="153"/>
      <c r="H4" s="154"/>
      <c r="I4" s="194" t="s">
        <v>15</v>
      </c>
      <c r="J4" s="195"/>
      <c r="K4" s="196"/>
      <c r="IP4" s="213"/>
      <c r="IQ4" s="213"/>
      <c r="IR4" s="213"/>
      <c r="IS4" s="213"/>
      <c r="IT4" s="213"/>
      <c r="IU4" s="213"/>
    </row>
    <row r="5" spans="1:11" s="132" customFormat="1" ht="27.75" customHeight="1">
      <c r="A5" s="155" t="s">
        <v>16</v>
      </c>
      <c r="B5" s="155" t="s">
        <v>17</v>
      </c>
      <c r="C5" s="156" t="s">
        <v>18</v>
      </c>
      <c r="D5" s="155" t="s">
        <v>19</v>
      </c>
      <c r="E5" s="157" t="s">
        <v>20</v>
      </c>
      <c r="F5" s="158" t="s">
        <v>21</v>
      </c>
      <c r="G5" s="157" t="s">
        <v>22</v>
      </c>
      <c r="H5" s="159" t="s">
        <v>23</v>
      </c>
      <c r="I5" s="197" t="s">
        <v>24</v>
      </c>
      <c r="J5" s="198" t="s">
        <v>25</v>
      </c>
      <c r="K5" s="199" t="s">
        <v>26</v>
      </c>
    </row>
    <row r="6" spans="1:11" s="133" customFormat="1" ht="61.5" customHeight="1">
      <c r="A6" s="160">
        <v>1</v>
      </c>
      <c r="B6" s="161" t="s">
        <v>27</v>
      </c>
      <c r="C6" s="162" t="s">
        <v>28</v>
      </c>
      <c r="D6" s="163" t="s">
        <v>29</v>
      </c>
      <c r="E6" s="164" t="s">
        <v>29</v>
      </c>
      <c r="F6" s="165" t="s">
        <v>29</v>
      </c>
      <c r="G6" s="166" t="s">
        <v>29</v>
      </c>
      <c r="H6" s="167">
        <v>375.84</v>
      </c>
      <c r="I6" s="200">
        <v>1650</v>
      </c>
      <c r="J6" s="201">
        <f>ROUND(H6*I6,-2)</f>
        <v>620100</v>
      </c>
      <c r="K6" s="202" t="s">
        <v>30</v>
      </c>
    </row>
    <row r="7" spans="1:11" s="133" customFormat="1" ht="60" customHeight="1">
      <c r="A7" s="168"/>
      <c r="B7" s="169"/>
      <c r="C7" s="169"/>
      <c r="D7" s="170" t="s">
        <v>31</v>
      </c>
      <c r="E7" s="171" t="s">
        <v>32</v>
      </c>
      <c r="F7" s="172" t="s">
        <v>33</v>
      </c>
      <c r="G7" s="166">
        <v>93</v>
      </c>
      <c r="H7" s="167" t="s">
        <v>29</v>
      </c>
      <c r="I7" s="200">
        <v>3900</v>
      </c>
      <c r="J7" s="201">
        <f>ROUND(G7*I7*0.6,-2)</f>
        <v>217600</v>
      </c>
      <c r="K7" s="203"/>
    </row>
    <row r="8" spans="1:11" s="132" customFormat="1" ht="21" customHeight="1">
      <c r="A8" s="173" t="s">
        <v>34</v>
      </c>
      <c r="B8" s="174"/>
      <c r="C8" s="174"/>
      <c r="D8" s="174"/>
      <c r="E8" s="174"/>
      <c r="F8" s="174"/>
      <c r="G8" s="174">
        <f>SUM(G7:G7)</f>
        <v>93</v>
      </c>
      <c r="H8" s="175">
        <f>SUM(H6:H7)</f>
        <v>375.84</v>
      </c>
      <c r="I8" s="199" t="s">
        <v>29</v>
      </c>
      <c r="J8" s="204">
        <f>SUM(J6:J7)</f>
        <v>837700</v>
      </c>
      <c r="K8" s="205"/>
    </row>
    <row r="9" spans="1:11" s="133" customFormat="1" ht="36.75" customHeight="1">
      <c r="A9" s="176">
        <v>2</v>
      </c>
      <c r="B9" s="177" t="s">
        <v>35</v>
      </c>
      <c r="C9" s="178" t="s">
        <v>36</v>
      </c>
      <c r="D9" s="179" t="s">
        <v>37</v>
      </c>
      <c r="E9" s="180" t="s">
        <v>32</v>
      </c>
      <c r="F9" s="181" t="s">
        <v>38</v>
      </c>
      <c r="G9" s="166">
        <v>120</v>
      </c>
      <c r="H9" s="167" t="s">
        <v>29</v>
      </c>
      <c r="I9" s="200">
        <v>3900</v>
      </c>
      <c r="J9" s="201">
        <f>ROUND(G9*I9,-2)</f>
        <v>468000</v>
      </c>
      <c r="K9" s="206"/>
    </row>
    <row r="10" spans="1:12" s="132" customFormat="1" ht="21" customHeight="1">
      <c r="A10" s="182" t="s">
        <v>34</v>
      </c>
      <c r="B10" s="183"/>
      <c r="C10" s="183"/>
      <c r="D10" s="183"/>
      <c r="E10" s="183"/>
      <c r="F10" s="184"/>
      <c r="G10" s="174">
        <f>SUM(G9:G9)</f>
        <v>120</v>
      </c>
      <c r="H10" s="175" t="s">
        <v>29</v>
      </c>
      <c r="I10" s="199" t="s">
        <v>29</v>
      </c>
      <c r="J10" s="204">
        <f>SUM(J9:J9)</f>
        <v>468000</v>
      </c>
      <c r="K10" s="207"/>
      <c r="L10" s="133"/>
    </row>
    <row r="11" spans="1:11" s="134" customFormat="1" ht="21" customHeight="1">
      <c r="A11" s="182" t="s">
        <v>10</v>
      </c>
      <c r="B11" s="185"/>
      <c r="C11" s="185"/>
      <c r="D11" s="185"/>
      <c r="E11" s="185"/>
      <c r="F11" s="185"/>
      <c r="G11" s="185"/>
      <c r="H11" s="185"/>
      <c r="I11" s="208"/>
      <c r="J11" s="204">
        <f>J8+J10</f>
        <v>1305700</v>
      </c>
      <c r="K11" s="209"/>
    </row>
    <row r="12" spans="1:11" s="135" customFormat="1" ht="12">
      <c r="A12" s="186"/>
      <c r="B12" s="187"/>
      <c r="C12" s="187"/>
      <c r="D12" s="188"/>
      <c r="E12" s="186"/>
      <c r="F12" s="188"/>
      <c r="G12" s="188"/>
      <c r="H12" s="189"/>
      <c r="I12" s="210"/>
      <c r="J12" s="211"/>
      <c r="K12" s="212"/>
    </row>
    <row r="13" spans="1:11" s="135" customFormat="1" ht="12">
      <c r="A13" s="186"/>
      <c r="B13" s="187"/>
      <c r="C13" s="187"/>
      <c r="D13" s="188"/>
      <c r="E13" s="186"/>
      <c r="F13" s="188"/>
      <c r="G13" s="188"/>
      <c r="H13" s="189"/>
      <c r="I13" s="210"/>
      <c r="J13" s="211"/>
      <c r="K13" s="212"/>
    </row>
    <row r="14" spans="1:11" s="135" customFormat="1" ht="12">
      <c r="A14" s="186"/>
      <c r="B14" s="187"/>
      <c r="C14" s="187"/>
      <c r="D14" s="188"/>
      <c r="E14" s="186"/>
      <c r="F14" s="188"/>
      <c r="G14" s="188"/>
      <c r="H14" s="189"/>
      <c r="I14" s="210"/>
      <c r="J14" s="211"/>
      <c r="K14" s="212"/>
    </row>
    <row r="15" s="136" customFormat="1" ht="12.75">
      <c r="I15" s="142"/>
    </row>
  </sheetData>
  <sheetProtection/>
  <mergeCells count="13">
    <mergeCell ref="A1:K1"/>
    <mergeCell ref="A2:K2"/>
    <mergeCell ref="A3:H3"/>
    <mergeCell ref="I3:K3"/>
    <mergeCell ref="A4:H4"/>
    <mergeCell ref="I4:K4"/>
    <mergeCell ref="A8:F8"/>
    <mergeCell ref="A10:F10"/>
    <mergeCell ref="A11:I11"/>
    <mergeCell ref="A6:A7"/>
    <mergeCell ref="B6:B7"/>
    <mergeCell ref="C6:C7"/>
    <mergeCell ref="K6:K7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N7" sqref="N7"/>
    </sheetView>
  </sheetViews>
  <sheetFormatPr defaultColWidth="9.00390625" defaultRowHeight="14.25"/>
  <cols>
    <col min="1" max="1" width="4.25390625" style="96" customWidth="1"/>
    <col min="2" max="2" width="8.00390625" style="93" customWidth="1"/>
    <col min="3" max="3" width="8.50390625" style="93" customWidth="1"/>
    <col min="4" max="4" width="10.625" style="93" customWidth="1"/>
    <col min="5" max="5" width="12.625" style="93" customWidth="1"/>
    <col min="6" max="6" width="5.25390625" style="93" customWidth="1"/>
    <col min="7" max="7" width="4.50390625" style="93" customWidth="1"/>
    <col min="8" max="8" width="8.25390625" style="93" customWidth="1"/>
    <col min="9" max="9" width="8.625" style="93" customWidth="1"/>
    <col min="10" max="10" width="10.75390625" style="93" customWidth="1"/>
    <col min="11" max="11" width="9.625" style="97" customWidth="1"/>
    <col min="12" max="12" width="30.75390625" style="93" customWidth="1"/>
    <col min="13" max="13" width="9.625" style="93" customWidth="1"/>
    <col min="14" max="16384" width="9.00390625" style="93" customWidth="1"/>
  </cols>
  <sheetData>
    <row r="1" spans="1:12" s="93" customFormat="1" ht="21.75" customHeight="1">
      <c r="A1" s="98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3" customFormat="1" ht="16.5" customHeight="1">
      <c r="A2" s="100" t="str">
        <f>'资产评估汇总表'!C2</f>
        <v>评估基准日：2020年4月21日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93" customFormat="1" ht="18" customHeight="1">
      <c r="A3" s="101" t="s">
        <v>40</v>
      </c>
      <c r="B3" s="102"/>
      <c r="C3" s="102"/>
      <c r="D3" s="102"/>
      <c r="E3" s="102"/>
      <c r="F3" s="102"/>
      <c r="G3" s="102"/>
      <c r="H3" s="102"/>
      <c r="I3" s="102"/>
      <c r="J3" s="119" t="s">
        <v>41</v>
      </c>
      <c r="K3" s="120"/>
      <c r="L3" s="121"/>
    </row>
    <row r="4" spans="1:12" s="93" customFormat="1" ht="14.25" customHeight="1">
      <c r="A4" s="103" t="s">
        <v>42</v>
      </c>
      <c r="B4" s="103" t="s">
        <v>43</v>
      </c>
      <c r="C4" s="104" t="s">
        <v>44</v>
      </c>
      <c r="D4" s="105" t="s">
        <v>45</v>
      </c>
      <c r="E4" s="104" t="s">
        <v>46</v>
      </c>
      <c r="F4" s="105" t="s">
        <v>47</v>
      </c>
      <c r="G4" s="105" t="s">
        <v>48</v>
      </c>
      <c r="H4" s="106" t="s">
        <v>49</v>
      </c>
      <c r="I4" s="106" t="s">
        <v>50</v>
      </c>
      <c r="J4" s="105" t="s">
        <v>51</v>
      </c>
      <c r="K4" s="122" t="s">
        <v>5</v>
      </c>
      <c r="L4" s="106" t="s">
        <v>52</v>
      </c>
    </row>
    <row r="5" spans="1:12" s="93" customFormat="1" ht="16.5" customHeight="1">
      <c r="A5" s="103"/>
      <c r="B5" s="103"/>
      <c r="C5" s="104"/>
      <c r="D5" s="105"/>
      <c r="E5" s="104"/>
      <c r="F5" s="105"/>
      <c r="G5" s="105"/>
      <c r="H5" s="105"/>
      <c r="I5" s="105"/>
      <c r="J5" s="105"/>
      <c r="K5" s="123"/>
      <c r="L5" s="105"/>
    </row>
    <row r="6" spans="1:12" s="94" customFormat="1" ht="132" customHeight="1">
      <c r="A6" s="107">
        <v>1</v>
      </c>
      <c r="B6" s="108" t="s">
        <v>53</v>
      </c>
      <c r="C6" s="108" t="s">
        <v>54</v>
      </c>
      <c r="D6" s="109" t="s">
        <v>55</v>
      </c>
      <c r="E6" s="108" t="s">
        <v>56</v>
      </c>
      <c r="F6" s="110" t="s">
        <v>57</v>
      </c>
      <c r="G6" s="110">
        <v>1</v>
      </c>
      <c r="H6" s="111">
        <v>42430</v>
      </c>
      <c r="I6" s="124">
        <v>42549</v>
      </c>
      <c r="J6" s="108" t="s">
        <v>58</v>
      </c>
      <c r="K6" s="125">
        <v>270000</v>
      </c>
      <c r="L6" s="126" t="s">
        <v>59</v>
      </c>
    </row>
    <row r="7" spans="1:12" s="94" customFormat="1" ht="129" customHeight="1">
      <c r="A7" s="107">
        <v>2</v>
      </c>
      <c r="B7" s="112" t="s">
        <v>60</v>
      </c>
      <c r="C7" s="113" t="s">
        <v>29</v>
      </c>
      <c r="D7" s="114" t="s">
        <v>61</v>
      </c>
      <c r="E7" s="112" t="s">
        <v>62</v>
      </c>
      <c r="F7" s="110" t="s">
        <v>57</v>
      </c>
      <c r="G7" s="110">
        <v>1</v>
      </c>
      <c r="H7" s="115" t="s">
        <v>29</v>
      </c>
      <c r="I7" s="127">
        <v>41246</v>
      </c>
      <c r="J7" s="231" t="s">
        <v>63</v>
      </c>
      <c r="K7" s="128">
        <v>16000</v>
      </c>
      <c r="L7" s="126" t="s">
        <v>64</v>
      </c>
    </row>
    <row r="8" spans="1:12" s="95" customFormat="1" ht="27" customHeight="1">
      <c r="A8" s="116"/>
      <c r="B8" s="117" t="s">
        <v>10</v>
      </c>
      <c r="C8" s="118"/>
      <c r="D8" s="118"/>
      <c r="E8" s="118"/>
      <c r="F8" s="118"/>
      <c r="G8" s="118"/>
      <c r="H8" s="118"/>
      <c r="I8" s="118"/>
      <c r="J8" s="118"/>
      <c r="K8" s="129">
        <f>SUM(K6:K7)</f>
        <v>286000</v>
      </c>
      <c r="L8" s="130"/>
    </row>
    <row r="9" s="93" customFormat="1" ht="12.75">
      <c r="K9" s="97"/>
    </row>
    <row r="10" s="93" customFormat="1" ht="12.75">
      <c r="K10" s="97"/>
    </row>
    <row r="11" s="93" customFormat="1" ht="12.75">
      <c r="K11" s="97"/>
    </row>
    <row r="12" s="93" customFormat="1" ht="12.75">
      <c r="K12" s="97"/>
    </row>
    <row r="13" s="93" customFormat="1" ht="12.75">
      <c r="K13" s="97"/>
    </row>
    <row r="14" s="93" customFormat="1" ht="12.75">
      <c r="K14" s="97"/>
    </row>
    <row r="15" s="93" customFormat="1" ht="12.75">
      <c r="K15" s="97"/>
    </row>
    <row r="16" s="93" customFormat="1" ht="12.75">
      <c r="K16" s="97"/>
    </row>
    <row r="17" s="93" customFormat="1" ht="12.75">
      <c r="K17" s="97"/>
    </row>
    <row r="18" s="93" customFormat="1" ht="12.75">
      <c r="K18" s="97"/>
    </row>
  </sheetData>
  <sheetProtection/>
  <mergeCells count="17">
    <mergeCell ref="A1:L1"/>
    <mergeCell ref="A2:L2"/>
    <mergeCell ref="A3:I3"/>
    <mergeCell ref="J3:L3"/>
    <mergeCell ref="B8:J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3.875" style="61" customWidth="1"/>
    <col min="2" max="2" width="11.00390625" style="61" customWidth="1"/>
    <col min="3" max="3" width="10.875" style="61" customWidth="1"/>
    <col min="4" max="5" width="8.50390625" style="61" customWidth="1"/>
    <col min="6" max="6" width="5.75390625" style="61" customWidth="1"/>
    <col min="7" max="7" width="5.25390625" style="61" hidden="1" customWidth="1"/>
    <col min="8" max="8" width="7.125" style="61" hidden="1" customWidth="1"/>
    <col min="9" max="9" width="8.125" style="61" customWidth="1"/>
    <col min="10" max="10" width="4.375" style="61" customWidth="1"/>
    <col min="11" max="11" width="4.75390625" style="61" customWidth="1"/>
    <col min="12" max="12" width="7.25390625" style="64" customWidth="1"/>
    <col min="13" max="13" width="8.00390625" style="64" customWidth="1"/>
    <col min="14" max="14" width="9.625" style="65" customWidth="1"/>
    <col min="15" max="15" width="29.50390625" style="61" customWidth="1"/>
    <col min="16" max="18" width="9.00390625" style="61" customWidth="1"/>
    <col min="19" max="19" width="7.50390625" style="61" customWidth="1"/>
    <col min="20" max="20" width="6.25390625" style="61" customWidth="1"/>
    <col min="21" max="16384" width="9.00390625" style="61" customWidth="1"/>
  </cols>
  <sheetData>
    <row r="1" spans="1:15" s="61" customFormat="1" ht="21" customHeight="1">
      <c r="A1" s="66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61" customFormat="1" ht="15" customHeight="1">
      <c r="A2" s="68" t="str">
        <f>'资产评估汇总表'!C2</f>
        <v>评估基准日：2020年4月21日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62" customFormat="1" ht="18" customHeight="1">
      <c r="A3" s="70" t="s">
        <v>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80"/>
      <c r="O3" s="80"/>
    </row>
    <row r="4" spans="1:15" s="61" customFormat="1" ht="15.75" customHeight="1">
      <c r="A4" s="72" t="s">
        <v>3</v>
      </c>
      <c r="B4" s="72" t="s">
        <v>67</v>
      </c>
      <c r="C4" s="72" t="s">
        <v>68</v>
      </c>
      <c r="D4" s="72" t="s">
        <v>69</v>
      </c>
      <c r="E4" s="72" t="s">
        <v>70</v>
      </c>
      <c r="F4" s="72" t="s">
        <v>71</v>
      </c>
      <c r="G4" s="72" t="s">
        <v>72</v>
      </c>
      <c r="H4" s="73" t="s">
        <v>73</v>
      </c>
      <c r="I4" s="72" t="s">
        <v>74</v>
      </c>
      <c r="J4" s="72" t="s">
        <v>75</v>
      </c>
      <c r="K4" s="72" t="s">
        <v>76</v>
      </c>
      <c r="L4" s="75" t="s">
        <v>77</v>
      </c>
      <c r="M4" s="81" t="s">
        <v>78</v>
      </c>
      <c r="N4" s="72" t="s">
        <v>79</v>
      </c>
      <c r="O4" s="82" t="s">
        <v>52</v>
      </c>
    </row>
    <row r="5" spans="1:16" s="61" customFormat="1" ht="12" customHeight="1">
      <c r="A5" s="33"/>
      <c r="B5" s="33"/>
      <c r="C5" s="33"/>
      <c r="D5" s="33"/>
      <c r="E5" s="33"/>
      <c r="F5" s="33"/>
      <c r="G5" s="33"/>
      <c r="H5" s="74"/>
      <c r="I5" s="33"/>
      <c r="J5" s="33"/>
      <c r="K5" s="33"/>
      <c r="L5" s="83"/>
      <c r="M5" s="84"/>
      <c r="N5" s="33"/>
      <c r="O5" s="85"/>
      <c r="P5" s="86"/>
    </row>
    <row r="6" spans="1:15" s="63" customFormat="1" ht="90" customHeight="1">
      <c r="A6" s="33">
        <v>1</v>
      </c>
      <c r="B6" s="72" t="s">
        <v>80</v>
      </c>
      <c r="C6" s="75" t="s">
        <v>81</v>
      </c>
      <c r="D6" s="75" t="s">
        <v>82</v>
      </c>
      <c r="E6" s="72" t="s">
        <v>83</v>
      </c>
      <c r="F6" s="33">
        <v>4</v>
      </c>
      <c r="G6" s="33"/>
      <c r="H6" s="33">
        <v>4266</v>
      </c>
      <c r="I6" s="72" t="s">
        <v>84</v>
      </c>
      <c r="J6" s="72" t="s">
        <v>85</v>
      </c>
      <c r="K6" s="33">
        <v>1</v>
      </c>
      <c r="L6" s="83" t="s">
        <v>86</v>
      </c>
      <c r="M6" s="83" t="s">
        <v>29</v>
      </c>
      <c r="N6" s="87">
        <v>200000</v>
      </c>
      <c r="O6" s="76" t="s">
        <v>87</v>
      </c>
    </row>
    <row r="7" spans="1:15" s="63" customFormat="1" ht="142.5" customHeight="1">
      <c r="A7" s="33">
        <v>2</v>
      </c>
      <c r="B7" s="76" t="s">
        <v>29</v>
      </c>
      <c r="C7" s="77" t="s">
        <v>29</v>
      </c>
      <c r="D7" s="77" t="s">
        <v>29</v>
      </c>
      <c r="E7" s="72" t="s">
        <v>83</v>
      </c>
      <c r="F7" s="54" t="s">
        <v>29</v>
      </c>
      <c r="G7" s="54"/>
      <c r="H7" s="54"/>
      <c r="I7" s="54" t="s">
        <v>29</v>
      </c>
      <c r="J7" s="72" t="s">
        <v>85</v>
      </c>
      <c r="K7" s="54">
        <v>1</v>
      </c>
      <c r="L7" s="88" t="s">
        <v>29</v>
      </c>
      <c r="M7" s="88" t="s">
        <v>29</v>
      </c>
      <c r="N7" s="87">
        <v>800000</v>
      </c>
      <c r="O7" s="76" t="s">
        <v>88</v>
      </c>
    </row>
    <row r="8" spans="1:15" s="63" customFormat="1" ht="85.5" customHeight="1">
      <c r="A8" s="33">
        <v>3</v>
      </c>
      <c r="B8" s="76" t="s">
        <v>29</v>
      </c>
      <c r="C8" s="77" t="s">
        <v>29</v>
      </c>
      <c r="D8" s="77" t="s">
        <v>29</v>
      </c>
      <c r="E8" s="76" t="s">
        <v>89</v>
      </c>
      <c r="F8" s="54" t="s">
        <v>29</v>
      </c>
      <c r="G8" s="54"/>
      <c r="H8" s="54"/>
      <c r="I8" s="54" t="s">
        <v>29</v>
      </c>
      <c r="J8" s="72" t="s">
        <v>85</v>
      </c>
      <c r="K8" s="33">
        <v>3</v>
      </c>
      <c r="L8" s="88" t="s">
        <v>29</v>
      </c>
      <c r="M8" s="88" t="s">
        <v>90</v>
      </c>
      <c r="N8" s="87">
        <f>K8*M8</f>
        <v>165000</v>
      </c>
      <c r="O8" s="89" t="s">
        <v>91</v>
      </c>
    </row>
    <row r="9" spans="1:15" s="61" customFormat="1" ht="21" customHeight="1">
      <c r="A9" s="78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90"/>
      <c r="M9" s="90"/>
      <c r="N9" s="91">
        <f>SUM(N6:N8)</f>
        <v>1165000</v>
      </c>
      <c r="O9" s="89"/>
    </row>
    <row r="10" spans="12:14" s="61" customFormat="1" ht="15.75">
      <c r="L10" s="64"/>
      <c r="M10" s="64"/>
      <c r="N10" s="65"/>
    </row>
    <row r="11" spans="12:14" s="61" customFormat="1" ht="15.75">
      <c r="L11" s="64"/>
      <c r="M11" s="64"/>
      <c r="N11" s="65"/>
    </row>
    <row r="12" spans="12:14" s="61" customFormat="1" ht="15.75">
      <c r="L12" s="64"/>
      <c r="M12" s="64"/>
      <c r="N12" s="65"/>
    </row>
    <row r="13" spans="12:14" s="61" customFormat="1" ht="15.75">
      <c r="L13" s="64"/>
      <c r="M13" s="64"/>
      <c r="N13" s="65"/>
    </row>
    <row r="14" spans="12:14" s="61" customFormat="1" ht="15.75">
      <c r="L14" s="64"/>
      <c r="M14" s="64"/>
      <c r="N14" s="65"/>
    </row>
    <row r="15" spans="9:14" s="61" customFormat="1" ht="15.75">
      <c r="I15" s="92"/>
      <c r="L15" s="64"/>
      <c r="M15" s="64"/>
      <c r="N15" s="65"/>
    </row>
  </sheetData>
  <sheetProtection/>
  <mergeCells count="20">
    <mergeCell ref="A1:O1"/>
    <mergeCell ref="A2:O2"/>
    <mergeCell ref="A3:L3"/>
    <mergeCell ref="N3:O3"/>
    <mergeCell ref="A9:L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30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6.375" style="1" customWidth="1"/>
    <col min="2" max="2" width="11.25390625" style="1" customWidth="1"/>
    <col min="3" max="3" width="9.25390625" style="4" customWidth="1"/>
    <col min="4" max="4" width="11.125" style="5" customWidth="1"/>
    <col min="5" max="5" width="9.375" style="6" customWidth="1"/>
    <col min="6" max="6" width="8.875" style="7" customWidth="1"/>
    <col min="7" max="7" width="7.00390625" style="1" customWidth="1"/>
    <col min="8" max="8" width="6.875" style="8" customWidth="1"/>
    <col min="9" max="9" width="11.75390625" style="8" customWidth="1"/>
    <col min="10" max="10" width="13.75390625" style="9" customWidth="1"/>
    <col min="11" max="11" width="26.125" style="1" customWidth="1"/>
    <col min="12" max="12" width="9.75390625" style="1" customWidth="1"/>
    <col min="13" max="13" width="32.875" style="1" hidden="1" customWidth="1"/>
    <col min="14" max="14" width="9.00390625" style="1" customWidth="1"/>
    <col min="15" max="15" width="5.50390625" style="1" customWidth="1"/>
    <col min="16" max="249" width="9.00390625" style="1" customWidth="1"/>
    <col min="250" max="254" width="9.00390625" style="10" customWidth="1"/>
    <col min="255" max="16384" width="9.00390625" style="11" customWidth="1"/>
  </cols>
  <sheetData>
    <row r="1" spans="1:11" s="1" customFormat="1" ht="24.75" customHeight="1">
      <c r="A1" s="12" t="str">
        <f>'[1]目录'!E39</f>
        <v>固定资产——机器设备评估明细表</v>
      </c>
      <c r="B1" s="12"/>
      <c r="C1" s="13"/>
      <c r="D1" s="13"/>
      <c r="E1" s="14"/>
      <c r="F1" s="14"/>
      <c r="G1" s="15"/>
      <c r="H1" s="15"/>
      <c r="I1" s="15"/>
      <c r="J1" s="47"/>
      <c r="K1" s="12"/>
    </row>
    <row r="2" spans="1:11" s="1" customFormat="1" ht="16.5" customHeight="1">
      <c r="A2" s="16" t="str">
        <f>'资产评估汇总表'!C2</f>
        <v>评估基准日：2020年4月21日</v>
      </c>
      <c r="B2" s="16"/>
      <c r="C2" s="17"/>
      <c r="D2" s="17"/>
      <c r="E2" s="18"/>
      <c r="F2" s="18"/>
      <c r="G2" s="16"/>
      <c r="H2" s="16"/>
      <c r="I2" s="16"/>
      <c r="J2" s="48"/>
      <c r="K2" s="16"/>
    </row>
    <row r="3" spans="1:11" s="1" customFormat="1" ht="18.75" customHeight="1">
      <c r="A3" s="19" t="s">
        <v>92</v>
      </c>
      <c r="B3" s="19"/>
      <c r="C3" s="20"/>
      <c r="D3" s="20"/>
      <c r="E3" s="21"/>
      <c r="F3" s="21"/>
      <c r="G3" s="19"/>
      <c r="H3" s="19"/>
      <c r="I3" s="19"/>
      <c r="J3" s="48"/>
      <c r="K3" s="49"/>
    </row>
    <row r="4" spans="1:251" s="1" customFormat="1" ht="18.75" customHeight="1">
      <c r="A4" s="22" t="s">
        <v>93</v>
      </c>
      <c r="B4" s="22"/>
      <c r="C4" s="23"/>
      <c r="D4" s="23"/>
      <c r="E4" s="24"/>
      <c r="F4" s="24"/>
      <c r="G4" s="22"/>
      <c r="H4" s="22"/>
      <c r="I4" s="50" t="s">
        <v>94</v>
      </c>
      <c r="J4" s="50"/>
      <c r="K4" s="51"/>
      <c r="IP4" s="10"/>
      <c r="IQ4" s="10"/>
    </row>
    <row r="5" spans="1:251" s="1" customFormat="1" ht="42.75" customHeight="1">
      <c r="A5" s="25" t="s">
        <v>95</v>
      </c>
      <c r="B5" s="26" t="s">
        <v>96</v>
      </c>
      <c r="C5" s="27" t="s">
        <v>97</v>
      </c>
      <c r="D5" s="27" t="s">
        <v>98</v>
      </c>
      <c r="E5" s="28" t="s">
        <v>99</v>
      </c>
      <c r="F5" s="29" t="s">
        <v>100</v>
      </c>
      <c r="G5" s="30" t="s">
        <v>101</v>
      </c>
      <c r="H5" s="30" t="s">
        <v>102</v>
      </c>
      <c r="I5" s="30" t="s">
        <v>103</v>
      </c>
      <c r="J5" s="52" t="s">
        <v>104</v>
      </c>
      <c r="K5" s="26" t="s">
        <v>105</v>
      </c>
      <c r="L5" s="53"/>
      <c r="IP5" s="10"/>
      <c r="IQ5" s="10"/>
    </row>
    <row r="6" spans="1:251" s="2" customFormat="1" ht="165.75" customHeight="1">
      <c r="A6" s="31">
        <v>1</v>
      </c>
      <c r="B6" s="32" t="s">
        <v>106</v>
      </c>
      <c r="C6" s="33" t="s">
        <v>29</v>
      </c>
      <c r="D6" s="33" t="s">
        <v>107</v>
      </c>
      <c r="E6" s="34" t="s">
        <v>29</v>
      </c>
      <c r="F6" s="35" t="s">
        <v>29</v>
      </c>
      <c r="G6" s="33">
        <v>88</v>
      </c>
      <c r="H6" s="33" t="s">
        <v>108</v>
      </c>
      <c r="I6" s="54">
        <v>300</v>
      </c>
      <c r="J6" s="55">
        <f>G6*I6</f>
        <v>26400</v>
      </c>
      <c r="K6" s="56" t="s">
        <v>109</v>
      </c>
      <c r="L6" s="1"/>
      <c r="M6" s="53" t="s">
        <v>110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0"/>
      <c r="IQ6" s="10"/>
    </row>
    <row r="7" spans="1:251" s="3" customFormat="1" ht="30" customHeight="1">
      <c r="A7" s="36" t="s">
        <v>111</v>
      </c>
      <c r="B7" s="37"/>
      <c r="C7" s="37"/>
      <c r="D7" s="37"/>
      <c r="E7" s="37"/>
      <c r="F7" s="38"/>
      <c r="G7" s="39">
        <f>SUM(G6:G6)</f>
        <v>88</v>
      </c>
      <c r="H7" s="40"/>
      <c r="I7" s="40"/>
      <c r="J7" s="57">
        <f>SUM(J6:J6)</f>
        <v>26400</v>
      </c>
      <c r="K7" s="39"/>
      <c r="M7" s="58"/>
      <c r="IP7" s="60"/>
      <c r="IQ7" s="60"/>
    </row>
    <row r="8" spans="1:251" s="1" customFormat="1" ht="12">
      <c r="A8" s="41"/>
      <c r="B8" s="42"/>
      <c r="C8" s="43"/>
      <c r="D8" s="43"/>
      <c r="E8" s="44"/>
      <c r="F8" s="44"/>
      <c r="G8" s="41"/>
      <c r="H8" s="42"/>
      <c r="I8" s="42"/>
      <c r="J8" s="59"/>
      <c r="K8" s="41"/>
      <c r="IP8" s="10"/>
      <c r="IQ8" s="10"/>
    </row>
    <row r="9" spans="1:251" s="1" customFormat="1" ht="12">
      <c r="A9" s="41"/>
      <c r="B9" s="42"/>
      <c r="C9" s="43"/>
      <c r="D9" s="43"/>
      <c r="E9" s="44"/>
      <c r="F9" s="44"/>
      <c r="G9" s="41"/>
      <c r="H9" s="42"/>
      <c r="I9" s="42"/>
      <c r="J9" s="59"/>
      <c r="K9" s="41"/>
      <c r="IP9" s="10"/>
      <c r="IQ9" s="10"/>
    </row>
    <row r="10" spans="1:251" s="1" customFormat="1" ht="12">
      <c r="A10" s="41"/>
      <c r="B10" s="42"/>
      <c r="C10" s="43"/>
      <c r="D10" s="43"/>
      <c r="E10" s="44"/>
      <c r="F10" s="44"/>
      <c r="G10" s="41"/>
      <c r="H10" s="42"/>
      <c r="I10" s="42"/>
      <c r="J10" s="59"/>
      <c r="K10" s="41"/>
      <c r="IP10" s="10"/>
      <c r="IQ10" s="10"/>
    </row>
    <row r="11" spans="1:251" s="1" customFormat="1" ht="12">
      <c r="A11" s="41"/>
      <c r="B11" s="42"/>
      <c r="C11" s="43"/>
      <c r="D11" s="43"/>
      <c r="E11" s="44"/>
      <c r="F11" s="44"/>
      <c r="G11" s="41"/>
      <c r="H11" s="42"/>
      <c r="I11" s="42"/>
      <c r="J11" s="59"/>
      <c r="K11" s="41"/>
      <c r="IP11" s="10"/>
      <c r="IQ11" s="10"/>
    </row>
    <row r="12" spans="1:251" s="1" customFormat="1" ht="48.75" customHeight="1">
      <c r="A12" s="41"/>
      <c r="B12" s="42"/>
      <c r="C12" s="43"/>
      <c r="D12" s="43"/>
      <c r="E12" s="44"/>
      <c r="F12" s="44"/>
      <c r="G12" s="41"/>
      <c r="H12" s="42"/>
      <c r="I12" s="42"/>
      <c r="J12" s="59"/>
      <c r="K12" s="41"/>
      <c r="IP12" s="10"/>
      <c r="IQ12" s="10"/>
    </row>
    <row r="13" spans="1:251" s="1" customFormat="1" ht="12">
      <c r="A13" s="41"/>
      <c r="B13" s="42"/>
      <c r="C13" s="43"/>
      <c r="D13" s="43"/>
      <c r="E13" s="44"/>
      <c r="F13" s="44"/>
      <c r="G13" s="41"/>
      <c r="H13" s="42"/>
      <c r="I13" s="42"/>
      <c r="J13" s="59"/>
      <c r="K13" s="41"/>
      <c r="IP13" s="10"/>
      <c r="IQ13" s="10"/>
    </row>
    <row r="14" spans="1:251" s="1" customFormat="1" ht="12">
      <c r="A14" s="41"/>
      <c r="B14" s="42"/>
      <c r="C14" s="43"/>
      <c r="D14" s="43"/>
      <c r="E14" s="44"/>
      <c r="F14" s="44"/>
      <c r="G14" s="41"/>
      <c r="H14" s="42"/>
      <c r="I14" s="42"/>
      <c r="J14" s="59"/>
      <c r="K14" s="41"/>
      <c r="IP14" s="10"/>
      <c r="IQ14" s="10"/>
    </row>
    <row r="15" spans="1:251" s="1" customFormat="1" ht="12">
      <c r="A15" s="41"/>
      <c r="B15" s="42"/>
      <c r="C15" s="43"/>
      <c r="D15" s="43"/>
      <c r="E15" s="44"/>
      <c r="F15" s="44"/>
      <c r="G15" s="41"/>
      <c r="H15" s="42"/>
      <c r="I15" s="42"/>
      <c r="J15" s="59"/>
      <c r="K15" s="41"/>
      <c r="IP15" s="10"/>
      <c r="IQ15" s="10"/>
    </row>
    <row r="16" spans="1:251" s="1" customFormat="1" ht="12">
      <c r="A16" s="41"/>
      <c r="B16" s="42"/>
      <c r="C16" s="43"/>
      <c r="D16" s="43"/>
      <c r="E16" s="44"/>
      <c r="F16" s="44"/>
      <c r="G16" s="41"/>
      <c r="H16" s="42"/>
      <c r="I16" s="42"/>
      <c r="J16" s="59"/>
      <c r="K16" s="41"/>
      <c r="IP16" s="10"/>
      <c r="IQ16" s="10"/>
    </row>
    <row r="17" spans="1:251" s="1" customFormat="1" ht="12">
      <c r="A17" s="41"/>
      <c r="B17" s="42"/>
      <c r="C17" s="43"/>
      <c r="D17" s="43"/>
      <c r="E17" s="44"/>
      <c r="F17" s="44"/>
      <c r="G17" s="41"/>
      <c r="H17" s="42"/>
      <c r="I17" s="42"/>
      <c r="J17" s="59"/>
      <c r="K17" s="41"/>
      <c r="IP17" s="10"/>
      <c r="IQ17" s="10"/>
    </row>
    <row r="18" spans="1:251" s="1" customFormat="1" ht="12">
      <c r="A18" s="41"/>
      <c r="B18" s="42"/>
      <c r="C18" s="43"/>
      <c r="D18" s="43"/>
      <c r="E18" s="44"/>
      <c r="F18" s="44"/>
      <c r="G18" s="41"/>
      <c r="H18" s="42"/>
      <c r="I18" s="42"/>
      <c r="J18" s="59"/>
      <c r="K18" s="41"/>
      <c r="IP18" s="10"/>
      <c r="IQ18" s="10"/>
    </row>
    <row r="19" spans="1:251" s="1" customFormat="1" ht="12">
      <c r="A19" s="41"/>
      <c r="B19" s="42"/>
      <c r="C19" s="42"/>
      <c r="D19" s="42"/>
      <c r="E19" s="44"/>
      <c r="F19" s="44"/>
      <c r="G19" s="41"/>
      <c r="H19" s="42"/>
      <c r="I19" s="42"/>
      <c r="J19" s="59"/>
      <c r="K19" s="41"/>
      <c r="IP19" s="10"/>
      <c r="IQ19" s="10"/>
    </row>
    <row r="20" spans="1:251" s="1" customFormat="1" ht="12">
      <c r="A20" s="41"/>
      <c r="B20" s="42"/>
      <c r="C20" s="42"/>
      <c r="D20" s="42"/>
      <c r="E20" s="44"/>
      <c r="F20" s="44"/>
      <c r="G20" s="41"/>
      <c r="H20" s="42"/>
      <c r="I20" s="42"/>
      <c r="J20" s="59"/>
      <c r="K20" s="41"/>
      <c r="IP20" s="10"/>
      <c r="IQ20" s="10"/>
    </row>
    <row r="21" spans="1:251" s="1" customFormat="1" ht="12">
      <c r="A21" s="41"/>
      <c r="B21" s="42"/>
      <c r="C21" s="43"/>
      <c r="D21" s="43"/>
      <c r="E21" s="44"/>
      <c r="F21" s="44"/>
      <c r="G21" s="41"/>
      <c r="H21" s="42"/>
      <c r="I21" s="42"/>
      <c r="J21" s="59"/>
      <c r="K21" s="41"/>
      <c r="IP21" s="10"/>
      <c r="IQ21" s="10"/>
    </row>
    <row r="22" spans="1:251" s="1" customFormat="1" ht="12">
      <c r="A22" s="41"/>
      <c r="B22" s="42"/>
      <c r="C22" s="43"/>
      <c r="D22" s="43"/>
      <c r="E22" s="44"/>
      <c r="F22" s="44"/>
      <c r="G22" s="41"/>
      <c r="H22" s="42"/>
      <c r="I22" s="42"/>
      <c r="J22" s="59"/>
      <c r="K22" s="41"/>
      <c r="IP22" s="10"/>
      <c r="IQ22" s="10"/>
    </row>
    <row r="23" spans="1:251" s="1" customFormat="1" ht="12">
      <c r="A23" s="41"/>
      <c r="B23" s="42"/>
      <c r="C23" s="43"/>
      <c r="D23" s="43"/>
      <c r="E23" s="44"/>
      <c r="F23" s="44"/>
      <c r="G23" s="41"/>
      <c r="H23" s="42"/>
      <c r="I23" s="42"/>
      <c r="J23" s="59"/>
      <c r="K23" s="41"/>
      <c r="IP23" s="10"/>
      <c r="IQ23" s="10"/>
    </row>
    <row r="24" spans="1:251" s="1" customFormat="1" ht="12">
      <c r="A24" s="41"/>
      <c r="B24" s="42"/>
      <c r="C24" s="43"/>
      <c r="D24" s="43"/>
      <c r="E24" s="45"/>
      <c r="F24" s="45"/>
      <c r="G24" s="41"/>
      <c r="H24" s="42"/>
      <c r="I24" s="42"/>
      <c r="J24" s="59"/>
      <c r="K24" s="41"/>
      <c r="IP24" s="10"/>
      <c r="IQ24" s="10"/>
    </row>
    <row r="25" spans="1:251" s="1" customFormat="1" ht="12">
      <c r="A25" s="41"/>
      <c r="B25" s="42"/>
      <c r="C25" s="43"/>
      <c r="D25" s="43"/>
      <c r="E25" s="45"/>
      <c r="F25" s="45"/>
      <c r="G25" s="41"/>
      <c r="H25" s="42"/>
      <c r="I25" s="42"/>
      <c r="J25" s="59"/>
      <c r="K25" s="41"/>
      <c r="IP25" s="10"/>
      <c r="IQ25" s="10"/>
    </row>
    <row r="26" spans="1:251" s="1" customFormat="1" ht="12">
      <c r="A26" s="41"/>
      <c r="B26" s="42"/>
      <c r="C26" s="43"/>
      <c r="D26" s="43"/>
      <c r="E26" s="45"/>
      <c r="F26" s="45"/>
      <c r="G26" s="41"/>
      <c r="H26" s="42"/>
      <c r="I26" s="42"/>
      <c r="J26" s="59"/>
      <c r="K26" s="41"/>
      <c r="IP26" s="10"/>
      <c r="IQ26" s="10"/>
    </row>
    <row r="27" spans="1:251" s="1" customFormat="1" ht="12">
      <c r="A27" s="41"/>
      <c r="B27" s="42"/>
      <c r="C27" s="43"/>
      <c r="D27" s="43"/>
      <c r="E27" s="44"/>
      <c r="F27" s="44"/>
      <c r="G27" s="41"/>
      <c r="H27" s="42"/>
      <c r="I27" s="42"/>
      <c r="J27" s="59"/>
      <c r="K27" s="41"/>
      <c r="IP27" s="10"/>
      <c r="IQ27" s="10"/>
    </row>
    <row r="28" spans="1:251" s="1" customFormat="1" ht="12">
      <c r="A28" s="41"/>
      <c r="B28" s="42"/>
      <c r="C28" s="43"/>
      <c r="D28" s="43"/>
      <c r="E28" s="44"/>
      <c r="F28" s="44"/>
      <c r="G28" s="41"/>
      <c r="H28" s="42"/>
      <c r="I28" s="42"/>
      <c r="J28" s="59"/>
      <c r="K28" s="41"/>
      <c r="IP28" s="10"/>
      <c r="IQ28" s="10"/>
    </row>
    <row r="29" spans="1:251" s="1" customFormat="1" ht="12">
      <c r="A29" s="41"/>
      <c r="B29" s="42"/>
      <c r="C29" s="43"/>
      <c r="D29" s="43"/>
      <c r="E29" s="44"/>
      <c r="F29" s="44"/>
      <c r="G29" s="41"/>
      <c r="H29" s="42"/>
      <c r="I29" s="42"/>
      <c r="J29" s="59"/>
      <c r="K29" s="41"/>
      <c r="IP29" s="10"/>
      <c r="IQ29" s="10"/>
    </row>
    <row r="30" spans="1:251" s="1" customFormat="1" ht="21.75" customHeight="1">
      <c r="A30" s="41"/>
      <c r="B30" s="41"/>
      <c r="C30" s="43"/>
      <c r="D30" s="43"/>
      <c r="E30" s="45"/>
      <c r="F30" s="45"/>
      <c r="G30" s="41"/>
      <c r="H30" s="46"/>
      <c r="I30" s="46"/>
      <c r="J30" s="59"/>
      <c r="K30" s="41"/>
      <c r="IP30" s="10"/>
      <c r="IQ30" s="10"/>
    </row>
  </sheetData>
  <sheetProtection/>
  <mergeCells count="7">
    <mergeCell ref="A1:K1"/>
    <mergeCell ref="A2:K2"/>
    <mergeCell ref="A3:H3"/>
    <mergeCell ref="J3:K3"/>
    <mergeCell ref="A4:H4"/>
    <mergeCell ref="I4:K4"/>
    <mergeCell ref="A7:F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不忘初心</cp:lastModifiedBy>
  <dcterms:created xsi:type="dcterms:W3CDTF">2019-07-17T03:55:22Z</dcterms:created>
  <dcterms:modified xsi:type="dcterms:W3CDTF">2020-07-21T07:19:38Z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