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汇总表" sheetId="1" r:id="rId1"/>
    <sheet name="4-6-1房屋建筑物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'汇总表'!$A$1:$E$10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<sst xmlns="http://schemas.openxmlformats.org/spreadsheetml/2006/main" count="57" uniqueCount="43">
  <si>
    <t>资产评估结果汇总表</t>
  </si>
  <si>
    <t>评估基准日：2020 年 6 月 2 日</t>
  </si>
  <si>
    <t>委托方：肇庆市高要区人民法院</t>
  </si>
  <si>
    <t>金额单位：人民币元</t>
  </si>
  <si>
    <t>项      目</t>
  </si>
  <si>
    <t>帐面价值</t>
  </si>
  <si>
    <t>评估价值</t>
  </si>
  <si>
    <t>增减值</t>
  </si>
  <si>
    <t>增值率%</t>
  </si>
  <si>
    <t>A</t>
  </si>
  <si>
    <t>B</t>
  </si>
  <si>
    <t>C=B-A</t>
  </si>
  <si>
    <t>D=C/A×100%</t>
  </si>
  <si>
    <t>固定资产-房屋建筑物</t>
  </si>
  <si>
    <t>合      计</t>
  </si>
  <si>
    <t>固定资产—房屋建筑物评估明细表</t>
  </si>
  <si>
    <t>序号</t>
  </si>
  <si>
    <t>房产证编号</t>
  </si>
  <si>
    <t>建筑物名称</t>
  </si>
  <si>
    <t>结构</t>
  </si>
  <si>
    <t>建成
年月</t>
  </si>
  <si>
    <t>计量单位</t>
  </si>
  <si>
    <r>
      <t>建筑面积（㎡）</t>
    </r>
    <r>
      <rPr>
        <sz val="10"/>
        <rFont val="Times New Roman"/>
        <family val="1"/>
      </rPr>
      <t xml:space="preserve">           </t>
    </r>
  </si>
  <si>
    <r>
      <t>套内面积（㎡）</t>
    </r>
    <r>
      <rPr>
        <sz val="10"/>
        <rFont val="Times New Roman"/>
        <family val="1"/>
      </rPr>
      <t xml:space="preserve">           </t>
    </r>
  </si>
  <si>
    <t>账面价值</t>
  </si>
  <si>
    <r>
      <t>增值率</t>
    </r>
    <r>
      <rPr>
        <sz val="10"/>
        <rFont val="Times New Roman"/>
        <family val="1"/>
      </rPr>
      <t>%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</si>
  <si>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</si>
  <si>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房地产权利人</t>
  </si>
  <si>
    <t>备注</t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</si>
  <si>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</si>
  <si>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</si>
  <si>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</si>
  <si>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t>3370432</t>
  </si>
  <si>
    <t>肇庆市芙蓉西一街19号（嘉仕翠园）A幢601房</t>
  </si>
  <si>
    <t>钢筋混凝土结构10层</t>
  </si>
  <si>
    <t>2005年6月登记</t>
  </si>
  <si>
    <t>㎡</t>
  </si>
  <si>
    <t/>
  </si>
  <si>
    <t>龙锦棠</t>
  </si>
  <si>
    <t>含地价</t>
  </si>
  <si>
    <t>3370345</t>
  </si>
  <si>
    <t>肇庆市芙蓉西一街19号（嘉仕翠园）首层2号车位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</si>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</sst>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￥&quot;_-;\-* #,##0&quot;￥&quot;_-;_-* &quot;-&quot;&quot;￥&quot;_-;_-@_-"/>
    <numFmt numFmtId="177" formatCode="_-* #,##0.00&quot;￥&quot;_-;\-* #,##0.00&quot;￥&quot;_-;_-* &quot;-&quot;??&quot;￥&quot;_-;_-@_-"/>
    <numFmt numFmtId="178" formatCode="#,##0.00&quot;￥&quot;;\-#,##0.00&quot;￥&quot;"/>
    <numFmt numFmtId="179" formatCode="_([$€-2]* #,##0.00_);_([$€-2]* \(#,##0.00\);_([$€-2]* &quot;-&quot;??_)"/>
    <numFmt numFmtId="180" formatCode="&quot;\&quot;#,##0;[Red]&quot;\&quot;&quot;\&quot;&quot;\&quot;&quot;\&quot;&quot;\&quot;&quot;\&quot;&quot;\&quot;\-#,##0"/>
    <numFmt numFmtId="181" formatCode="mmm\ dd\,\ yy"/>
    <numFmt numFmtId="182" formatCode="#,##0.00&quot;￥&quot;;[Red]\-#,##0.00&quot;￥&quot;"/>
    <numFmt numFmtId="183" formatCode="_(* #,##0.00_);_(* \(#,##0.00\);_(* &quot;-&quot;??_);_(@_)"/>
    <numFmt numFmtId="184" formatCode="_(&quot;$&quot;* #,##0_);_(&quot;$&quot;* \(#,##0\);_(&quot;$&quot;* &quot;-&quot;??_);_(@_)"/>
    <numFmt numFmtId="185" formatCode="_-#,##0_-;\(#,##0\);_-\ \ &quot;-&quot;_-;_-@_-"/>
    <numFmt numFmtId="186" formatCode="_-#,##0.00_-;\(#,##0.00\);_-\ \ &quot;-&quot;_-;_-@_-"/>
    <numFmt numFmtId="187" formatCode="_-* #,##0_-;\-* #,##0_-;_-* &quot;-&quot;??_-;_-@_-"/>
    <numFmt numFmtId="188" formatCode="_-#,###.00,_-;\(#,###.00,\);_-\ \ &quot;-&quot;_-;_-@_-"/>
    <numFmt numFmtId="189" formatCode="mmm/dd/yyyy;_-\ &quot;N/A&quot;_-;_-\ &quot;-&quot;_-"/>
    <numFmt numFmtId="190" formatCode="mmm/yyyy;_-\ &quot;N/A&quot;_-;_-\ &quot;-&quot;_-"/>
    <numFmt numFmtId="191" formatCode="_-#,###,_-;\(#,###,\);_-\ \ &quot;-&quot;_-;_-@_-"/>
    <numFmt numFmtId="192" formatCode="_-#0&quot;.&quot;0000_-;\(#0&quot;.&quot;0000\);_-\ \ &quot;-&quot;_-;_-@_-"/>
    <numFmt numFmtId="193" formatCode="_-#,##0%_-;\(#,##0%\);_-\ &quot;-&quot;_-"/>
    <numFmt numFmtId="194" formatCode="_-#0&quot;.&quot;0,_-;\(#0&quot;.&quot;0,\);_-\ \ &quot;-&quot;_-;_-@_-"/>
    <numFmt numFmtId="195" formatCode="0.000%"/>
    <numFmt numFmtId="196" formatCode="_(&quot;$&quot;* #,##0.00_);_(&quot;$&quot;* \(#,##0.00\);_(&quot;$&quot;* &quot;-&quot;??_);_(@_)"/>
    <numFmt numFmtId="197" formatCode="_-* #,##0.00_-;\-* #,##0.00_-;_-* &quot;-&quot;??_-;_-@_-"/>
    <numFmt numFmtId="198" formatCode="#,##0.0"/>
    <numFmt numFmtId="199" formatCode="_(&quot;$&quot;* #,##0_);_(&quot;$&quot;* \(#,##0\);_(&quot;$&quot;* &quot;-&quot;_);_(@_)"/>
    <numFmt numFmtId="200" formatCode="mm/dd/yy_)"/>
    <numFmt numFmtId="201" formatCode="0.0%"/>
    <numFmt numFmtId="202" formatCode="#,##0\ &quot; &quot;;\(#,##0\)\ ;&quot;—&quot;&quot; &quot;&quot; &quot;&quot; &quot;&quot; &quot;"/>
    <numFmt numFmtId="203" formatCode="_-* #,##0_-;\-* #,##0_-;_-* &quot;-&quot;_-;_-@_-"/>
    <numFmt numFmtId="204" formatCode="&quot;$&quot;#,##0;\-&quot;$&quot;#,##0"/>
    <numFmt numFmtId="205" formatCode="_(* #,##0_);_(* \(#,##0\);_(* &quot;-&quot;_);_(@_)"/>
    <numFmt numFmtId="206" formatCode="_(&quot;$&quot;* #,##0.0_);_(&quot;$&quot;* \(#,##0.0\);_(&quot;$&quot;* &quot;-&quot;??_);_(@_)"/>
    <numFmt numFmtId="207" formatCode="0.00_);[Red]\(0.00\)"/>
    <numFmt numFmtId="208" formatCode="0.0000_ "/>
    <numFmt numFmtId="209" formatCode="_ * #,##0.00_ ;_ * \-#,##0.00_ ;_ * &quot;-&quot;_ ;_ @_ "/>
    <numFmt numFmtId="210" formatCode="[DBNum2][$-804]General"/>
  </numFmts>
  <fonts count="61">
    <font>
      <sz val="12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color indexed="8"/>
      <name val="Helv"/>
      <family val="2"/>
    </font>
    <font>
      <b/>
      <sz val="10"/>
      <color indexed="8"/>
      <name val="宋体"/>
      <family val="0"/>
    </font>
    <font>
      <b/>
      <sz val="12"/>
      <name val="MS Sans Serif"/>
      <family val="2"/>
    </font>
    <font>
      <sz val="10"/>
      <name val="MS Serif"/>
      <family val="2"/>
    </font>
    <font>
      <b/>
      <sz val="10"/>
      <color indexed="9"/>
      <name val="宋体"/>
      <family val="0"/>
    </font>
    <font>
      <b/>
      <i/>
      <sz val="12"/>
      <name val="Times New Roman"/>
      <family val="1"/>
    </font>
    <font>
      <b/>
      <sz val="10"/>
      <color indexed="63"/>
      <name val="宋体"/>
      <family val="0"/>
    </font>
    <font>
      <sz val="11"/>
      <name val="ＭＳ Ｐゴシック"/>
      <family val="2"/>
    </font>
    <font>
      <sz val="12"/>
      <name val="MS Sans Serif"/>
      <family val="2"/>
    </font>
    <font>
      <sz val="10"/>
      <name val="Courier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name val="Helv"/>
      <family val="2"/>
    </font>
    <font>
      <sz val="10"/>
      <name val="Arial"/>
      <family val="2"/>
    </font>
    <font>
      <i/>
      <sz val="10"/>
      <color indexed="23"/>
      <name val="宋体"/>
      <family val="0"/>
    </font>
    <font>
      <sz val="10"/>
      <color indexed="17"/>
      <name val="宋体"/>
      <family val="0"/>
    </font>
    <font>
      <sz val="10"/>
      <name val="MS Sans Serif"/>
      <family val="2"/>
    </font>
    <font>
      <sz val="10"/>
      <color indexed="52"/>
      <name val="宋体"/>
      <family val="0"/>
    </font>
    <font>
      <b/>
      <sz val="10"/>
      <color indexed="52"/>
      <name val="宋体"/>
      <family val="0"/>
    </font>
    <font>
      <b/>
      <sz val="10"/>
      <name val="MS Sans Serif"/>
      <family val="2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8"/>
      <name val="Times New Roman"/>
      <family val="1"/>
    </font>
    <font>
      <b/>
      <sz val="8"/>
      <name val="Arial"/>
      <family val="2"/>
    </font>
    <font>
      <sz val="10"/>
      <color indexed="8"/>
      <name val="MS Sans Serif"/>
      <family val="2"/>
    </font>
    <font>
      <sz val="10"/>
      <color indexed="20"/>
      <name val="宋体"/>
      <family val="0"/>
    </font>
    <font>
      <sz val="12"/>
      <name val="바탕체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2"/>
    </font>
    <font>
      <sz val="10"/>
      <color indexed="10"/>
      <name val="宋体"/>
      <family val="0"/>
    </font>
    <font>
      <b/>
      <sz val="10"/>
      <name val="Helv"/>
      <family val="2"/>
    </font>
    <font>
      <sz val="12"/>
      <name val="???"/>
      <family val="2"/>
    </font>
    <font>
      <sz val="10"/>
      <color indexed="60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i/>
      <sz val="12"/>
      <name val="Times New Roman"/>
      <family val="1"/>
    </font>
    <font>
      <sz val="7"/>
      <name val="Small Fonts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i/>
      <sz val="10"/>
      <name val="MS Sans Serif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10"/>
      <name val="Tms Rmn"/>
      <family val="2"/>
    </font>
    <font>
      <b/>
      <sz val="14"/>
      <color indexed="9"/>
      <name val="Times New Roman"/>
      <family val="1"/>
    </font>
    <font>
      <vertAlign val="superscript"/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6" fillId="0" borderId="0">
      <alignment/>
      <protection/>
    </xf>
    <xf numFmtId="0" fontId="3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6" borderId="0" applyNumberFormat="0" applyBorder="0" applyAlignment="0" applyProtection="0"/>
    <xf numFmtId="0" fontId="41" fillId="0" borderId="0" applyNumberFormat="0" applyAlignment="0">
      <protection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0">
      <alignment/>
      <protection/>
    </xf>
    <xf numFmtId="0" fontId="29" fillId="0" borderId="4" applyNumberFormat="0" applyFill="0" applyAlignment="0" applyProtection="0"/>
    <xf numFmtId="0" fontId="22" fillId="0" borderId="0">
      <alignment/>
      <protection locked="0"/>
    </xf>
    <xf numFmtId="0" fontId="33" fillId="7" borderId="0" applyNumberFormat="0" applyBorder="0" applyAlignment="0" applyProtection="0"/>
    <xf numFmtId="0" fontId="19" fillId="0" borderId="5" applyNumberFormat="0" applyFill="0" applyAlignment="0" applyProtection="0"/>
    <xf numFmtId="0" fontId="44" fillId="0" borderId="0">
      <alignment/>
      <protection/>
    </xf>
    <xf numFmtId="0" fontId="33" fillId="8" borderId="0" applyNumberFormat="0" applyBorder="0" applyAlignment="0" applyProtection="0"/>
    <xf numFmtId="0" fontId="15" fillId="9" borderId="6" applyNumberFormat="0" applyAlignment="0" applyProtection="0"/>
    <xf numFmtId="184" fontId="1" fillId="0" borderId="0" applyFont="0" applyFill="0" applyBorder="0" applyAlignment="0" applyProtection="0"/>
    <xf numFmtId="49" fontId="3" fillId="0" borderId="0" applyProtection="0">
      <alignment horizontal="left"/>
    </xf>
    <xf numFmtId="0" fontId="22" fillId="0" borderId="0">
      <alignment/>
      <protection locked="0"/>
    </xf>
    <xf numFmtId="0" fontId="27" fillId="9" borderId="1" applyNumberFormat="0" applyAlignment="0" applyProtection="0"/>
    <xf numFmtId="0" fontId="13" fillId="10" borderId="7" applyNumberFormat="0" applyAlignment="0" applyProtection="0"/>
    <xf numFmtId="0" fontId="33" fillId="11" borderId="0" applyNumberFormat="0" applyBorder="0" applyAlignment="0" applyProtection="0"/>
    <xf numFmtId="0" fontId="22" fillId="0" borderId="0">
      <alignment/>
      <protection locked="0"/>
    </xf>
    <xf numFmtId="0" fontId="32" fillId="3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24" fillId="12" borderId="0" applyNumberFormat="0" applyBorder="0" applyAlignment="0" applyProtection="0"/>
    <xf numFmtId="0" fontId="45" fillId="4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>
      <alignment/>
      <protection/>
    </xf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22" fillId="0" borderId="0">
      <alignment/>
      <protection locked="0"/>
    </xf>
    <xf numFmtId="0" fontId="33" fillId="7" borderId="0" applyNumberFormat="0" applyBorder="0" applyAlignment="0" applyProtection="0"/>
    <xf numFmtId="0" fontId="32" fillId="16" borderId="0" applyNumberFormat="0" applyBorder="0" applyAlignment="0" applyProtection="0"/>
    <xf numFmtId="0" fontId="33" fillId="7" borderId="0" applyNumberFormat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33" fillId="17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8" fontId="3" fillId="0" borderId="0" applyFill="0" applyBorder="0" applyProtection="0">
      <alignment horizontal="right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6" fillId="18" borderId="1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/>
    </xf>
    <xf numFmtId="185" fontId="3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9" fontId="47" fillId="0" borderId="0" applyFill="0" applyBorder="0" applyProtection="0">
      <alignment horizontal="center"/>
    </xf>
    <xf numFmtId="190" fontId="47" fillId="0" borderId="0" applyFill="0" applyBorder="0" applyProtection="0">
      <alignment horizontal="center"/>
    </xf>
    <xf numFmtId="191" fontId="3" fillId="0" borderId="0" applyFill="0" applyBorder="0" applyProtection="0">
      <alignment horizontal="right"/>
    </xf>
    <xf numFmtId="14" fontId="34" fillId="0" borderId="0">
      <alignment horizontal="center" wrapText="1"/>
      <protection locked="0"/>
    </xf>
    <xf numFmtId="0" fontId="48" fillId="0" borderId="0">
      <alignment/>
      <protection/>
    </xf>
    <xf numFmtId="193" fontId="49" fillId="0" borderId="0" applyFill="0" applyBorder="0" applyProtection="0">
      <alignment horizontal="right"/>
    </xf>
    <xf numFmtId="194" fontId="3" fillId="0" borderId="0" applyFill="0" applyBorder="0" applyProtection="0">
      <alignment horizontal="right"/>
    </xf>
    <xf numFmtId="192" fontId="3" fillId="0" borderId="0" applyFill="0" applyBorder="0" applyProtection="0">
      <alignment horizontal="right"/>
    </xf>
    <xf numFmtId="187" fontId="0" fillId="0" borderId="0" applyFill="0" applyBorder="0" applyAlignment="0">
      <protection/>
    </xf>
    <xf numFmtId="0" fontId="43" fillId="0" borderId="0">
      <alignment/>
      <protection/>
    </xf>
    <xf numFmtId="180" fontId="22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Font="0" applyFill="0">
      <alignment horizontal="fill"/>
      <protection/>
    </xf>
    <xf numFmtId="0" fontId="50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21" fillId="0" borderId="11">
      <alignment/>
      <protection/>
    </xf>
    <xf numFmtId="0" fontId="35" fillId="0" borderId="12">
      <alignment horizontal="center"/>
      <protection/>
    </xf>
    <xf numFmtId="38" fontId="46" fillId="8" borderId="0" applyNumberFormat="0" applyBorder="0" applyAlignment="0" applyProtection="0"/>
    <xf numFmtId="180" fontId="22" fillId="0" borderId="0">
      <alignment/>
      <protection/>
    </xf>
    <xf numFmtId="180" fontId="22" fillId="0" borderId="0">
      <alignment/>
      <protection/>
    </xf>
    <xf numFmtId="195" fontId="1" fillId="0" borderId="0" applyFont="0" applyFill="0" applyBorder="0" applyAlignment="0" applyProtection="0"/>
    <xf numFmtId="180" fontId="22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41" fontId="22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>
      <alignment/>
      <protection/>
    </xf>
    <xf numFmtId="0" fontId="12" fillId="0" borderId="0" applyNumberFormat="0" applyAlignment="0">
      <protection/>
    </xf>
    <xf numFmtId="0" fontId="18" fillId="0" borderId="0" applyNumberFormat="0" applyAlignment="0">
      <protection/>
    </xf>
    <xf numFmtId="199" fontId="52" fillId="0" borderId="0" applyFont="0" applyFill="0" applyBorder="0" applyAlignment="0" applyProtection="0"/>
    <xf numFmtId="201" fontId="1" fillId="0" borderId="0" applyFont="0" applyFill="0" applyBorder="0" applyAlignment="0" applyProtection="0"/>
    <xf numFmtId="196" fontId="52" fillId="0" borderId="0" applyFont="0" applyFill="0" applyBorder="0" applyAlignment="0" applyProtection="0"/>
    <xf numFmtId="15" fontId="25" fillId="0" borderId="0">
      <alignment/>
      <protection/>
    </xf>
    <xf numFmtId="179" fontId="3" fillId="0" borderId="0" applyFont="0" applyFill="0" applyBorder="0" applyAlignment="0" applyProtection="0"/>
    <xf numFmtId="0" fontId="22" fillId="0" borderId="0">
      <alignment/>
      <protection locked="0"/>
    </xf>
    <xf numFmtId="39" fontId="1" fillId="0" borderId="0">
      <alignment/>
      <protection/>
    </xf>
    <xf numFmtId="202" fontId="53" fillId="0" borderId="0">
      <alignment horizontal="right"/>
      <protection/>
    </xf>
    <xf numFmtId="0" fontId="22" fillId="0" borderId="0">
      <alignment/>
      <protection/>
    </xf>
    <xf numFmtId="0" fontId="54" fillId="0" borderId="0">
      <alignment horizontal="left"/>
      <protection/>
    </xf>
    <xf numFmtId="43" fontId="3" fillId="0" borderId="0" applyFont="0" applyFill="0" applyBorder="0" applyAlignment="0" applyProtection="0"/>
    <xf numFmtId="0" fontId="56" fillId="0" borderId="13" applyNumberFormat="0" applyAlignment="0" applyProtection="0"/>
    <xf numFmtId="0" fontId="1" fillId="0" borderId="0">
      <alignment/>
      <protection/>
    </xf>
    <xf numFmtId="0" fontId="56" fillId="0" borderId="14">
      <alignment horizontal="left" vertical="center"/>
      <protection/>
    </xf>
    <xf numFmtId="10" fontId="46" fillId="9" borderId="10" applyNumberFormat="0" applyBorder="0" applyAlignment="0" applyProtection="0"/>
    <xf numFmtId="178" fontId="1" fillId="19" borderId="0">
      <alignment/>
      <protection/>
    </xf>
    <xf numFmtId="0" fontId="50" fillId="20" borderId="0" applyNumberFormat="0" applyFont="0" applyBorder="0" applyAlignment="0" applyProtection="0"/>
    <xf numFmtId="38" fontId="2" fillId="0" borderId="0">
      <alignment/>
      <protection/>
    </xf>
    <xf numFmtId="38" fontId="57" fillId="0" borderId="0">
      <alignment/>
      <protection/>
    </xf>
    <xf numFmtId="0" fontId="1" fillId="0" borderId="0">
      <alignment/>
      <protection/>
    </xf>
    <xf numFmtId="38" fontId="14" fillId="0" borderId="0">
      <alignment/>
      <protection/>
    </xf>
    <xf numFmtId="38" fontId="5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78" fontId="1" fillId="21" borderId="0">
      <alignment/>
      <protection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>
      <alignment/>
      <protection/>
    </xf>
    <xf numFmtId="37" fontId="51" fillId="0" borderId="0">
      <alignment/>
      <protection/>
    </xf>
    <xf numFmtId="0" fontId="3" fillId="0" borderId="0">
      <alignment/>
      <protection/>
    </xf>
    <xf numFmtId="197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8" borderId="10">
      <alignment/>
      <protection/>
    </xf>
    <xf numFmtId="204" fontId="58" fillId="0" borderId="0">
      <alignment/>
      <protection/>
    </xf>
    <xf numFmtId="182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15" borderId="0" applyNumberFormat="0">
      <alignment/>
      <protection/>
    </xf>
    <xf numFmtId="0" fontId="11" fillId="0" borderId="10">
      <alignment horizontal="center"/>
      <protection/>
    </xf>
    <xf numFmtId="0" fontId="11" fillId="0" borderId="0">
      <alignment horizontal="center" vertical="center"/>
      <protection/>
    </xf>
    <xf numFmtId="0" fontId="17" fillId="0" borderId="0" applyNumberFormat="0" applyFill="0">
      <alignment horizontal="left" vertical="center"/>
      <protection/>
    </xf>
    <xf numFmtId="0" fontId="21" fillId="0" borderId="0">
      <alignment/>
      <protection/>
    </xf>
    <xf numFmtId="40" fontId="9" fillId="0" borderId="0" applyBorder="0">
      <alignment horizontal="right"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5" fillId="0" borderId="0" applyFill="0" applyBorder="0" applyAlignment="0"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22" fillId="0" borderId="10" applyNumberFormat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07" fontId="5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center" vertical="center"/>
    </xf>
    <xf numFmtId="207" fontId="3" fillId="0" borderId="15" xfId="0" applyNumberFormat="1" applyFont="1" applyBorder="1" applyAlignment="1">
      <alignment horizontal="left" vertical="center"/>
    </xf>
    <xf numFmtId="207" fontId="3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1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155" applyFont="1" applyFill="1" applyBorder="1" applyAlignment="1">
      <alignment horizontal="center" vertical="center" wrapText="1"/>
      <protection/>
    </xf>
    <xf numFmtId="49" fontId="5" fillId="0" borderId="10" xfId="18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8" fontId="3" fillId="0" borderId="1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07" fontId="3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3" fontId="3" fillId="0" borderId="18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209" fontId="3" fillId="0" borderId="10" xfId="21" applyNumberFormat="1" applyFont="1" applyBorder="1" applyAlignment="1">
      <alignment vertical="center"/>
    </xf>
    <xf numFmtId="43" fontId="6" fillId="0" borderId="10" xfId="24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23" fontId="5" fillId="0" borderId="10" xfId="0" applyNumberFormat="1" applyFont="1" applyBorder="1" applyAlignment="1">
      <alignment horizontal="left" vertical="center" wrapText="1"/>
    </xf>
    <xf numFmtId="0" fontId="1" fillId="0" borderId="0" xfId="162" applyFont="1">
      <alignment/>
      <protection/>
    </xf>
    <xf numFmtId="0" fontId="8" fillId="0" borderId="0" xfId="162" applyFont="1" applyAlignment="1">
      <alignment horizontal="center"/>
      <protection/>
    </xf>
    <xf numFmtId="0" fontId="1" fillId="0" borderId="0" xfId="162" applyFont="1" applyBorder="1" applyAlignment="1">
      <alignment horizontal="center"/>
      <protection/>
    </xf>
    <xf numFmtId="0" fontId="1" fillId="0" borderId="0" xfId="162" applyFont="1" applyAlignment="1">
      <alignment horizontal="right"/>
      <protection/>
    </xf>
    <xf numFmtId="0" fontId="1" fillId="0" borderId="0" xfId="162" applyFont="1" applyBorder="1" applyAlignment="1">
      <alignment horizontal="left"/>
      <protection/>
    </xf>
    <xf numFmtId="0" fontId="1" fillId="0" borderId="10" xfId="162" applyFont="1" applyBorder="1" applyAlignment="1">
      <alignment horizontal="center" vertical="center"/>
      <protection/>
    </xf>
    <xf numFmtId="43" fontId="1" fillId="0" borderId="10" xfId="162" applyNumberFormat="1" applyFont="1" applyBorder="1" applyAlignment="1">
      <alignment horizontal="center" vertical="center"/>
      <protection/>
    </xf>
    <xf numFmtId="210" fontId="1" fillId="0" borderId="0" xfId="162" applyNumberFormat="1" applyFont="1">
      <alignment/>
      <protection/>
    </xf>
  </cellXfs>
  <cellStyles count="191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40% - 强调文字颜色 4" xfId="69"/>
    <cellStyle name="_long term loan - others 300504_KPMG original version_附件1：审计评估联合申报明细表" xfId="70"/>
    <cellStyle name="强调文字颜色 5" xfId="71"/>
    <cellStyle name="40% - 强调文字颜色 5" xfId="72"/>
    <cellStyle name="60% - 强调文字颜色 5" xfId="73"/>
    <cellStyle name="_KPMG original version_附件1：审计评估联合申报明细表" xfId="74"/>
    <cellStyle name="_long term loan - others 300504_KPMG original version_(中企华)审计评估联合申报明细表.V1" xfId="75"/>
    <cellStyle name="强调文字颜色 6" xfId="76"/>
    <cellStyle name="0,0&#13;&#10;NA&#13;&#10;" xfId="77"/>
    <cellStyle name="千位_ 应交税金审定表" xfId="78"/>
    <cellStyle name="40% - 强调文字颜色 6" xfId="79"/>
    <cellStyle name="60% - 强调文字颜色 6" xfId="80"/>
    <cellStyle name="??" xfId="81"/>
    <cellStyle name="?? [0]" xfId="82"/>
    <cellStyle name="_CBRE明细表" xfId="83"/>
    <cellStyle name="_(中企华)审计评估联合申报明细表.V1" xfId="84"/>
    <cellStyle name="_KPMG original version" xfId="85"/>
    <cellStyle name="_long term loan - others 300504_KPMG original version" xfId="86"/>
    <cellStyle name="_long term loan - others 300504_Shenhua PBC package 050530" xfId="87"/>
    <cellStyle name="_long term loan - others 300504_Shenhua PBC package 050530_(中企华)审计评估联合申报明细表.V1" xfId="88"/>
    <cellStyle name="_long term loan - others 300504_Shenhua PBC package 050530_附件1：审计评估联合申报明细表" xfId="89"/>
    <cellStyle name="{Thousand}" xfId="90"/>
    <cellStyle name="_long term loan - others 300504_附件1：审计评估联合申报明细表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_Part III.200406.Loan and Liabilities details.(Site Name)_KPMG original version_(中企华)审计评估联合申报明细表.V1" xfId="96"/>
    <cellStyle name="_Part III.200406.Loan and Liabilities details.(Site Name)_KPMG original version_附件1：审计评估联合申报明细表" xfId="97"/>
    <cellStyle name="_Part III.200406.Loan and Liabilities details.(Site Name)_Shenhua PBC package 050530_(中企华)审计评估联合申报明细表.V1" xfId="98"/>
    <cellStyle name="_Part III.200406.Loan and Liabilities details.(Site Name)_Shenhua PBC package 050530_附件1：审计评估联合申报明细表" xfId="99"/>
    <cellStyle name="entry box" xfId="100"/>
    <cellStyle name="_Part III.200406.Loan and Liabilities details.(Site Name)_附件1：审计评估联合申报明细表" xfId="101"/>
    <cellStyle name="_Part III.200406.Loan and Liabilities details.(Site Name)_审计调查表.V3" xfId="102"/>
    <cellStyle name="_Shenhua PBC package 050530" xfId="103"/>
    <cellStyle name="_Shenhua PBC package 050530_(中企华)审计评估联合申报明细表.V1" xfId="104"/>
    <cellStyle name="_Shenhua PBC package 050530_附件1：审计评估联合申报明细表" xfId="105"/>
    <cellStyle name="_房屋建筑评估申报表" xfId="106"/>
    <cellStyle name="_附件1：审计评估联合申报明细表" xfId="107"/>
    <cellStyle name="_审计调查表.V3" xfId="108"/>
    <cellStyle name="_文函专递0211-施工企业调查表（附件）" xfId="109"/>
    <cellStyle name="{Comma [0]}" xfId="110"/>
    <cellStyle name="{Comma}" xfId="111"/>
    <cellStyle name="{Date}" xfId="112"/>
    <cellStyle name="{Month}" xfId="113"/>
    <cellStyle name="{Thousand [0]}" xfId="114"/>
    <cellStyle name="per.style" xfId="115"/>
    <cellStyle name="钎霖_laroux" xfId="116"/>
    <cellStyle name="{Percent}" xfId="117"/>
    <cellStyle name="{Z'0000(1 dec)}" xfId="118"/>
    <cellStyle name="{Z'0000(4 dec)}" xfId="119"/>
    <cellStyle name="Calc Currency (0)" xfId="120"/>
    <cellStyle name="category" xfId="121"/>
    <cellStyle name="Comma  - Style3" xfId="122"/>
    <cellStyle name="ColLevel_1" xfId="123"/>
    <cellStyle name="Lines Fill" xfId="124"/>
    <cellStyle name="Column Headings" xfId="125"/>
    <cellStyle name="Column$Headings" xfId="126"/>
    <cellStyle name="Model" xfId="127"/>
    <cellStyle name="Column_Title" xfId="128"/>
    <cellStyle name="Grey" xfId="129"/>
    <cellStyle name="Comma  - Style1" xfId="130"/>
    <cellStyle name="Comma  - Style2" xfId="131"/>
    <cellStyle name="Milliers_!!!GO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Currency [0]_353HHC" xfId="143"/>
    <cellStyle name="Monétaire_!!!GO" xfId="144"/>
    <cellStyle name="Currency_353HHC" xfId="145"/>
    <cellStyle name="Date" xfId="146"/>
    <cellStyle name="Euro" xfId="147"/>
    <cellStyle name="e鯪9Y_x000B_" xfId="148"/>
    <cellStyle name="Normal - Style1" xfId="149"/>
    <cellStyle name="Format Number Column" xfId="150"/>
    <cellStyle name="gcd" xfId="151"/>
    <cellStyle name="HEADER" xfId="152"/>
    <cellStyle name="千分位_ 白土" xfId="153"/>
    <cellStyle name="Header1" xfId="154"/>
    <cellStyle name="常规_评估空白套表1" xfId="155"/>
    <cellStyle name="Header2" xfId="156"/>
    <cellStyle name="Input [yellow]" xfId="157"/>
    <cellStyle name="Input Cells" xfId="158"/>
    <cellStyle name="InputArea" xfId="159"/>
    <cellStyle name="KPMG Heading 1" xfId="160"/>
    <cellStyle name="KPMG Heading 2" xfId="161"/>
    <cellStyle name="常规_06评估明细表及汇总表" xfId="162"/>
    <cellStyle name="KPMG Heading 3" xfId="163"/>
    <cellStyle name="KPMG Heading 4" xfId="164"/>
    <cellStyle name="KPMG Normal" xfId="165"/>
    <cellStyle name="KPMG Normal Text" xfId="166"/>
    <cellStyle name="Linked Cells" xfId="167"/>
    <cellStyle name="Milliers [0]_!!!GO" xfId="168"/>
    <cellStyle name="Monétaire [0]_!!!GO" xfId="169"/>
    <cellStyle name="New Times Roman" xfId="170"/>
    <cellStyle name="no dec" xfId="171"/>
    <cellStyle name="Normal_0105第二套审计报表定稿" xfId="172"/>
    <cellStyle name="Œ…‹æØ‚è [0.00]_Region Orders (2)" xfId="173"/>
    <cellStyle name="Œ…‹æØ‚è_Region Orders (2)" xfId="174"/>
    <cellStyle name="Percent [2]" xfId="175"/>
    <cellStyle name="Percent_PICC package Sept2002 (V120021005)1" xfId="176"/>
    <cellStyle name="Prefilled" xfId="177"/>
    <cellStyle name="pricing" xfId="178"/>
    <cellStyle name="RevList" xfId="179"/>
    <cellStyle name="RowLevel_1" xfId="180"/>
    <cellStyle name="RowLevel_2" xfId="181"/>
    <cellStyle name="RowLevel_3" xfId="182"/>
    <cellStyle name="Sheet Head" xfId="183"/>
    <cellStyle name="style" xfId="184"/>
    <cellStyle name="style1" xfId="185"/>
    <cellStyle name="style2" xfId="186"/>
    <cellStyle name="subhead" xfId="187"/>
    <cellStyle name="Subtotal" xfId="188"/>
    <cellStyle name="常规_评估明细表" xfId="189"/>
    <cellStyle name="分级显示行_1_4附件二凯旋评估表" xfId="190"/>
    <cellStyle name="公司标准表" xfId="191"/>
    <cellStyle name="콤마 [0]_BOILER-CO1" xfId="192"/>
    <cellStyle name="콤마_BOILER-CO1" xfId="193"/>
    <cellStyle name="통화 [0]_BOILER-CO1" xfId="194"/>
    <cellStyle name="통화_BOILER-CO1" xfId="195"/>
    <cellStyle name="표준_0N-HANDLING " xfId="196"/>
    <cellStyle name="常规_综合表00" xfId="197"/>
    <cellStyle name="霓付_97MBO" xfId="198"/>
    <cellStyle name="烹拳 [0]_97MBO" xfId="199"/>
    <cellStyle name="烹拳_97MBO" xfId="200"/>
    <cellStyle name="普通_ 白土" xfId="201"/>
    <cellStyle name="千分位[0]_ 白土" xfId="202"/>
    <cellStyle name="千位[0]_ 应交税金审定表" xfId="203"/>
    <cellStyle name="资产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6" sqref="B26"/>
    </sheetView>
  </sheetViews>
  <sheetFormatPr defaultColWidth="9.00390625" defaultRowHeight="15.75"/>
  <cols>
    <col min="1" max="1" width="25.25390625" style="49" customWidth="1"/>
    <col min="2" max="2" width="24.125" style="49" customWidth="1"/>
    <col min="3" max="3" width="31.50390625" style="49" customWidth="1"/>
    <col min="4" max="5" width="18.625" style="49" customWidth="1"/>
    <col min="6" max="16384" width="9.00390625" style="49" customWidth="1"/>
  </cols>
  <sheetData>
    <row r="1" spans="1:5" ht="25.5">
      <c r="A1" s="50" t="s">
        <v>0</v>
      </c>
      <c r="B1" s="50"/>
      <c r="C1" s="50"/>
      <c r="D1" s="50"/>
      <c r="E1" s="50"/>
    </row>
    <row r="2" spans="1:5" ht="26.25" customHeight="1">
      <c r="A2" s="51" t="s">
        <v>1</v>
      </c>
      <c r="B2" s="51"/>
      <c r="C2" s="51"/>
      <c r="D2" s="51"/>
      <c r="E2" s="51"/>
    </row>
    <row r="3" spans="1:5" ht="11.25" customHeight="1">
      <c r="A3" s="52"/>
      <c r="B3" s="52"/>
      <c r="C3" s="52"/>
      <c r="D3" s="52"/>
      <c r="E3" s="52"/>
    </row>
    <row r="4" spans="1:5" ht="14.25">
      <c r="A4" s="53" t="s">
        <v>2</v>
      </c>
      <c r="B4" s="53"/>
      <c r="C4" s="53"/>
      <c r="E4" s="52" t="s">
        <v>3</v>
      </c>
    </row>
    <row r="5" spans="1:5" ht="49.5" customHeight="1">
      <c r="A5" s="54" t="s">
        <v>4</v>
      </c>
      <c r="B5" s="54" t="s">
        <v>5</v>
      </c>
      <c r="C5" s="54" t="s">
        <v>6</v>
      </c>
      <c r="D5" s="54" t="s">
        <v>7</v>
      </c>
      <c r="E5" s="54" t="s">
        <v>8</v>
      </c>
    </row>
    <row r="6" spans="1:5" ht="49.5" customHeight="1">
      <c r="A6" s="54"/>
      <c r="B6" s="54" t="s">
        <v>9</v>
      </c>
      <c r="C6" s="54" t="s">
        <v>10</v>
      </c>
      <c r="D6" s="54" t="s">
        <v>11</v>
      </c>
      <c r="E6" s="54" t="s">
        <v>12</v>
      </c>
    </row>
    <row r="7" spans="1:5" ht="49.5" customHeight="1">
      <c r="A7" s="54" t="s">
        <v>13</v>
      </c>
      <c r="B7" s="54"/>
      <c r="C7" s="55">
        <f>'4-6-1房屋建筑物'!M17</f>
        <v>1470814</v>
      </c>
      <c r="D7" s="54"/>
      <c r="E7" s="54"/>
    </row>
    <row r="8" spans="1:5" ht="49.5" customHeight="1">
      <c r="A8" s="54"/>
      <c r="B8" s="54"/>
      <c r="C8" s="55"/>
      <c r="D8" s="54"/>
      <c r="E8" s="54"/>
    </row>
    <row r="9" spans="1:5" ht="49.5" customHeight="1">
      <c r="A9" s="54"/>
      <c r="B9" s="54"/>
      <c r="C9" s="54"/>
      <c r="D9" s="54"/>
      <c r="E9" s="54"/>
    </row>
    <row r="10" spans="1:5" ht="49.5" customHeight="1">
      <c r="A10" s="54" t="s">
        <v>14</v>
      </c>
      <c r="B10" s="54"/>
      <c r="C10" s="55">
        <f>SUM(C7:C9)</f>
        <v>1470814</v>
      </c>
      <c r="D10" s="54"/>
      <c r="E10" s="54"/>
    </row>
    <row r="26" ht="14.25">
      <c r="C26" s="56"/>
    </row>
  </sheetData>
  <sheetProtection/>
  <mergeCells count="5">
    <mergeCell ref="A1:E1"/>
    <mergeCell ref="A2:E2"/>
    <mergeCell ref="A3:E3"/>
    <mergeCell ref="A4:C4"/>
    <mergeCell ref="A5:A6"/>
  </mergeCells>
  <printOptions horizontalCentered="1" verticalCentered="1"/>
  <pageMargins left="0.19652777777777777" right="0.19652777777777777" top="0.9840277777777777" bottom="0.7868055555555555" header="0" footer="0.39305555555555555"/>
  <pageSetup firstPageNumber="1" useFirstPageNumber="1" horizontalDpi="600" verticalDpi="600" orientation="landscape" paperSize="9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4">
      <selection activeCell="D9" sqref="D9"/>
    </sheetView>
  </sheetViews>
  <sheetFormatPr defaultColWidth="9.00390625" defaultRowHeight="15.75" customHeight="1"/>
  <cols>
    <col min="1" max="1" width="5.00390625" style="3" customWidth="1"/>
    <col min="2" max="2" width="13.375" style="3" customWidth="1"/>
    <col min="3" max="3" width="20.25390625" style="3" customWidth="1"/>
    <col min="4" max="4" width="8.75390625" style="3" customWidth="1"/>
    <col min="5" max="5" width="15.00390625" style="3" customWidth="1"/>
    <col min="6" max="6" width="4.50390625" style="3" customWidth="1"/>
    <col min="7" max="7" width="7.125" style="3" customWidth="1"/>
    <col min="8" max="8" width="7.75390625" style="3" customWidth="1"/>
    <col min="9" max="9" width="7.00390625" style="3" customWidth="1"/>
    <col min="10" max="10" width="6.50390625" style="3" customWidth="1"/>
    <col min="11" max="11" width="8.00390625" style="3" customWidth="1"/>
    <col min="12" max="12" width="6.125" style="3" customWidth="1"/>
    <col min="13" max="13" width="13.00390625" style="3" customWidth="1"/>
    <col min="14" max="14" width="4.00390625" style="3" customWidth="1"/>
    <col min="15" max="15" width="8.625" style="3" customWidth="1"/>
    <col min="16" max="16" width="7.625" style="3" customWidth="1"/>
    <col min="17" max="17" width="6.75390625" style="3" customWidth="1"/>
    <col min="18" max="16384" width="9.00390625" style="3" customWidth="1"/>
  </cols>
  <sheetData>
    <row r="1" spans="1:17" s="1" customFormat="1" ht="30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 customHeight="1">
      <c r="A2" s="5" t="str">
        <f>'汇总表'!A2</f>
        <v>评估基准日：2020 年 6 月 2 日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2"/>
      <c r="P3" s="32"/>
      <c r="Q3" s="32"/>
    </row>
    <row r="4" spans="1:17" ht="15.75" customHeight="1">
      <c r="A4" s="7" t="str">
        <f>'汇总表'!A4</f>
        <v>委托方：肇庆市高要区人民法院</v>
      </c>
      <c r="B4" s="7"/>
      <c r="C4" s="7"/>
      <c r="D4" s="7"/>
      <c r="E4" s="7"/>
      <c r="F4" s="7"/>
      <c r="G4" s="8"/>
      <c r="Q4" s="47" t="s">
        <v>3</v>
      </c>
    </row>
    <row r="5" spans="1:17" s="2" customFormat="1" ht="15.75" customHeight="1">
      <c r="A5" s="9" t="s">
        <v>16</v>
      </c>
      <c r="B5" s="9" t="s">
        <v>17</v>
      </c>
      <c r="C5" s="9" t="s">
        <v>18</v>
      </c>
      <c r="D5" s="10" t="s">
        <v>19</v>
      </c>
      <c r="E5" s="11" t="s">
        <v>20</v>
      </c>
      <c r="F5" s="12" t="s">
        <v>21</v>
      </c>
      <c r="G5" s="11" t="s">
        <v>22</v>
      </c>
      <c r="H5" s="11" t="s">
        <v>23</v>
      </c>
      <c r="I5" s="9" t="s">
        <v>24</v>
      </c>
      <c r="J5" s="13"/>
      <c r="K5" s="9" t="s">
        <v>6</v>
      </c>
      <c r="L5" s="13"/>
      <c r="M5" s="13"/>
      <c r="N5" s="11" t="s">
        <v>25</v>
      </c>
      <c r="O5" s="33" t="s">
        <v>26</v>
      </c>
      <c r="P5" s="33" t="s">
        <v>27</v>
      </c>
      <c r="Q5" s="11" t="s">
        <v>28</v>
      </c>
    </row>
    <row r="6" spans="1:17" s="2" customFormat="1" ht="24.75" customHeight="1">
      <c r="A6" s="13"/>
      <c r="B6" s="13"/>
      <c r="C6" s="13"/>
      <c r="D6" s="14"/>
      <c r="E6" s="13"/>
      <c r="F6" s="15"/>
      <c r="G6" s="13"/>
      <c r="H6" s="13"/>
      <c r="I6" s="27" t="s">
        <v>29</v>
      </c>
      <c r="J6" s="9" t="s">
        <v>30</v>
      </c>
      <c r="K6" s="9" t="s">
        <v>29</v>
      </c>
      <c r="L6" s="11" t="s">
        <v>31</v>
      </c>
      <c r="M6" s="9" t="s">
        <v>30</v>
      </c>
      <c r="N6" s="13"/>
      <c r="O6" s="34"/>
      <c r="P6" s="35"/>
      <c r="Q6" s="13"/>
    </row>
    <row r="7" spans="1:17" ht="25.5" customHeight="1">
      <c r="A7" s="13">
        <v>1</v>
      </c>
      <c r="B7" s="16" t="s">
        <v>32</v>
      </c>
      <c r="C7" s="16" t="s">
        <v>33</v>
      </c>
      <c r="D7" s="17" t="s">
        <v>34</v>
      </c>
      <c r="E7" s="16" t="s">
        <v>35</v>
      </c>
      <c r="F7" s="18" t="s">
        <v>36</v>
      </c>
      <c r="G7" s="19">
        <v>185.25</v>
      </c>
      <c r="H7" s="19">
        <v>154.61</v>
      </c>
      <c r="I7" s="36"/>
      <c r="J7" s="37"/>
      <c r="K7" s="37"/>
      <c r="L7" s="38"/>
      <c r="M7" s="39">
        <f>ROUND(G7*(6833/(1-5%)+5803/(1-10%-5%)+6771/(1-5%))*(1-2%)/3,0)</f>
        <v>1279714</v>
      </c>
      <c r="N7" s="37" t="s">
        <v>37</v>
      </c>
      <c r="O7" s="40">
        <f>ROUND(M7/G7,2)</f>
        <v>6908.04</v>
      </c>
      <c r="P7" s="41" t="s">
        <v>38</v>
      </c>
      <c r="Q7" s="48" t="s">
        <v>39</v>
      </c>
    </row>
    <row r="8" spans="1:17" ht="25.5" customHeight="1">
      <c r="A8" s="13">
        <v>2</v>
      </c>
      <c r="B8" s="16" t="s">
        <v>40</v>
      </c>
      <c r="C8" s="16" t="s">
        <v>41</v>
      </c>
      <c r="D8" s="17" t="s">
        <v>34</v>
      </c>
      <c r="E8" s="16" t="s">
        <v>35</v>
      </c>
      <c r="F8" s="18" t="s">
        <v>36</v>
      </c>
      <c r="G8" s="19">
        <v>20.47</v>
      </c>
      <c r="H8" s="19">
        <v>20.12</v>
      </c>
      <c r="I8" s="36"/>
      <c r="J8" s="37"/>
      <c r="K8" s="39"/>
      <c r="L8" s="38"/>
      <c r="M8" s="39">
        <f>ROUND((19+21+18.5)/3*0.98*10000,0)</f>
        <v>191100</v>
      </c>
      <c r="N8" s="37"/>
      <c r="O8" s="40">
        <f>ROUND(M8/G8,2)</f>
        <v>9335.61</v>
      </c>
      <c r="P8" s="41" t="s">
        <v>38</v>
      </c>
      <c r="Q8" s="48" t="s">
        <v>39</v>
      </c>
    </row>
    <row r="9" spans="1:17" ht="25.5" customHeight="1">
      <c r="A9" s="13"/>
      <c r="B9" s="16"/>
      <c r="C9" s="16"/>
      <c r="D9" s="20"/>
      <c r="E9" s="16"/>
      <c r="F9" s="18"/>
      <c r="G9" s="19"/>
      <c r="H9" s="19"/>
      <c r="I9" s="36"/>
      <c r="J9" s="37"/>
      <c r="K9" s="37"/>
      <c r="L9" s="38"/>
      <c r="M9" s="39"/>
      <c r="N9" s="37"/>
      <c r="O9" s="42"/>
      <c r="P9" s="43"/>
      <c r="Q9" s="48"/>
    </row>
    <row r="10" spans="1:17" ht="18.75" customHeight="1">
      <c r="A10" s="13"/>
      <c r="B10" s="16"/>
      <c r="C10" s="21"/>
      <c r="D10" s="20"/>
      <c r="E10" s="22"/>
      <c r="F10" s="18"/>
      <c r="G10" s="19"/>
      <c r="H10" s="19"/>
      <c r="I10" s="36"/>
      <c r="J10" s="37"/>
      <c r="K10" s="37"/>
      <c r="L10" s="38"/>
      <c r="M10" s="39"/>
      <c r="N10" s="37"/>
      <c r="O10" s="42"/>
      <c r="P10" s="43"/>
      <c r="Q10" s="48"/>
    </row>
    <row r="11" spans="1:17" ht="19.5" customHeight="1">
      <c r="A11" s="13"/>
      <c r="B11" s="16"/>
      <c r="C11" s="21"/>
      <c r="D11" s="20"/>
      <c r="E11" s="22"/>
      <c r="F11" s="18"/>
      <c r="G11" s="19"/>
      <c r="H11" s="19"/>
      <c r="I11" s="36"/>
      <c r="J11" s="37"/>
      <c r="K11" s="37"/>
      <c r="L11" s="38"/>
      <c r="M11" s="39"/>
      <c r="N11" s="37"/>
      <c r="O11" s="42"/>
      <c r="P11" s="43"/>
      <c r="Q11" s="48"/>
    </row>
    <row r="12" spans="1:17" ht="16.5" customHeight="1">
      <c r="A12" s="13"/>
      <c r="B12" s="16"/>
      <c r="C12" s="21"/>
      <c r="D12" s="20"/>
      <c r="E12" s="22"/>
      <c r="F12" s="18"/>
      <c r="G12" s="19"/>
      <c r="H12" s="19"/>
      <c r="I12" s="36"/>
      <c r="J12" s="37"/>
      <c r="K12" s="37"/>
      <c r="L12" s="38"/>
      <c r="M12" s="39"/>
      <c r="N12" s="37"/>
      <c r="O12" s="42"/>
      <c r="P12" s="43"/>
      <c r="Q12" s="48"/>
    </row>
    <row r="13" spans="1:17" ht="15.75" customHeight="1">
      <c r="A13" s="13"/>
      <c r="B13" s="16"/>
      <c r="C13" s="23"/>
      <c r="D13" s="24"/>
      <c r="E13" s="22"/>
      <c r="F13" s="22"/>
      <c r="G13" s="19"/>
      <c r="H13" s="19"/>
      <c r="I13" s="36"/>
      <c r="J13" s="37"/>
      <c r="K13" s="37"/>
      <c r="L13" s="38"/>
      <c r="M13" s="37"/>
      <c r="N13" s="37" t="s">
        <v>37</v>
      </c>
      <c r="O13" s="37"/>
      <c r="P13" s="37"/>
      <c r="Q13" s="23"/>
    </row>
    <row r="14" spans="1:17" ht="15.75" customHeight="1">
      <c r="A14" s="13"/>
      <c r="B14" s="23"/>
      <c r="C14" s="23"/>
      <c r="D14" s="24"/>
      <c r="E14" s="22"/>
      <c r="F14" s="22"/>
      <c r="G14" s="19"/>
      <c r="H14" s="19"/>
      <c r="I14" s="36"/>
      <c r="J14" s="37"/>
      <c r="K14" s="37"/>
      <c r="L14" s="38"/>
      <c r="M14" s="37"/>
      <c r="N14" s="37" t="s">
        <v>37</v>
      </c>
      <c r="O14" s="37"/>
      <c r="P14" s="37"/>
      <c r="Q14" s="23"/>
    </row>
    <row r="15" spans="1:17" ht="15.75" customHeight="1">
      <c r="A15" s="13"/>
      <c r="B15" s="23"/>
      <c r="C15" s="23"/>
      <c r="D15" s="24"/>
      <c r="E15" s="22"/>
      <c r="F15" s="22"/>
      <c r="G15" s="19"/>
      <c r="H15" s="19"/>
      <c r="I15" s="36"/>
      <c r="J15" s="37"/>
      <c r="K15" s="37"/>
      <c r="L15" s="38"/>
      <c r="M15" s="37"/>
      <c r="N15" s="37" t="s">
        <v>37</v>
      </c>
      <c r="O15" s="37"/>
      <c r="P15" s="37"/>
      <c r="Q15" s="23"/>
    </row>
    <row r="16" spans="1:17" ht="15.75" customHeight="1">
      <c r="A16" s="25"/>
      <c r="B16" s="26"/>
      <c r="C16" s="26"/>
      <c r="D16" s="27"/>
      <c r="E16" s="22"/>
      <c r="F16" s="22"/>
      <c r="G16" s="19"/>
      <c r="H16" s="19"/>
      <c r="I16" s="36"/>
      <c r="J16" s="37"/>
      <c r="K16" s="37"/>
      <c r="L16" s="38"/>
      <c r="M16" s="37"/>
      <c r="N16" s="37" t="s">
        <v>37</v>
      </c>
      <c r="O16" s="37"/>
      <c r="P16" s="37"/>
      <c r="Q16" s="23"/>
    </row>
    <row r="17" spans="1:17" ht="23.25" customHeight="1">
      <c r="A17" s="25" t="s">
        <v>42</v>
      </c>
      <c r="B17" s="26"/>
      <c r="C17" s="26"/>
      <c r="D17" s="27"/>
      <c r="E17" s="22"/>
      <c r="F17" s="22"/>
      <c r="G17" s="19">
        <f>SUM(G7:G16)</f>
        <v>205.72</v>
      </c>
      <c r="H17" s="28">
        <f>SUM(H7:H16)</f>
        <v>174.73000000000002</v>
      </c>
      <c r="I17" s="36"/>
      <c r="J17" s="37"/>
      <c r="K17" s="37"/>
      <c r="L17" s="44"/>
      <c r="M17" s="42">
        <f>SUM(M7:M16)</f>
        <v>1470814</v>
      </c>
      <c r="N17" s="37" t="s">
        <v>37</v>
      </c>
      <c r="O17" s="37"/>
      <c r="P17" s="37"/>
      <c r="Q17" s="23"/>
    </row>
    <row r="18" spans="1:17" ht="15.75" customHeight="1">
      <c r="A18" s="29"/>
      <c r="B18" s="29"/>
      <c r="C18" s="29"/>
      <c r="D18" s="29"/>
      <c r="E18" s="30"/>
      <c r="F18" s="30"/>
      <c r="G18" s="30"/>
      <c r="H18" s="30"/>
      <c r="I18" s="45"/>
      <c r="J18" s="45"/>
      <c r="K18" s="45"/>
      <c r="L18" s="45"/>
      <c r="M18" s="45"/>
      <c r="N18" s="45"/>
      <c r="O18" s="45"/>
      <c r="P18" s="45"/>
      <c r="Q18" s="45"/>
    </row>
    <row r="19" ht="15.75" customHeight="1">
      <c r="A19" s="31"/>
    </row>
    <row r="20" ht="15.75" customHeight="1">
      <c r="M20" s="46"/>
    </row>
  </sheetData>
  <sheetProtection/>
  <mergeCells count="21">
    <mergeCell ref="A1:Q1"/>
    <mergeCell ref="A2:Q2"/>
    <mergeCell ref="O3:Q3"/>
    <mergeCell ref="A4:F4"/>
    <mergeCell ref="I5:J5"/>
    <mergeCell ref="K5:M5"/>
    <mergeCell ref="A16:D16"/>
    <mergeCell ref="A17:D17"/>
    <mergeCell ref="I18:Q1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  <mergeCell ref="P5:P6"/>
    <mergeCell ref="Q5:Q6"/>
  </mergeCells>
  <printOptions horizontalCentered="1"/>
  <pageMargins left="0.3541666666666667" right="0.3541666666666667" top="0.8659722222222223" bottom="0.8659722222222223" header="1.0625" footer="0.5118055555555555"/>
  <pageSetup fitToHeight="0" fitToWidth="1" horizontalDpi="600" verticalDpi="600" orientation="landscape" paperSize="9" scale="8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OldDriver老王</cp:lastModifiedBy>
  <cp:lastPrinted>2018-04-03T01:12:44Z</cp:lastPrinted>
  <dcterms:created xsi:type="dcterms:W3CDTF">2013-06-22T02:52:48Z</dcterms:created>
  <dcterms:modified xsi:type="dcterms:W3CDTF">2020-06-10T03:37:26Z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