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Default Extension="vml" ContentType="application/vnd.openxmlformats-officedocument.vmlDrawing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32" firstSheet="36" activeTab="39"/>
  </bookViews>
  <sheets>
    <sheet name="目录" sheetId="1" r:id="rId1"/>
    <sheet name="表1" sheetId="2" r:id="rId2"/>
    <sheet name="表2" sheetId="3" r:id="rId3"/>
    <sheet name="表2续" sheetId="4" r:id="rId4"/>
    <sheet name="表3" sheetId="5" r:id="rId5"/>
    <sheet name="表3-1-1现金" sheetId="6" r:id="rId6"/>
    <sheet name="表3-1-2银行存款" sheetId="7" r:id="rId7"/>
    <sheet name="表3-1-3其他货币" sheetId="8" r:id="rId8"/>
    <sheet name="表3-2短投汇总" sheetId="9" r:id="rId9"/>
    <sheet name="表3-2-1短投股票" sheetId="10" r:id="rId10"/>
    <sheet name="表3-2-2短投债券" sheetId="11" r:id="rId11"/>
    <sheet name="表3-3应收票据" sheetId="12" r:id="rId12"/>
    <sheet name="表3-4应收帐款" sheetId="13" r:id="rId13"/>
    <sheet name="表3-5应收股利" sheetId="14" r:id="rId14"/>
    <sheet name="表3-6应收利息" sheetId="15" r:id="rId15"/>
    <sheet name="表3-7预付帐款" sheetId="16" r:id="rId16"/>
    <sheet name="表3-8应收补贴" sheetId="17" r:id="rId17"/>
    <sheet name="表3-9其他应收" sheetId="18" r:id="rId18"/>
    <sheet name="表3-10存货汇总" sheetId="19" r:id="rId19"/>
    <sheet name="表3-10-1原材料" sheetId="20" r:id="rId20"/>
    <sheet name="表3-10-2材料采购" sheetId="21" r:id="rId21"/>
    <sheet name="表3-10-3在库低耗" sheetId="22" r:id="rId22"/>
    <sheet name="表3-10-4包装物" sheetId="23" r:id="rId23"/>
    <sheet name="表3-10-5委托加工材料" sheetId="24" r:id="rId24"/>
    <sheet name="表3-10-6产成品" sheetId="25" r:id="rId25"/>
    <sheet name="表3-10-7在产品" sheetId="26" r:id="rId26"/>
    <sheet name="表3-10-8分期收款发出商品" sheetId="27" r:id="rId27"/>
    <sheet name="表3-10-9在用低耗" sheetId="28" r:id="rId28"/>
    <sheet name="表3-10-10代销商品" sheetId="29" r:id="rId29"/>
    <sheet name="表3-10-11受托商品" sheetId="30" r:id="rId30"/>
    <sheet name="表3-11待摊" sheetId="31" r:id="rId31"/>
    <sheet name="表3-12待处理" sheetId="32" r:id="rId32"/>
    <sheet name="表3-13一年内债券" sheetId="33" r:id="rId33"/>
    <sheet name="表3-14其他流动" sheetId="34" r:id="rId34"/>
    <sheet name="表4长投汇总" sheetId="35" r:id="rId35"/>
    <sheet name="表4-1股票投资" sheetId="36" r:id="rId36"/>
    <sheet name="表4-2债券投资" sheetId="37" r:id="rId37"/>
    <sheet name="表4-3其他投资" sheetId="38" r:id="rId38"/>
    <sheet name="表5固定汇总" sheetId="39" r:id="rId39"/>
    <sheet name="表5-1-1建筑物" sheetId="40" r:id="rId40"/>
    <sheet name="表5-1-2构筑物" sheetId="41" r:id="rId41"/>
    <sheet name="表5-1-3管沟" sheetId="42" state="hidden" r:id="rId42"/>
    <sheet name="表5-2-1机器设备" sheetId="43" state="hidden" r:id="rId43"/>
    <sheet name="表5-2-2车辆" sheetId="44" r:id="rId44"/>
    <sheet name="表5-2-3电子设备" sheetId="45" r:id="rId45"/>
    <sheet name="表5-2-4办公设备" sheetId="46" r:id="rId46"/>
    <sheet name="表5-3工程物资" sheetId="47" r:id="rId47"/>
    <sheet name="表5-4-1在建土建" sheetId="48" r:id="rId48"/>
    <sheet name="表5-4-2在建设备" sheetId="49" r:id="rId49"/>
    <sheet name="表5-5清理" sheetId="50" r:id="rId50"/>
    <sheet name="表5-6待处固定" sheetId="51" r:id="rId51"/>
    <sheet name="表6-1土地" sheetId="52" r:id="rId52"/>
    <sheet name="表6-2无形" sheetId="53" r:id="rId53"/>
    <sheet name="表7-1开办费" sheetId="54" r:id="rId54"/>
    <sheet name="表7-2长期待摊" sheetId="55" r:id="rId55"/>
    <sheet name="表8-1其他长期" sheetId="56" r:id="rId56"/>
    <sheet name="表8-2递延税款" sheetId="57" r:id="rId57"/>
    <sheet name="表9流动负债汇总" sheetId="58" r:id="rId58"/>
    <sheet name="表9-1短期借款" sheetId="59" r:id="rId59"/>
    <sheet name="表9-2应付票据" sheetId="60" r:id="rId60"/>
    <sheet name="表9-3应付帐款 " sheetId="61" r:id="rId61"/>
    <sheet name="表9-4预收帐款" sheetId="62" r:id="rId62"/>
    <sheet name="表9-5代销商品" sheetId="63" r:id="rId63"/>
    <sheet name="表9-6其他应付" sheetId="64" r:id="rId64"/>
    <sheet name="表9-7应付工资" sheetId="65" r:id="rId65"/>
    <sheet name="表9-8应付福利" sheetId="66" r:id="rId66"/>
    <sheet name="表9-9应交税金" sheetId="67" r:id="rId67"/>
    <sheet name="表9-10应付利润" sheetId="68" r:id="rId68"/>
    <sheet name="表9-11其他应交" sheetId="69" r:id="rId69"/>
    <sheet name="表9-12预提费用" sheetId="70" r:id="rId70"/>
    <sheet name="表9-13一年内长负" sheetId="71" r:id="rId71"/>
    <sheet name="表9-14其他流动" sheetId="72" r:id="rId72"/>
    <sheet name="表10长负汇总" sheetId="73" r:id="rId73"/>
    <sheet name="表10-1长期借款" sheetId="74" r:id="rId74"/>
    <sheet name="表10-2应付债券" sheetId="75" r:id="rId75"/>
    <sheet name="表10-3长期应付" sheetId="76" r:id="rId76"/>
    <sheet name="表10-4住房" sheetId="77" r:id="rId77"/>
    <sheet name="表10-5其他长期" sheetId="78" r:id="rId78"/>
    <sheet name="表10-6递延贷项" sheetId="79" r:id="rId79"/>
  </sheets>
  <definedNames>
    <definedName name="_xlnm.Print_Area" localSheetId="43">'表5-2-2车辆'!$A$1:$R$29</definedName>
    <definedName name="_xlnm.Print_Area" localSheetId="44">'表5-2-3电子设备'!$A$1:$R$166</definedName>
    <definedName name="_xlnm.Print_Titles" localSheetId="31">'表3-12待处理'!$1:$6</definedName>
    <definedName name="_xlnm.Print_Titles" localSheetId="42">'表5-2-1机器设备'!$1:$3</definedName>
    <definedName name="_xlnm.Print_Titles" localSheetId="44">'表5-2-3电子设备'!$1:$7</definedName>
    <definedName name="_xlnm.Print_Titles" localSheetId="45">'表5-2-4办公设备'!$1:$3</definedName>
    <definedName name="_xlnm.Print_Titles" localSheetId="38">'表5固定汇总'!$1:$5</definedName>
    <definedName name="_xlnm.Print_Titles" localSheetId="71">'表9-14其他流动'!$1:$6</definedName>
    <definedName name="_xlnm.Print_Titles" localSheetId="0">'目录'!$1:$4</definedName>
    <definedName name="_xlnm.Print_Area" localSheetId="42">'表5-2-1机器设备'!$A$1:$O$43</definedName>
    <definedName name="_xlnm.Print_Area" localSheetId="38">'表5固定汇总'!$A$1:$J$28</definedName>
    <definedName name="_xlnm.Print_Area" localSheetId="40">'表5-1-2构筑物'!$A$1:$L$19</definedName>
    <definedName name="_xlnm.Print_Area" localSheetId="39">'表5-1-1建筑物'!$A$1:$L$24</definedName>
    <definedName name="_xlnm._FilterDatabase" localSheetId="42" hidden="1">'表5-2-1机器设备'!$A$5:$AP$45</definedName>
    <definedName name="_xlnm._FilterDatabase" localSheetId="44" hidden="1">'表5-2-3电子设备'!$A$7:$AS$166</definedName>
  </definedNames>
  <calcPr fullCalcOnLoad="1" fullPrecision="0"/>
</workbook>
</file>

<file path=xl/comments45.xml><?xml version="1.0" encoding="utf-8"?>
<comments xmlns="http://schemas.openxmlformats.org/spreadsheetml/2006/main">
  <authors>
    <author>清华同方</author>
  </authors>
  <commentList>
    <comment ref="A41" authorId="0">
      <text>
        <r>
          <rPr>
            <sz val="9"/>
            <rFont val="宋体"/>
            <family val="0"/>
          </rPr>
          <t xml:space="preserve">清华同方:
</t>
        </r>
      </text>
    </comment>
  </commentList>
</comments>
</file>

<file path=xl/sharedStrings.xml><?xml version="1.0" encoding="utf-8"?>
<sst xmlns="http://schemas.openxmlformats.org/spreadsheetml/2006/main" count="2003" uniqueCount="809">
  <si>
    <t>资产评估申报明细表总目录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</si>
  <si>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</si>
  <si>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</si>
  <si>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</si>
  <si>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</si>
  <si>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</si>
  <si>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</si>
  <si>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</si>
  <si>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</si>
  <si>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</si>
  <si>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</si>
  <si>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流动资产评估申报汇总表</t>
  </si>
  <si>
    <t>PGB3</t>
  </si>
  <si>
    <r>
      <t>表</t>
    </r>
    <r>
      <rPr>
        <sz val="10"/>
        <rFont val="Arial Narrow"/>
        <family val="2"/>
      </rPr>
      <t>3</t>
    </r>
  </si>
  <si>
    <t>货币资金-现金评估申报明细表</t>
  </si>
  <si>
    <t>PGB4</t>
  </si>
  <si>
    <r>
      <t>表</t>
    </r>
    <r>
      <rPr>
        <sz val="10"/>
        <rFont val="Arial Narrow"/>
        <family val="2"/>
      </rPr>
      <t>3-1-1</t>
    </r>
  </si>
  <si>
    <t>货币资金-银行存款评估申报明细表</t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</si>
  <si>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</si>
  <si>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</si>
  <si>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货币资金-其他货币资金评估申报明细表</t>
  </si>
  <si>
    <t>PGB6</t>
  </si>
  <si>
    <r>
      <t>表</t>
    </r>
    <r>
      <rPr>
        <sz val="10"/>
        <rFont val="Arial Narrow"/>
        <family val="2"/>
      </rPr>
      <t>3-1-3</t>
    </r>
  </si>
  <si>
    <t>短期投资评估申报汇总表</t>
  </si>
  <si>
    <t>PGB7</t>
  </si>
  <si>
    <r>
      <t>表</t>
    </r>
    <r>
      <rPr>
        <sz val="10"/>
        <rFont val="Arial Narrow"/>
        <family val="2"/>
      </rPr>
      <t>3-2</t>
    </r>
  </si>
  <si>
    <t>短期投资--股票评估申报明细表</t>
  </si>
  <si>
    <t>PGB8</t>
  </si>
  <si>
    <r>
      <t>表</t>
    </r>
    <r>
      <rPr>
        <sz val="10"/>
        <rFont val="Arial Narrow"/>
        <family val="2"/>
      </rPr>
      <t>3-2-1</t>
    </r>
  </si>
  <si>
    <t>短期投资--债券评估申报明细表</t>
  </si>
  <si>
    <t>PGB9</t>
  </si>
  <si>
    <r>
      <t>表</t>
    </r>
    <r>
      <rPr>
        <sz val="10"/>
        <rFont val="Arial Narrow"/>
        <family val="2"/>
      </rPr>
      <t>3-2-2</t>
    </r>
  </si>
  <si>
    <t>应收票据评估申报明细表</t>
  </si>
  <si>
    <t>PGB10</t>
  </si>
  <si>
    <r>
      <t>表</t>
    </r>
    <r>
      <rPr>
        <sz val="10"/>
        <rFont val="Arial Narrow"/>
        <family val="2"/>
      </rPr>
      <t>3-3</t>
    </r>
  </si>
  <si>
    <t>应收账款评估申报明细表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</si>
  <si>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</si>
  <si>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</si>
  <si>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应收股利（应收利润）评估申报明细表</t>
  </si>
  <si>
    <t>PGB12</t>
  </si>
  <si>
    <r>
      <t>表</t>
    </r>
    <r>
      <rPr>
        <sz val="10"/>
        <rFont val="Arial Narrow"/>
        <family val="2"/>
      </rPr>
      <t>3-5</t>
    </r>
  </si>
  <si>
    <t>应收利息评估申报明细表</t>
  </si>
  <si>
    <t>PGB13</t>
  </si>
  <si>
    <r>
      <t>表</t>
    </r>
    <r>
      <rPr>
        <sz val="10"/>
        <rFont val="Arial Narrow"/>
        <family val="2"/>
      </rPr>
      <t>3-6</t>
    </r>
  </si>
  <si>
    <t>预付账款评估申报明细表</t>
  </si>
  <si>
    <t>PGB14</t>
  </si>
  <si>
    <r>
      <t>表</t>
    </r>
    <r>
      <rPr>
        <sz val="10"/>
        <rFont val="Arial Narrow"/>
        <family val="2"/>
      </rPr>
      <t>3-7</t>
    </r>
  </si>
  <si>
    <t>应收补贴款评估申报明细表</t>
  </si>
  <si>
    <t>PGB15</t>
  </si>
  <si>
    <r>
      <t>表</t>
    </r>
    <r>
      <rPr>
        <sz val="10"/>
        <rFont val="Arial Narrow"/>
        <family val="2"/>
      </rPr>
      <t>3-8</t>
    </r>
  </si>
  <si>
    <t>其他应收款评估申报明细表</t>
  </si>
  <si>
    <t>PGB16</t>
  </si>
  <si>
    <r>
      <t>表</t>
    </r>
    <r>
      <rPr>
        <sz val="10"/>
        <rFont val="Arial Narrow"/>
        <family val="2"/>
      </rPr>
      <t>3-9</t>
    </r>
  </si>
  <si>
    <t>存货评估申报汇总表</t>
  </si>
  <si>
    <t>PGB17</t>
  </si>
  <si>
    <r>
      <t>表</t>
    </r>
    <r>
      <rPr>
        <sz val="10"/>
        <rFont val="Arial Narrow"/>
        <family val="2"/>
      </rPr>
      <t>3-10</t>
    </r>
  </si>
  <si>
    <t>存货--原材料评估申报明细表</t>
  </si>
  <si>
    <t>PGB18</t>
  </si>
  <si>
    <r>
      <t>表</t>
    </r>
    <r>
      <rPr>
        <sz val="10"/>
        <rFont val="Arial Narrow"/>
        <family val="2"/>
      </rPr>
      <t>3-10-1</t>
    </r>
  </si>
  <si>
    <t>存货--材料采购（在途物资）评估申报明细表</t>
  </si>
  <si>
    <t>PGB19</t>
  </si>
  <si>
    <r>
      <t>表</t>
    </r>
    <r>
      <rPr>
        <sz val="10"/>
        <rFont val="Arial Narrow"/>
        <family val="2"/>
      </rPr>
      <t>3-10-2</t>
    </r>
  </si>
  <si>
    <t>存货--在库低值易耗品评估申报明细表</t>
  </si>
  <si>
    <t>PGB20</t>
  </si>
  <si>
    <r>
      <t>表</t>
    </r>
    <r>
      <rPr>
        <sz val="10"/>
        <rFont val="Arial Narrow"/>
        <family val="2"/>
      </rPr>
      <t>3-10-3</t>
    </r>
  </si>
  <si>
    <t>存货--包装物评估申报明细表</t>
  </si>
  <si>
    <t>PGB21</t>
  </si>
  <si>
    <r>
      <t>表</t>
    </r>
    <r>
      <rPr>
        <sz val="10"/>
        <rFont val="Arial Narrow"/>
        <family val="2"/>
      </rPr>
      <t>3-10-4</t>
    </r>
  </si>
  <si>
    <t>存货--委托加工材料评估申报明细表</t>
  </si>
  <si>
    <t>PGB22</t>
  </si>
  <si>
    <r>
      <t>表</t>
    </r>
    <r>
      <rPr>
        <sz val="10"/>
        <rFont val="Arial Narrow"/>
        <family val="2"/>
      </rPr>
      <t>3-10-5</t>
    </r>
  </si>
  <si>
    <t>存货--产成品（库存商品）评估申报明细表</t>
  </si>
  <si>
    <t>PGB23</t>
  </si>
  <si>
    <r>
      <t>表</t>
    </r>
    <r>
      <rPr>
        <sz val="10"/>
        <rFont val="Arial Narrow"/>
        <family val="2"/>
      </rPr>
      <t>3-10-6</t>
    </r>
  </si>
  <si>
    <t>存货--在产品（自制半成品）评估申报明细表</t>
  </si>
  <si>
    <t>PGB24</t>
  </si>
  <si>
    <r>
      <t>表</t>
    </r>
    <r>
      <rPr>
        <sz val="10"/>
        <rFont val="Arial Narrow"/>
        <family val="2"/>
      </rPr>
      <t>3-10-7</t>
    </r>
  </si>
  <si>
    <t>存货--分期收款发出商品评估申报明细表</t>
  </si>
  <si>
    <t>PGB25</t>
  </si>
  <si>
    <r>
      <t>表</t>
    </r>
    <r>
      <rPr>
        <sz val="10"/>
        <rFont val="Arial Narrow"/>
        <family val="2"/>
      </rPr>
      <t>3-10-8</t>
    </r>
  </si>
  <si>
    <t>存货--在用低值易耗品评估申报明细表</t>
  </si>
  <si>
    <t>PGB26</t>
  </si>
  <si>
    <r>
      <t>表</t>
    </r>
    <r>
      <rPr>
        <sz val="10"/>
        <rFont val="Arial Narrow"/>
        <family val="2"/>
      </rPr>
      <t>3-10-9</t>
    </r>
  </si>
  <si>
    <t>存货--委托代销商品评估申报明细表</t>
  </si>
  <si>
    <t>PGB27</t>
  </si>
  <si>
    <r>
      <t>表</t>
    </r>
    <r>
      <rPr>
        <sz val="10"/>
        <rFont val="Arial Narrow"/>
        <family val="2"/>
      </rPr>
      <t>3-10-10</t>
    </r>
  </si>
  <si>
    <t>存货--受托代销商品评估申报明细表</t>
  </si>
  <si>
    <t>PGB28</t>
  </si>
  <si>
    <r>
      <t>表</t>
    </r>
    <r>
      <rPr>
        <sz val="10"/>
        <rFont val="Arial Narrow"/>
        <family val="2"/>
      </rPr>
      <t>3-10-11</t>
    </r>
  </si>
  <si>
    <t>待摊费用评估申报明细表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</si>
  <si>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</si>
  <si>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</si>
  <si>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待处理流动资产净损失评估申报明细表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</si>
  <si>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</si>
  <si>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</si>
  <si>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一年内到期的长期债券投资评估申报明细表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</si>
  <si>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</si>
  <si>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</si>
  <si>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其他流动资产评估申报明细表</t>
  </si>
  <si>
    <t>PGB32</t>
  </si>
  <si>
    <r>
      <t>表</t>
    </r>
    <r>
      <rPr>
        <sz val="10"/>
        <rFont val="Arial Narrow"/>
        <family val="2"/>
      </rPr>
      <t>3-14</t>
    </r>
  </si>
  <si>
    <t>长期投资评估申报汇总表</t>
  </si>
  <si>
    <t>PGB33</t>
  </si>
  <si>
    <r>
      <t>表</t>
    </r>
    <r>
      <rPr>
        <sz val="10"/>
        <rFont val="Arial Narrow"/>
        <family val="2"/>
      </rPr>
      <t>4</t>
    </r>
  </si>
  <si>
    <t>长期投资--股票投资评估申报明细表</t>
  </si>
  <si>
    <t>PGB34</t>
  </si>
  <si>
    <r>
      <t>表</t>
    </r>
    <r>
      <rPr>
        <sz val="10"/>
        <rFont val="Arial Narrow"/>
        <family val="2"/>
      </rPr>
      <t>4-1</t>
    </r>
  </si>
  <si>
    <t>长期投资--债券投资评估申报明细表</t>
  </si>
  <si>
    <t>PGB35</t>
  </si>
  <si>
    <r>
      <t>表</t>
    </r>
    <r>
      <rPr>
        <sz val="10"/>
        <rFont val="Arial Narrow"/>
        <family val="2"/>
      </rPr>
      <t>4-2</t>
    </r>
  </si>
  <si>
    <t>长期投资--其他投资评估申报明细表</t>
  </si>
  <si>
    <t>PGB36</t>
  </si>
  <si>
    <r>
      <t>表</t>
    </r>
    <r>
      <rPr>
        <sz val="10"/>
        <rFont val="Arial Narrow"/>
        <family val="2"/>
      </rPr>
      <t>4-3</t>
    </r>
  </si>
  <si>
    <t>固定资产评估申报汇总表</t>
  </si>
  <si>
    <t>PGB37</t>
  </si>
  <si>
    <r>
      <t>表</t>
    </r>
    <r>
      <rPr>
        <sz val="10"/>
        <rFont val="Arial Narrow"/>
        <family val="2"/>
      </rPr>
      <t>5</t>
    </r>
  </si>
  <si>
    <t>固定资产--房屋建筑物评估申报明细表</t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</si>
  <si>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</si>
  <si>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</si>
  <si>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固定资产--构筑物及其他辅助设施评估申报明细表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</si>
  <si>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</si>
  <si>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</si>
  <si>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固定资产--管道和沟槽评估申报明细表</t>
  </si>
  <si>
    <t>PGB40</t>
  </si>
  <si>
    <r>
      <t>表</t>
    </r>
    <r>
      <rPr>
        <sz val="10"/>
        <rFont val="Arial Narrow"/>
        <family val="2"/>
      </rPr>
      <t>5-1-3</t>
    </r>
  </si>
  <si>
    <t>固定资产--机器设备评估申报明细表</t>
  </si>
  <si>
    <t>PGB41</t>
  </si>
  <si>
    <r>
      <t>表</t>
    </r>
    <r>
      <rPr>
        <sz val="10"/>
        <rFont val="Arial Narrow"/>
        <family val="2"/>
      </rPr>
      <t>5-2-1</t>
    </r>
  </si>
  <si>
    <t>固定资产--车辆评估申报明细表</t>
  </si>
  <si>
    <t>PGB42</t>
  </si>
  <si>
    <r>
      <t>表</t>
    </r>
    <r>
      <rPr>
        <sz val="10"/>
        <rFont val="Arial Narrow"/>
        <family val="2"/>
      </rPr>
      <t>5-2-2</t>
    </r>
  </si>
  <si>
    <t>固定资产--电子设备评估申报明细表</t>
  </si>
  <si>
    <t>PGB43</t>
  </si>
  <si>
    <r>
      <t>表</t>
    </r>
    <r>
      <rPr>
        <sz val="10"/>
        <rFont val="Arial Narrow"/>
        <family val="2"/>
      </rPr>
      <t>5-2-3</t>
    </r>
  </si>
  <si>
    <t>工程物资评估申报明细表</t>
  </si>
  <si>
    <t>PGB44</t>
  </si>
  <si>
    <r>
      <t>表</t>
    </r>
    <r>
      <rPr>
        <sz val="10"/>
        <rFont val="Arial Narrow"/>
        <family val="2"/>
      </rPr>
      <t>5-3</t>
    </r>
  </si>
  <si>
    <t>在建工程--土建工程评估申报明细表</t>
  </si>
  <si>
    <t>PGB45</t>
  </si>
  <si>
    <r>
      <t>表</t>
    </r>
    <r>
      <rPr>
        <sz val="10"/>
        <rFont val="Arial Narrow"/>
        <family val="2"/>
      </rPr>
      <t>5-4-1</t>
    </r>
  </si>
  <si>
    <t>在建工程--设备安装工程评估申报明细表</t>
  </si>
  <si>
    <t>PGB46</t>
  </si>
  <si>
    <r>
      <t>表</t>
    </r>
    <r>
      <rPr>
        <sz val="10"/>
        <rFont val="Arial Narrow"/>
        <family val="2"/>
      </rPr>
      <t>5-4-2</t>
    </r>
  </si>
  <si>
    <t>固定资产清理评估申报明细表</t>
  </si>
  <si>
    <t>PGB47</t>
  </si>
  <si>
    <r>
      <t>表</t>
    </r>
    <r>
      <rPr>
        <sz val="10"/>
        <rFont val="Arial Narrow"/>
        <family val="2"/>
      </rPr>
      <t>5-5</t>
    </r>
  </si>
  <si>
    <t>待处理固定资产净损失评估申报明细表</t>
  </si>
  <si>
    <t>PGB48</t>
  </si>
  <si>
    <r>
      <t>表</t>
    </r>
    <r>
      <rPr>
        <sz val="10"/>
        <rFont val="Arial Narrow"/>
        <family val="2"/>
      </rPr>
      <t>5-6</t>
    </r>
  </si>
  <si>
    <t>无形资产--土地使用权评估申报明细表</t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</si>
  <si>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</si>
  <si>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</si>
  <si>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无形资产--其他无形资产评估申报明细表</t>
  </si>
  <si>
    <t>PGB50</t>
  </si>
  <si>
    <r>
      <t>表</t>
    </r>
    <r>
      <rPr>
        <sz val="10"/>
        <rFont val="Arial Narrow"/>
        <family val="2"/>
      </rPr>
      <t>6-2</t>
    </r>
  </si>
  <si>
    <t>开办费评估申报明细表</t>
  </si>
  <si>
    <t>PGB51</t>
  </si>
  <si>
    <r>
      <t>表</t>
    </r>
    <r>
      <rPr>
        <sz val="10"/>
        <rFont val="Arial Narrow"/>
        <family val="2"/>
      </rPr>
      <t>7-1</t>
    </r>
  </si>
  <si>
    <t>长期待摊费用评估申报明细表</t>
  </si>
  <si>
    <t>PGB52</t>
  </si>
  <si>
    <r>
      <t>表</t>
    </r>
    <r>
      <rPr>
        <sz val="10"/>
        <rFont val="Arial Narrow"/>
        <family val="2"/>
      </rPr>
      <t>7-2</t>
    </r>
  </si>
  <si>
    <t>其他长期资产评估申报汇总表</t>
  </si>
  <si>
    <t>PGB53</t>
  </si>
  <si>
    <r>
      <t>表</t>
    </r>
    <r>
      <rPr>
        <sz val="10"/>
        <rFont val="Arial Narrow"/>
        <family val="2"/>
      </rPr>
      <t>8-1</t>
    </r>
  </si>
  <si>
    <t>递延税款借项评估申报明细表</t>
  </si>
  <si>
    <t>PGB54</t>
  </si>
  <si>
    <r>
      <t>表</t>
    </r>
    <r>
      <rPr>
        <sz val="10"/>
        <rFont val="Arial Narrow"/>
        <family val="2"/>
      </rPr>
      <t>8-2</t>
    </r>
  </si>
  <si>
    <t>流动负债评估申报汇总表</t>
  </si>
  <si>
    <t>PGB55</t>
  </si>
  <si>
    <r>
      <t>表</t>
    </r>
    <r>
      <rPr>
        <sz val="10"/>
        <rFont val="Arial Narrow"/>
        <family val="2"/>
      </rPr>
      <t>9</t>
    </r>
  </si>
  <si>
    <t>短期借款评估申报明细表</t>
  </si>
  <si>
    <t>PGB56</t>
  </si>
  <si>
    <r>
      <t>表</t>
    </r>
    <r>
      <rPr>
        <sz val="10"/>
        <rFont val="Arial Narrow"/>
        <family val="2"/>
      </rPr>
      <t>9-1</t>
    </r>
  </si>
  <si>
    <t>应付票据评估申报明细表</t>
  </si>
  <si>
    <t>PGB57</t>
  </si>
  <si>
    <r>
      <t>表</t>
    </r>
    <r>
      <rPr>
        <sz val="10"/>
        <rFont val="Arial Narrow"/>
        <family val="2"/>
      </rPr>
      <t>9-2</t>
    </r>
  </si>
  <si>
    <t>应付账款评估申报明细表</t>
  </si>
  <si>
    <t>PGB58</t>
  </si>
  <si>
    <r>
      <t>表</t>
    </r>
    <r>
      <rPr>
        <sz val="10"/>
        <rFont val="Arial Narrow"/>
        <family val="2"/>
      </rPr>
      <t>9-3</t>
    </r>
  </si>
  <si>
    <t>预收账款评估申报明细表</t>
  </si>
  <si>
    <t>PGB59</t>
  </si>
  <si>
    <r>
      <t>表</t>
    </r>
    <r>
      <rPr>
        <sz val="10"/>
        <rFont val="Arial Narrow"/>
        <family val="2"/>
      </rPr>
      <t>9-4</t>
    </r>
  </si>
  <si>
    <t>代销商品款评估申报明细表</t>
  </si>
  <si>
    <t>PGB60</t>
  </si>
  <si>
    <r>
      <t>表</t>
    </r>
    <r>
      <rPr>
        <sz val="10"/>
        <rFont val="Arial Narrow"/>
        <family val="2"/>
      </rPr>
      <t>9-5</t>
    </r>
  </si>
  <si>
    <t>其他应付款评估申报明细表</t>
  </si>
  <si>
    <t>PGB61</t>
  </si>
  <si>
    <r>
      <t>表</t>
    </r>
    <r>
      <rPr>
        <sz val="10"/>
        <rFont val="Arial Narrow"/>
        <family val="2"/>
      </rPr>
      <t>9-6</t>
    </r>
  </si>
  <si>
    <t>应付工资评估申报明细表</t>
  </si>
  <si>
    <t>PGB62</t>
  </si>
  <si>
    <r>
      <t>表</t>
    </r>
    <r>
      <rPr>
        <sz val="10"/>
        <rFont val="Arial Narrow"/>
        <family val="2"/>
      </rPr>
      <t>9-7</t>
    </r>
  </si>
  <si>
    <t>应付福利费评估申报明细表</t>
  </si>
  <si>
    <t>PGB63</t>
  </si>
  <si>
    <r>
      <t>表</t>
    </r>
    <r>
      <rPr>
        <sz val="10"/>
        <rFont val="Arial Narrow"/>
        <family val="2"/>
      </rPr>
      <t>9-8</t>
    </r>
  </si>
  <si>
    <t>应交税金评估申报明细表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</si>
  <si>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</si>
  <si>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</si>
  <si>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应付利润（应付股利）评估申报明细表</t>
  </si>
  <si>
    <t>PGB65</t>
  </si>
  <si>
    <r>
      <t>表</t>
    </r>
    <r>
      <rPr>
        <sz val="10"/>
        <rFont val="Arial Narrow"/>
        <family val="2"/>
      </rPr>
      <t>9-10</t>
    </r>
  </si>
  <si>
    <t>其他应交款评估申报明细表</t>
  </si>
  <si>
    <t>PGB66</t>
  </si>
  <si>
    <r>
      <t>表</t>
    </r>
    <r>
      <rPr>
        <sz val="10"/>
        <rFont val="Arial Narrow"/>
        <family val="2"/>
      </rPr>
      <t>9-11</t>
    </r>
  </si>
  <si>
    <t>预提费用评估申报明细表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</si>
  <si>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</si>
  <si>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</si>
  <si>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一年内到期的长期负债评估申报明细表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</si>
  <si>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</si>
  <si>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</si>
  <si>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其他流动负债评估申报明细表</t>
  </si>
  <si>
    <t>PGB69</t>
  </si>
  <si>
    <r>
      <t>表</t>
    </r>
    <r>
      <rPr>
        <sz val="10"/>
        <rFont val="Arial Narrow"/>
        <family val="2"/>
      </rPr>
      <t>9-14</t>
    </r>
  </si>
  <si>
    <t>长期负债评估申报汇总表</t>
  </si>
  <si>
    <t>PGB70</t>
  </si>
  <si>
    <r>
      <t>表</t>
    </r>
    <r>
      <rPr>
        <sz val="10"/>
        <rFont val="Arial Narrow"/>
        <family val="2"/>
      </rPr>
      <t>10</t>
    </r>
  </si>
  <si>
    <t>长期借款评估申报明细表</t>
  </si>
  <si>
    <t>PGB71</t>
  </si>
  <si>
    <r>
      <t>表</t>
    </r>
    <r>
      <rPr>
        <sz val="10"/>
        <rFont val="Arial Narrow"/>
        <family val="2"/>
      </rPr>
      <t>10-1</t>
    </r>
  </si>
  <si>
    <t>应付债券评估申报明细表</t>
  </si>
  <si>
    <t>PGB72</t>
  </si>
  <si>
    <r>
      <t>表</t>
    </r>
    <r>
      <rPr>
        <sz val="10"/>
        <rFont val="Arial Narrow"/>
        <family val="2"/>
      </rPr>
      <t>10-2</t>
    </r>
  </si>
  <si>
    <t>长期应付款评估申报明细表</t>
  </si>
  <si>
    <t>PGB73</t>
  </si>
  <si>
    <r>
      <t>表</t>
    </r>
    <r>
      <rPr>
        <sz val="10"/>
        <rFont val="Arial Narrow"/>
        <family val="2"/>
      </rPr>
      <t>10-3</t>
    </r>
  </si>
  <si>
    <t>住房周转金评估申报明细表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</si>
  <si>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</si>
  <si>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</si>
  <si>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其他长期负债评估申报明细表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</si>
  <si>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</si>
  <si>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</si>
  <si>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递延税款贷项评估申报明细表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</si>
  <si>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</si>
  <si>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</si>
  <si>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</si>
  <si>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t>评估基准日：年月日</t>
  </si>
  <si>
    <r>
      <t>共</t>
    </r>
    <r>
      <rPr>
        <sz val="10"/>
        <rFont val="Arial Narrow"/>
        <family val="2"/>
      </rPr>
      <t>1</t>
    </r>
    <r>
      <rPr>
        <sz val="10"/>
        <rFont val="创艺简仿宋"/>
        <family val="0"/>
      </rPr>
      <t>页</t>
    </r>
    <r>
      <rPr>
        <sz val="10"/>
        <rFont val="Arial Narrow"/>
        <family val="2"/>
      </rPr>
      <t xml:space="preserve"> </t>
    </r>
    <r>
      <rPr>
        <sz val="10"/>
        <rFont val="创艺简仿宋"/>
        <family val="0"/>
      </rPr>
      <t>第</t>
    </r>
    <r>
      <rPr>
        <sz val="10"/>
        <rFont val="Arial Narrow"/>
        <family val="2"/>
      </rPr>
      <t>1</t>
    </r>
    <r>
      <rPr>
        <sz val="10"/>
        <rFont val="创艺简仿宋"/>
        <family val="0"/>
      </rPr>
      <t>页</t>
    </r>
  </si>
  <si>
    <t>资产占有单位名称：</t>
  </si>
  <si>
    <t>金额单位：人民币万元</t>
  </si>
  <si>
    <r>
      <t>项</t>
    </r>
    <r>
      <rPr>
        <b/>
        <sz val="10"/>
        <rFont val="Arial Narrow"/>
        <family val="2"/>
      </rPr>
      <t xml:space="preserve">      </t>
    </r>
    <r>
      <rPr>
        <b/>
        <sz val="10"/>
        <rFont val="创艺简仿宋"/>
        <family val="0"/>
      </rPr>
      <t>目</t>
    </r>
  </si>
  <si>
    <t>账面价值</t>
  </si>
  <si>
    <t>调整后账面值</t>
  </si>
  <si>
    <t>评估价值</t>
  </si>
  <si>
    <t>增减值</t>
  </si>
  <si>
    <r>
      <t>增值率</t>
    </r>
    <r>
      <rPr>
        <b/>
        <sz val="10"/>
        <rFont val="Arial Narrow"/>
        <family val="2"/>
      </rPr>
      <t>%</t>
    </r>
  </si>
  <si>
    <t>A</t>
  </si>
  <si>
    <t>B</t>
  </si>
  <si>
    <t>C</t>
  </si>
  <si>
    <t>D=C-B</t>
  </si>
  <si>
    <r>
      <t>E=</t>
    </r>
    <r>
      <rPr>
        <b/>
        <sz val="10"/>
        <rFont val="创艺简仿宋"/>
        <family val="0"/>
      </rPr>
      <t>（</t>
    </r>
    <r>
      <rPr>
        <b/>
        <sz val="10"/>
        <rFont val="Arial Narrow"/>
        <family val="2"/>
      </rPr>
      <t>C-B</t>
    </r>
    <r>
      <rPr>
        <b/>
        <sz val="10"/>
        <rFont val="创艺简仿宋"/>
        <family val="0"/>
      </rPr>
      <t>）</t>
    </r>
    <r>
      <rPr>
        <b/>
        <sz val="10"/>
        <rFont val="Arial Narrow"/>
        <family val="2"/>
      </rPr>
      <t>/B×100%</t>
    </r>
  </si>
  <si>
    <t>流动资产</t>
  </si>
  <si>
    <t>长期投资</t>
  </si>
  <si>
    <t>固定资产</t>
  </si>
  <si>
    <t>其中：在建工程</t>
  </si>
  <si>
    <r>
      <t xml:space="preserve">              </t>
    </r>
    <r>
      <rPr>
        <sz val="10"/>
        <rFont val="创艺简仿宋"/>
        <family val="0"/>
      </rPr>
      <t>建</t>
    </r>
    <r>
      <rPr>
        <sz val="10"/>
        <rFont val="Arial Narrow"/>
        <family val="2"/>
      </rPr>
      <t xml:space="preserve">  </t>
    </r>
    <r>
      <rPr>
        <sz val="10"/>
        <rFont val="创艺简仿宋"/>
        <family val="0"/>
      </rPr>
      <t>筑</t>
    </r>
    <r>
      <rPr>
        <sz val="10"/>
        <rFont val="Arial Narrow"/>
        <family val="2"/>
      </rPr>
      <t xml:space="preserve">  </t>
    </r>
    <r>
      <rPr>
        <sz val="10"/>
        <rFont val="创艺简仿宋"/>
        <family val="0"/>
      </rPr>
      <t>物</t>
    </r>
  </si>
  <si>
    <r>
      <t xml:space="preserve">              </t>
    </r>
    <r>
      <rPr>
        <sz val="10"/>
        <rFont val="创艺简仿宋"/>
        <family val="0"/>
      </rPr>
      <t>设</t>
    </r>
    <r>
      <rPr>
        <sz val="10"/>
        <rFont val="Arial Narrow"/>
        <family val="2"/>
      </rPr>
      <t xml:space="preserve">         </t>
    </r>
    <r>
      <rPr>
        <sz val="10"/>
        <rFont val="创艺简仿宋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</si>
  <si>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</si>
  <si>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</si>
  <si>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</si>
  <si>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</si>
  <si>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</si>
  <si>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</si>
  <si>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</si>
  <si>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10"/>
        <rFont val="Arial Narrow"/>
        <family val="2"/>
      </rPr>
      <t xml:space="preserve">  </t>
    </r>
    <r>
      <rPr>
        <b/>
        <sz val="10"/>
        <rFont val="创艺简仿宋"/>
        <family val="0"/>
      </rPr>
      <t>资</t>
    </r>
    <r>
      <rPr>
        <b/>
        <sz val="10"/>
        <rFont val="Arial Narrow"/>
        <family val="2"/>
      </rPr>
      <t xml:space="preserve">  </t>
    </r>
    <r>
      <rPr>
        <b/>
        <sz val="10"/>
        <rFont val="创艺简仿宋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</si>
  <si>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</si>
  <si>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</si>
  <si>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</si>
  <si>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</si>
  <si>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资 产 评 估 结 果 分 类 汇 总 表</t>
  </si>
  <si>
    <r>
      <t>表</t>
    </r>
    <r>
      <rPr>
        <sz val="8"/>
        <rFont val="Arial Narrow"/>
        <family val="2"/>
      </rPr>
      <t>2</t>
    </r>
  </si>
  <si>
    <r>
      <t>共</t>
    </r>
    <r>
      <rPr>
        <sz val="8"/>
        <rFont val="Arial Narrow"/>
        <family val="2"/>
      </rPr>
      <t>2</t>
    </r>
    <r>
      <rPr>
        <sz val="8"/>
        <rFont val="创艺简仿宋"/>
        <family val="0"/>
      </rPr>
      <t>页</t>
    </r>
    <r>
      <rPr>
        <sz val="8"/>
        <rFont val="Arial Narrow"/>
        <family val="2"/>
      </rPr>
      <t xml:space="preserve"> </t>
    </r>
    <r>
      <rPr>
        <sz val="8"/>
        <rFont val="创艺简仿宋"/>
        <family val="0"/>
      </rPr>
      <t>第</t>
    </r>
    <r>
      <rPr>
        <sz val="8"/>
        <rFont val="Arial Narrow"/>
        <family val="2"/>
      </rPr>
      <t>1</t>
    </r>
    <r>
      <rPr>
        <sz val="8"/>
        <rFont val="创艺简仿宋"/>
        <family val="0"/>
      </rPr>
      <t>页</t>
    </r>
  </si>
  <si>
    <t>金额单位：人民币元</t>
  </si>
  <si>
    <t>科目名称</t>
  </si>
  <si>
    <t>账面调整值</t>
  </si>
  <si>
    <t>增值额</t>
  </si>
  <si>
    <r>
      <t>增值率</t>
    </r>
    <r>
      <rPr>
        <b/>
        <sz val="9"/>
        <rFont val="Arial Narrow"/>
        <family val="2"/>
      </rPr>
      <t>%</t>
    </r>
  </si>
  <si>
    <t>一、流动资产合计</t>
  </si>
  <si>
    <r>
      <t xml:space="preserve">        </t>
    </r>
    <r>
      <rPr>
        <sz val="9"/>
        <rFont val="创艺简仿宋"/>
        <family val="0"/>
      </rPr>
      <t>货币资金</t>
    </r>
  </si>
  <si>
    <r>
      <t xml:space="preserve">        </t>
    </r>
    <r>
      <rPr>
        <sz val="9"/>
        <rFont val="创艺简仿宋"/>
        <family val="0"/>
      </rPr>
      <t>短期投资</t>
    </r>
  </si>
  <si>
    <r>
      <t xml:space="preserve">        </t>
    </r>
    <r>
      <rPr>
        <sz val="9"/>
        <rFont val="创艺简仿宋"/>
        <family val="0"/>
      </rPr>
      <t>应收票据</t>
    </r>
  </si>
  <si>
    <r>
      <t xml:space="preserve">        </t>
    </r>
    <r>
      <rPr>
        <sz val="9"/>
        <rFont val="创艺简仿宋"/>
        <family val="0"/>
      </rPr>
      <t>应收账款</t>
    </r>
  </si>
  <si>
    <r>
      <t xml:space="preserve">            </t>
    </r>
    <r>
      <rPr>
        <sz val="9"/>
        <rFont val="创艺简仿宋"/>
        <family val="0"/>
      </rPr>
      <t>减：坏账准备</t>
    </r>
  </si>
  <si>
    <r>
      <t xml:space="preserve">        </t>
    </r>
    <r>
      <rPr>
        <sz val="9"/>
        <rFont val="创艺简仿宋"/>
        <family val="0"/>
      </rPr>
      <t>应收账款净额</t>
    </r>
  </si>
  <si>
    <r>
      <t xml:space="preserve">        </t>
    </r>
    <r>
      <rPr>
        <sz val="9"/>
        <rFont val="创艺简仿宋"/>
        <family val="0"/>
      </rPr>
      <t>应收股利</t>
    </r>
  </si>
  <si>
    <r>
      <t xml:space="preserve">        </t>
    </r>
    <r>
      <rPr>
        <sz val="9"/>
        <rFont val="创艺简仿宋"/>
        <family val="0"/>
      </rPr>
      <t>应收利息</t>
    </r>
  </si>
  <si>
    <r>
      <t xml:space="preserve">        </t>
    </r>
    <r>
      <rPr>
        <sz val="9"/>
        <rFont val="创艺简仿宋"/>
        <family val="0"/>
      </rPr>
      <t>预付账款</t>
    </r>
  </si>
  <si>
    <r>
      <t xml:space="preserve">        </t>
    </r>
    <r>
      <rPr>
        <sz val="9"/>
        <rFont val="创艺简仿宋"/>
        <family val="0"/>
      </rPr>
      <t>应收补贴款</t>
    </r>
  </si>
  <si>
    <r>
      <t xml:space="preserve">        </t>
    </r>
    <r>
      <rPr>
        <sz val="9"/>
        <rFont val="创艺简仿宋"/>
        <family val="0"/>
      </rPr>
      <t>其它应收款</t>
    </r>
  </si>
  <si>
    <r>
      <t xml:space="preserve">        </t>
    </r>
    <r>
      <rPr>
        <sz val="9"/>
        <rFont val="创艺简仿宋"/>
        <family val="0"/>
      </rPr>
      <t>存货</t>
    </r>
  </si>
  <si>
    <r>
      <t xml:space="preserve">        </t>
    </r>
    <r>
      <rPr>
        <sz val="9"/>
        <rFont val="创艺简仿宋"/>
        <family val="0"/>
      </rPr>
      <t>待摊费用</t>
    </r>
  </si>
  <si>
    <r>
      <t xml:space="preserve">        </t>
    </r>
    <r>
      <rPr>
        <sz val="9"/>
        <rFont val="创艺简仿宋"/>
        <family val="0"/>
      </rPr>
      <t>待处理流动资产净损失</t>
    </r>
  </si>
  <si>
    <r>
      <t xml:space="preserve">        </t>
    </r>
    <r>
      <rPr>
        <sz val="9"/>
        <rFont val="创艺简仿宋"/>
        <family val="0"/>
      </rPr>
      <t>一年内到期的长期债券投资</t>
    </r>
  </si>
  <si>
    <r>
      <t xml:space="preserve">        </t>
    </r>
    <r>
      <rPr>
        <sz val="9"/>
        <rFont val="创艺简仿宋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</si>
  <si>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</si>
  <si>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</si>
  <si>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创艺简仿宋"/>
        <family val="0"/>
      </rPr>
      <t>固定资产原价</t>
    </r>
  </si>
  <si>
    <r>
      <t xml:space="preserve">        </t>
    </r>
    <r>
      <rPr>
        <sz val="9"/>
        <rFont val="创艺简仿宋"/>
        <family val="0"/>
      </rPr>
      <t>其中：设备类</t>
    </r>
  </si>
  <si>
    <r>
      <t xml:space="preserve">                    </t>
    </r>
    <r>
      <rPr>
        <sz val="9"/>
        <rFont val="创艺简仿宋"/>
        <family val="0"/>
      </rPr>
      <t>建筑物类</t>
    </r>
  </si>
  <si>
    <r>
      <t xml:space="preserve">        </t>
    </r>
    <r>
      <rPr>
        <sz val="9"/>
        <rFont val="创艺简仿宋"/>
        <family val="0"/>
      </rPr>
      <t>减：累计折旧</t>
    </r>
  </si>
  <si>
    <r>
      <t xml:space="preserve">        </t>
    </r>
    <r>
      <rPr>
        <sz val="9"/>
        <rFont val="创艺简仿宋"/>
        <family val="0"/>
      </rPr>
      <t>固定资产净额</t>
    </r>
  </si>
  <si>
    <r>
      <t xml:space="preserve">        </t>
    </r>
    <r>
      <rPr>
        <sz val="9"/>
        <rFont val="创艺简仿宋"/>
        <family val="0"/>
      </rPr>
      <t>工程物资</t>
    </r>
  </si>
  <si>
    <r>
      <t xml:space="preserve">        </t>
    </r>
    <r>
      <rPr>
        <sz val="9"/>
        <rFont val="创艺简仿宋"/>
        <family val="0"/>
      </rPr>
      <t>在建工程</t>
    </r>
  </si>
  <si>
    <r>
      <t xml:space="preserve">        </t>
    </r>
    <r>
      <rPr>
        <sz val="9"/>
        <rFont val="创艺简仿宋"/>
        <family val="0"/>
      </rPr>
      <t>固定资产清理</t>
    </r>
  </si>
  <si>
    <r>
      <t xml:space="preserve">        </t>
    </r>
    <r>
      <rPr>
        <sz val="9"/>
        <rFont val="创艺简仿宋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</si>
  <si>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</si>
  <si>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创艺简仿宋"/>
        <family val="0"/>
      </rPr>
      <t>其中：土地使用权</t>
    </r>
  </si>
  <si>
    <r>
      <t xml:space="preserve">                    </t>
    </r>
    <r>
      <rPr>
        <sz val="9"/>
        <rFont val="创艺简仿宋"/>
        <family val="0"/>
      </rPr>
      <t>其它无形资产</t>
    </r>
  </si>
  <si>
    <t>五、递延资产合计</t>
  </si>
  <si>
    <r>
      <t xml:space="preserve">        </t>
    </r>
    <r>
      <rPr>
        <sz val="9"/>
        <rFont val="创艺简仿宋"/>
        <family val="0"/>
      </rPr>
      <t>开办费</t>
    </r>
  </si>
  <si>
    <r>
      <t xml:space="preserve">        </t>
    </r>
    <r>
      <rPr>
        <sz val="9"/>
        <rFont val="创艺简仿宋"/>
        <family val="0"/>
      </rPr>
      <t>长期待摊费用</t>
    </r>
  </si>
  <si>
    <t>六、其它长期资产</t>
  </si>
  <si>
    <t>七、递延税款借项</t>
  </si>
  <si>
    <t>八、资产总计</t>
  </si>
  <si>
    <r>
      <t>表</t>
    </r>
    <r>
      <rPr>
        <sz val="9"/>
        <rFont val="Arial Narrow"/>
        <family val="2"/>
      </rPr>
      <t>2</t>
    </r>
  </si>
  <si>
    <r>
      <t>共</t>
    </r>
    <r>
      <rPr>
        <sz val="9"/>
        <rFont val="Arial Narrow"/>
        <family val="2"/>
      </rPr>
      <t>2</t>
    </r>
    <r>
      <rPr>
        <sz val="9"/>
        <rFont val="创艺简仿宋"/>
        <family val="0"/>
      </rPr>
      <t>页</t>
    </r>
    <r>
      <rPr>
        <sz val="9"/>
        <rFont val="Arial Narrow"/>
        <family val="2"/>
      </rPr>
      <t xml:space="preserve"> </t>
    </r>
    <r>
      <rPr>
        <sz val="9"/>
        <rFont val="创艺简仿宋"/>
        <family val="0"/>
      </rPr>
      <t>第</t>
    </r>
    <r>
      <rPr>
        <sz val="9"/>
        <rFont val="Arial Narrow"/>
        <family val="2"/>
      </rPr>
      <t>2</t>
    </r>
    <r>
      <rPr>
        <sz val="9"/>
        <rFont val="创艺简仿宋"/>
        <family val="0"/>
      </rPr>
      <t>页</t>
    </r>
  </si>
  <si>
    <t>九、流动负债合计</t>
  </si>
  <si>
    <r>
      <t xml:space="preserve">        </t>
    </r>
    <r>
      <rPr>
        <sz val="9"/>
        <rFont val="创艺简仿宋"/>
        <family val="0"/>
      </rPr>
      <t>短期借款</t>
    </r>
  </si>
  <si>
    <r>
      <t xml:space="preserve">        </t>
    </r>
    <r>
      <rPr>
        <sz val="9"/>
        <rFont val="创艺简仿宋"/>
        <family val="0"/>
      </rPr>
      <t>应付票据</t>
    </r>
  </si>
  <si>
    <r>
      <t xml:space="preserve">        </t>
    </r>
    <r>
      <rPr>
        <sz val="9"/>
        <rFont val="创艺简仿宋"/>
        <family val="0"/>
      </rPr>
      <t>应付账款</t>
    </r>
  </si>
  <si>
    <r>
      <t xml:space="preserve">        </t>
    </r>
    <r>
      <rPr>
        <sz val="9"/>
        <rFont val="创艺简仿宋"/>
        <family val="0"/>
      </rPr>
      <t>预收账款</t>
    </r>
  </si>
  <si>
    <r>
      <t xml:space="preserve">        </t>
    </r>
    <r>
      <rPr>
        <sz val="9"/>
        <rFont val="创艺简仿宋"/>
        <family val="0"/>
      </rPr>
      <t>代销商品款</t>
    </r>
  </si>
  <si>
    <r>
      <t xml:space="preserve">        </t>
    </r>
    <r>
      <rPr>
        <sz val="9"/>
        <rFont val="创艺简仿宋"/>
        <family val="0"/>
      </rPr>
      <t>其它应付款</t>
    </r>
  </si>
  <si>
    <r>
      <t xml:space="preserve">        </t>
    </r>
    <r>
      <rPr>
        <sz val="9"/>
        <rFont val="创艺简仿宋"/>
        <family val="0"/>
      </rPr>
      <t>应付工资</t>
    </r>
  </si>
  <si>
    <r>
      <t xml:space="preserve">        </t>
    </r>
    <r>
      <rPr>
        <sz val="9"/>
        <rFont val="创艺简仿宋"/>
        <family val="0"/>
      </rPr>
      <t>应付福利费</t>
    </r>
  </si>
  <si>
    <r>
      <t xml:space="preserve">        </t>
    </r>
    <r>
      <rPr>
        <sz val="9"/>
        <rFont val="创艺简仿宋"/>
        <family val="0"/>
      </rPr>
      <t>应交税金</t>
    </r>
  </si>
  <si>
    <r>
      <t xml:space="preserve">        </t>
    </r>
    <r>
      <rPr>
        <sz val="9"/>
        <rFont val="创艺简仿宋"/>
        <family val="0"/>
      </rPr>
      <t>应付利润</t>
    </r>
  </si>
  <si>
    <r>
      <t xml:space="preserve">        </t>
    </r>
    <r>
      <rPr>
        <sz val="9"/>
        <rFont val="创艺简仿宋"/>
        <family val="0"/>
      </rPr>
      <t>其它未交款</t>
    </r>
  </si>
  <si>
    <r>
      <t xml:space="preserve">        </t>
    </r>
    <r>
      <rPr>
        <sz val="9"/>
        <rFont val="创艺简仿宋"/>
        <family val="0"/>
      </rPr>
      <t>预提费用</t>
    </r>
  </si>
  <si>
    <r>
      <t xml:space="preserve">        </t>
    </r>
    <r>
      <rPr>
        <sz val="9"/>
        <rFont val="创艺简仿宋"/>
        <family val="0"/>
      </rPr>
      <t>一年内到期的长期负债</t>
    </r>
  </si>
  <si>
    <r>
      <t xml:space="preserve">        </t>
    </r>
    <r>
      <rPr>
        <sz val="9"/>
        <rFont val="创艺简仿宋"/>
        <family val="0"/>
      </rPr>
      <t>其它流动负债</t>
    </r>
  </si>
  <si>
    <t>十、长期负债合计</t>
  </si>
  <si>
    <r>
      <t xml:space="preserve">        </t>
    </r>
    <r>
      <rPr>
        <sz val="9"/>
        <rFont val="创艺简仿宋"/>
        <family val="0"/>
      </rPr>
      <t>长期借款</t>
    </r>
  </si>
  <si>
    <r>
      <t xml:space="preserve">        </t>
    </r>
    <r>
      <rPr>
        <sz val="9"/>
        <rFont val="创艺简仿宋"/>
        <family val="0"/>
      </rPr>
      <t>应付债券</t>
    </r>
  </si>
  <si>
    <r>
      <t xml:space="preserve">        </t>
    </r>
    <r>
      <rPr>
        <sz val="9"/>
        <rFont val="创艺简仿宋"/>
        <family val="0"/>
      </rPr>
      <t>长期应付款</t>
    </r>
  </si>
  <si>
    <r>
      <t xml:space="preserve">        </t>
    </r>
    <r>
      <rPr>
        <sz val="9"/>
        <rFont val="创艺简仿宋"/>
        <family val="0"/>
      </rPr>
      <t>住房周转金</t>
    </r>
  </si>
  <si>
    <r>
      <t xml:space="preserve">        </t>
    </r>
    <r>
      <rPr>
        <sz val="9"/>
        <rFont val="创艺简仿宋"/>
        <family val="0"/>
      </rPr>
      <t>其它长期负债</t>
    </r>
  </si>
  <si>
    <r>
      <t xml:space="preserve">        </t>
    </r>
    <r>
      <rPr>
        <sz val="9"/>
        <rFont val="创艺简仿宋"/>
        <family val="0"/>
      </rPr>
      <t>递延税款贷项</t>
    </r>
  </si>
  <si>
    <t>十一、负债合计</t>
  </si>
  <si>
    <t>十二、净资产</t>
  </si>
  <si>
    <t xml:space="preserve"> 流 动 资 产 评 估 汇 总 表</t>
  </si>
  <si>
    <t xml:space="preserve"> </t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</si>
  <si>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</si>
  <si>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</si>
  <si>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</si>
  <si>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</si>
  <si>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</si>
  <si>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</si>
  <si>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</si>
  <si>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</si>
  <si>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</si>
  <si>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</si>
  <si>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</si>
  <si>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</si>
  <si>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</si>
  <si>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</si>
  <si>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</si>
  <si>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</si>
  <si>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</si>
  <si>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</si>
  <si>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</si>
  <si>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</si>
  <si>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</si>
  <si>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</si>
  <si>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</si>
  <si>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</si>
  <si>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</si>
  <si>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</si>
  <si>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</si>
  <si>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</si>
  <si>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</si>
  <si>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</si>
  <si>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</si>
  <si>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</si>
  <si>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资产占有单位填表人：</t>
  </si>
  <si>
    <r>
      <t>填表日期：</t>
    </r>
    <r>
      <rPr>
        <sz val="10"/>
        <rFont val="Arial Narrow"/>
        <family val="2"/>
      </rPr>
      <t>2001</t>
    </r>
    <r>
      <rPr>
        <sz val="10"/>
        <rFont val="创艺简仿宋"/>
        <family val="0"/>
      </rPr>
      <t>年月日</t>
    </r>
  </si>
  <si>
    <t>货币资金---现金评估申报明细表</t>
  </si>
  <si>
    <r>
      <t>评估基准日：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</si>
  <si>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t>存放部门（单位）</t>
  </si>
  <si>
    <t>币种</t>
  </si>
  <si>
    <t>外币账面金额</t>
  </si>
  <si>
    <t>评估基准日汇率</t>
  </si>
  <si>
    <t>备注</t>
  </si>
  <si>
    <t>本页小计</t>
  </si>
  <si>
    <r>
      <t>合</t>
    </r>
    <r>
      <rPr>
        <b/>
        <sz val="9"/>
        <rFont val="Arial Narrow"/>
        <family val="2"/>
      </rPr>
      <t xml:space="preserve">        </t>
    </r>
    <r>
      <rPr>
        <b/>
        <sz val="9"/>
        <rFont val="创艺简仿宋"/>
        <family val="0"/>
      </rPr>
      <t>计</t>
    </r>
  </si>
  <si>
    <r>
      <t>填表日期：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  <r>
      <rPr>
        <sz val="10"/>
        <rFont val="Times New Roman"/>
        <family val="1"/>
      </rPr>
      <t xml:space="preserve">  </t>
    </r>
  </si>
  <si>
    <t>货币资金---银行存款评估申报明细表</t>
  </si>
  <si>
    <r>
      <t>评估基准日：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</si>
  <si>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开户银行</t>
  </si>
  <si>
    <t>账号</t>
  </si>
  <si>
    <r>
      <t>填表日期：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日</t>
    </r>
  </si>
  <si>
    <t>货币资金---其他货币资金评估申报明细表</t>
  </si>
  <si>
    <r>
      <t>评估基准日：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日</t>
    </r>
  </si>
  <si>
    <t>名称及内容</t>
  </si>
  <si>
    <t>用途</t>
  </si>
  <si>
    <r>
      <t>填表日期：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日</t>
    </r>
    <r>
      <rPr>
        <sz val="10"/>
        <rFont val="Times New Roman"/>
        <family val="1"/>
      </rPr>
      <t xml:space="preserve"> </t>
    </r>
  </si>
  <si>
    <r>
      <t>评估基准日：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日</t>
    </r>
  </si>
  <si>
    <t>3--2--1</t>
  </si>
  <si>
    <r>
      <t xml:space="preserve">  </t>
    </r>
    <r>
      <rPr>
        <sz val="9"/>
        <rFont val="创艺简仿宋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创艺简仿宋"/>
        <family val="0"/>
      </rPr>
      <t>股票投资</t>
    </r>
  </si>
  <si>
    <t>3--2--2</t>
  </si>
  <si>
    <r>
      <t xml:space="preserve">  </t>
    </r>
    <r>
      <rPr>
        <sz val="9"/>
        <rFont val="创艺简仿宋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创艺简仿宋"/>
        <family val="0"/>
      </rPr>
      <t>债券投资</t>
    </r>
  </si>
  <si>
    <r>
      <t xml:space="preserve">  </t>
    </r>
    <r>
      <rPr>
        <sz val="9"/>
        <rFont val="创艺简仿宋"/>
        <family val="0"/>
      </rPr>
      <t>短期投资合计</t>
    </r>
  </si>
  <si>
    <r>
      <t xml:space="preserve">  </t>
    </r>
    <r>
      <rPr>
        <sz val="9"/>
        <rFont val="创艺简仿宋"/>
        <family val="0"/>
      </rPr>
      <t>减：短期投资跌价准备</t>
    </r>
  </si>
  <si>
    <r>
      <t xml:space="preserve">  </t>
    </r>
    <r>
      <rPr>
        <b/>
        <sz val="9"/>
        <rFont val="创艺简仿宋"/>
        <family val="0"/>
      </rPr>
      <t>短期投资净额</t>
    </r>
  </si>
  <si>
    <r>
      <t>填表日期：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日</t>
    </r>
  </si>
  <si>
    <t>短期投资---股票评估申报明细表</t>
  </si>
  <si>
    <r>
      <t>评估基准日：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</si>
  <si>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</si>
  <si>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</si>
  <si>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</si>
  <si>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</si>
  <si>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</si>
  <si>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创艺简仿宋"/>
        <family val="0"/>
      </rPr>
      <t>股</t>
    </r>
  </si>
  <si>
    <r>
      <t>填表日期：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</si>
  <si>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短期投资---债券评估申报明细表</t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</si>
  <si>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</si>
  <si>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</si>
  <si>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</si>
  <si>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填表日期：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日</t>
    </r>
  </si>
  <si>
    <t>户名（结算对象）</t>
  </si>
  <si>
    <t>出票日期</t>
  </si>
  <si>
    <t>到期日期</t>
  </si>
  <si>
    <r>
      <t>评估基准日：</t>
    </r>
    <r>
      <rPr>
        <sz val="10"/>
        <rFont val="Arial Narrow"/>
        <family val="2"/>
      </rPr>
      <t>2001</t>
    </r>
    <r>
      <rPr>
        <sz val="10"/>
        <rFont val="创艺简仿宋"/>
        <family val="0"/>
      </rPr>
      <t>年</t>
    </r>
    <r>
      <rPr>
        <sz val="10"/>
        <rFont val="创艺简仿宋"/>
        <family val="0"/>
      </rPr>
      <t>月</t>
    </r>
    <r>
      <rPr>
        <sz val="10"/>
        <rFont val="创艺简仿宋"/>
        <family val="0"/>
      </rPr>
      <t>日</t>
    </r>
  </si>
  <si>
    <t>欠款单位名称（结算对象）</t>
  </si>
  <si>
    <t>业务内容</t>
  </si>
  <si>
    <t>发生日期</t>
  </si>
  <si>
    <t>账龄</t>
  </si>
  <si>
    <t>股利所属期间</t>
  </si>
  <si>
    <t>本金</t>
  </si>
  <si>
    <t>利息所属期间</t>
  </si>
  <si>
    <t>利息率</t>
  </si>
  <si>
    <r>
      <t xml:space="preserve"> </t>
    </r>
    <r>
      <rPr>
        <b/>
        <sz val="9"/>
        <rFont val="创艺简仿宋"/>
        <family val="0"/>
      </rPr>
      <t>合</t>
    </r>
    <r>
      <rPr>
        <b/>
        <sz val="9"/>
        <rFont val="Arial Narrow"/>
        <family val="2"/>
      </rPr>
      <t xml:space="preserve">        </t>
    </r>
    <r>
      <rPr>
        <b/>
        <sz val="9"/>
        <rFont val="创艺简仿宋"/>
        <family val="0"/>
      </rPr>
      <t>计</t>
    </r>
  </si>
  <si>
    <t>收款单位名称（结算对象）</t>
  </si>
  <si>
    <t>付款单位名称（结算对象）</t>
  </si>
  <si>
    <t>补贴内容</t>
  </si>
  <si>
    <r>
      <t>评估基准日：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</si>
  <si>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欠款对象名称</t>
  </si>
  <si>
    <r>
      <t>填表日期：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</si>
  <si>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r>
      <t>评估基准日：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</si>
  <si>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评估值</t>
  </si>
  <si>
    <t>3--10--1</t>
  </si>
  <si>
    <r>
      <t xml:space="preserve">  </t>
    </r>
    <r>
      <rPr>
        <sz val="9"/>
        <rFont val="创艺简仿宋"/>
        <family val="0"/>
      </rPr>
      <t>原材料</t>
    </r>
  </si>
  <si>
    <t>3--10--2</t>
  </si>
  <si>
    <r>
      <t xml:space="preserve">  </t>
    </r>
    <r>
      <rPr>
        <sz val="9"/>
        <rFont val="创艺简仿宋"/>
        <family val="0"/>
      </rPr>
      <t>材料采购（在途物资）</t>
    </r>
  </si>
  <si>
    <t>3--10--3</t>
  </si>
  <si>
    <r>
      <t xml:space="preserve">  </t>
    </r>
    <r>
      <rPr>
        <sz val="9"/>
        <rFont val="创艺简仿宋"/>
        <family val="0"/>
      </rPr>
      <t>在库低值易耗品</t>
    </r>
  </si>
  <si>
    <t>3--10--4</t>
  </si>
  <si>
    <r>
      <t xml:space="preserve">  </t>
    </r>
    <r>
      <rPr>
        <sz val="9"/>
        <rFont val="创艺简仿宋"/>
        <family val="0"/>
      </rPr>
      <t>包装物（库存物资）</t>
    </r>
  </si>
  <si>
    <t>3--10--5</t>
  </si>
  <si>
    <r>
      <t xml:space="preserve">  </t>
    </r>
    <r>
      <rPr>
        <sz val="9"/>
        <rFont val="创艺简仿宋"/>
        <family val="0"/>
      </rPr>
      <t>委托加工材料</t>
    </r>
  </si>
  <si>
    <t>3--10--6</t>
  </si>
  <si>
    <r>
      <t xml:space="preserve">  </t>
    </r>
    <r>
      <rPr>
        <sz val="9"/>
        <rFont val="创艺简仿宋"/>
        <family val="0"/>
      </rPr>
      <t>产成品（库存商品）</t>
    </r>
  </si>
  <si>
    <t>3--10--7</t>
  </si>
  <si>
    <r>
      <t xml:space="preserve">  </t>
    </r>
    <r>
      <rPr>
        <sz val="9"/>
        <rFont val="创艺简仿宋"/>
        <family val="0"/>
      </rPr>
      <t>在产品（自制半成品）</t>
    </r>
  </si>
  <si>
    <t>3--10--8</t>
  </si>
  <si>
    <r>
      <t xml:space="preserve">  </t>
    </r>
    <r>
      <rPr>
        <sz val="9"/>
        <rFont val="创艺简仿宋"/>
        <family val="0"/>
      </rPr>
      <t>分期收款发出商品</t>
    </r>
  </si>
  <si>
    <t>3--10--9</t>
  </si>
  <si>
    <r>
      <t xml:space="preserve">  </t>
    </r>
    <r>
      <rPr>
        <sz val="9"/>
        <rFont val="创艺简仿宋"/>
        <family val="0"/>
      </rPr>
      <t>在用低值易耗品</t>
    </r>
  </si>
  <si>
    <t>3--10--10</t>
  </si>
  <si>
    <r>
      <t xml:space="preserve">  </t>
    </r>
    <r>
      <rPr>
        <sz val="9"/>
        <rFont val="创艺简仿宋"/>
        <family val="0"/>
      </rPr>
      <t>委托代销商品</t>
    </r>
  </si>
  <si>
    <t>3--10--11</t>
  </si>
  <si>
    <r>
      <t xml:space="preserve">  </t>
    </r>
    <r>
      <rPr>
        <sz val="9"/>
        <rFont val="创艺简仿宋"/>
        <family val="0"/>
      </rPr>
      <t>受托代销商品</t>
    </r>
  </si>
  <si>
    <r>
      <t xml:space="preserve">  </t>
    </r>
    <r>
      <rPr>
        <sz val="9"/>
        <rFont val="创艺简仿宋"/>
        <family val="0"/>
      </rPr>
      <t>存货合计</t>
    </r>
  </si>
  <si>
    <r>
      <t xml:space="preserve">  </t>
    </r>
    <r>
      <rPr>
        <sz val="9"/>
        <rFont val="创艺简仿宋"/>
        <family val="0"/>
      </rPr>
      <t>减：存货跌价准备</t>
    </r>
  </si>
  <si>
    <r>
      <t xml:space="preserve">  </t>
    </r>
    <r>
      <rPr>
        <b/>
        <sz val="9"/>
        <rFont val="创艺简仿宋"/>
        <family val="0"/>
      </rPr>
      <t>存货净额</t>
    </r>
  </si>
  <si>
    <r>
      <t>填表日期：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</si>
  <si>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存货---原材料评估申报明细表</t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</si>
  <si>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</si>
  <si>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</si>
  <si>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</si>
  <si>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</si>
  <si>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</si>
  <si>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</si>
  <si>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存货---材料采购（在途物资）评估申报明细表</t>
  </si>
  <si>
    <r>
      <t>评估基准日：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</si>
  <si>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r>
      <t>填表日期：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</si>
  <si>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存货---在库低值易耗品评估申报明细表</t>
  </si>
  <si>
    <t>存货---包装物评估申报明细表</t>
  </si>
  <si>
    <t>存货---委托加工材料评估申报明细表</t>
  </si>
  <si>
    <t>名称</t>
  </si>
  <si>
    <t>结构</t>
  </si>
  <si>
    <t>建成年月</t>
  </si>
  <si>
    <r>
      <t>建筑面积（</t>
    </r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创艺简仿宋"/>
        <family val="0"/>
      </rPr>
      <t>）</t>
    </r>
  </si>
  <si>
    <t>成本单价</t>
  </si>
  <si>
    <r>
      <t xml:space="preserve">                                  </t>
    </r>
    <r>
      <rPr>
        <b/>
        <sz val="9"/>
        <rFont val="创艺简仿宋"/>
        <family val="0"/>
      </rPr>
      <t>评估价值</t>
    </r>
  </si>
  <si>
    <t>评估单价</t>
  </si>
  <si>
    <t>原值</t>
  </si>
  <si>
    <t>净值</t>
  </si>
  <si>
    <t>存货---产成品（库存商品）评估申报明细表</t>
  </si>
  <si>
    <r>
      <t>评估基准日：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日</t>
    </r>
  </si>
  <si>
    <t>存货---在产品（自制半成品）评估申报明细表</t>
  </si>
  <si>
    <r>
      <t>填表日期：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</si>
  <si>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存货---分期收款发出商品评估申报明细表</t>
  </si>
  <si>
    <t>开工日期</t>
  </si>
  <si>
    <t>预计完工日期</t>
  </si>
  <si>
    <t>形象进度</t>
  </si>
  <si>
    <t>付款比例</t>
  </si>
  <si>
    <r>
      <t>填表日期：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</si>
  <si>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存货---在用低值易耗品评估申报明细表</t>
  </si>
  <si>
    <r>
      <t>成新率</t>
    </r>
    <r>
      <rPr>
        <b/>
        <sz val="9"/>
        <rFont val="Arial Narrow"/>
        <family val="2"/>
      </rPr>
      <t>%</t>
    </r>
  </si>
  <si>
    <t>存货---委托代销商品评估申报明细表</t>
  </si>
  <si>
    <r>
      <t xml:space="preserve">评估基准日：  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创艺简仿宋"/>
        <family val="0"/>
      </rPr>
      <t>日</t>
    </r>
  </si>
  <si>
    <t>受托代销单位名称</t>
  </si>
  <si>
    <r>
      <t xml:space="preserve"> </t>
    </r>
    <r>
      <rPr>
        <b/>
        <sz val="9"/>
        <rFont val="创艺简仿宋"/>
        <family val="0"/>
      </rPr>
      <t>评估价值</t>
    </r>
  </si>
  <si>
    <r>
      <t>填表日期：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</si>
  <si>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t>受托代销商品评估申报明细表</t>
  </si>
  <si>
    <t>委托代销单位名称</t>
  </si>
  <si>
    <r>
      <t xml:space="preserve"> </t>
    </r>
    <r>
      <rPr>
        <b/>
        <sz val="9"/>
        <rFont val="创艺简仿宋"/>
        <family val="0"/>
      </rPr>
      <t>账面价值</t>
    </r>
  </si>
  <si>
    <r>
      <t>评估基准日：</t>
    </r>
    <r>
      <rPr>
        <sz val="10"/>
        <rFont val="Times New Roman"/>
        <family val="1"/>
      </rPr>
      <t xml:space="preserve"> 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</si>
  <si>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</si>
  <si>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</si>
  <si>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创艺简仿宋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</si>
  <si>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创艺简仿宋"/>
        <family val="0"/>
      </rPr>
      <t>（月数）</t>
    </r>
  </si>
  <si>
    <r>
      <t>填表日期：</t>
    </r>
    <r>
      <rPr>
        <sz val="10"/>
        <rFont val="Times New Roman"/>
        <family val="1"/>
      </rPr>
      <t xml:space="preserve"> 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</si>
  <si>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r>
      <t>评估基准日：</t>
    </r>
    <r>
      <rPr>
        <sz val="10"/>
        <rFont val="Times New Roman"/>
        <family val="1"/>
      </rPr>
      <t xml:space="preserve"> 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</si>
  <si>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创艺简仿宋"/>
        <family val="0"/>
      </rPr>
      <t>目</t>
    </r>
  </si>
  <si>
    <t>到期日</t>
  </si>
  <si>
    <r>
      <t>填表日期：</t>
    </r>
    <r>
      <rPr>
        <sz val="10"/>
        <rFont val="Times New Roman"/>
        <family val="1"/>
      </rPr>
      <t xml:space="preserve">  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</si>
  <si>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r>
      <t xml:space="preserve">  </t>
    </r>
    <r>
      <rPr>
        <sz val="9"/>
        <rFont val="创艺简仿宋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创艺简仿宋"/>
        <family val="0"/>
      </rPr>
      <t>股票投资</t>
    </r>
  </si>
  <si>
    <r>
      <t xml:space="preserve">  </t>
    </r>
    <r>
      <rPr>
        <sz val="9"/>
        <rFont val="创艺简仿宋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创艺简仿宋"/>
        <family val="0"/>
      </rPr>
      <t>债券投资</t>
    </r>
  </si>
  <si>
    <r>
      <t xml:space="preserve">  </t>
    </r>
    <r>
      <rPr>
        <sz val="9"/>
        <rFont val="创艺简仿宋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创艺简仿宋"/>
        <family val="0"/>
      </rPr>
      <t>其它投资</t>
    </r>
  </si>
  <si>
    <r>
      <t xml:space="preserve">  </t>
    </r>
    <r>
      <rPr>
        <sz val="9"/>
        <rFont val="创艺简仿宋"/>
        <family val="0"/>
      </rPr>
      <t>长期投资合计</t>
    </r>
  </si>
  <si>
    <r>
      <t xml:space="preserve">  </t>
    </r>
    <r>
      <rPr>
        <sz val="9"/>
        <rFont val="创艺简仿宋"/>
        <family val="0"/>
      </rPr>
      <t>减：长期投资减值准备</t>
    </r>
  </si>
  <si>
    <r>
      <t xml:space="preserve">  </t>
    </r>
    <r>
      <rPr>
        <b/>
        <sz val="9"/>
        <rFont val="创艺简仿宋"/>
        <family val="0"/>
      </rPr>
      <t>长期投资净额</t>
    </r>
  </si>
  <si>
    <t>长期投资---股票投资评估申报明细表</t>
  </si>
  <si>
    <t>股票性质</t>
  </si>
  <si>
    <t>基准日市价</t>
  </si>
  <si>
    <t>长期投资---债券投资评估申报明细表</t>
  </si>
  <si>
    <t>债券种类</t>
  </si>
  <si>
    <r>
      <t>票面利率</t>
    </r>
    <r>
      <rPr>
        <b/>
        <sz val="9"/>
        <rFont val="Times New Roman"/>
        <family val="1"/>
      </rPr>
      <t>%</t>
    </r>
  </si>
  <si>
    <t>长期投资---其他投资评估申报明细表</t>
  </si>
  <si>
    <r>
      <t xml:space="preserve">评估基准日： </t>
    </r>
    <r>
      <rPr>
        <sz val="10"/>
        <rFont val="Times New Roman"/>
        <family val="1"/>
      </rPr>
      <t xml:space="preserve"> 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</si>
  <si>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t>协议投资期限</t>
  </si>
  <si>
    <t>投资比例</t>
  </si>
  <si>
    <t>固定资产评估汇总表</t>
  </si>
  <si>
    <r>
      <t xml:space="preserve"> </t>
    </r>
    <r>
      <rPr>
        <b/>
        <sz val="10"/>
        <rFont val="创艺简仿宋"/>
        <family val="0"/>
      </rPr>
      <t>增值率</t>
    </r>
    <r>
      <rPr>
        <b/>
        <sz val="10"/>
        <rFont val="Arial Narrow"/>
        <family val="2"/>
      </rPr>
      <t>%</t>
    </r>
  </si>
  <si>
    <t>5--1</t>
  </si>
  <si>
    <r>
      <t xml:space="preserve">  </t>
    </r>
    <r>
      <rPr>
        <sz val="10"/>
        <rFont val="创艺简仿宋"/>
        <family val="0"/>
      </rPr>
      <t>房屋建筑物类合计</t>
    </r>
  </si>
  <si>
    <t>5--1--1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</si>
  <si>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</t>
    </r>
    <r>
      <rPr>
        <sz val="10"/>
        <rFont val="创艺简仿宋"/>
        <family val="0"/>
      </rPr>
      <t>房屋建筑物</t>
    </r>
  </si>
  <si>
    <t>5--1--2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</si>
  <si>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</t>
    </r>
    <r>
      <rPr>
        <sz val="10"/>
        <rFont val="创艺简仿宋"/>
        <family val="0"/>
      </rPr>
      <t>构筑物及其它辅助设施</t>
    </r>
  </si>
  <si>
    <t>5--1--3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</si>
  <si>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</t>
    </r>
    <r>
      <rPr>
        <sz val="10"/>
        <rFont val="创艺简仿宋"/>
        <family val="0"/>
      </rPr>
      <t>管道及沟槽</t>
    </r>
  </si>
  <si>
    <t>5--2</t>
  </si>
  <si>
    <r>
      <t xml:space="preserve">  </t>
    </r>
    <r>
      <rPr>
        <sz val="10"/>
        <rFont val="创艺简仿宋"/>
        <family val="0"/>
      </rPr>
      <t>设备类合计</t>
    </r>
  </si>
  <si>
    <t>5--2--1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</si>
  <si>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--</t>
    </r>
    <r>
      <rPr>
        <sz val="10"/>
        <rFont val="创艺简仿宋"/>
        <family val="0"/>
      </rPr>
      <t>机器设备</t>
    </r>
  </si>
  <si>
    <t>5--2--2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</si>
  <si>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--</t>
    </r>
    <r>
      <rPr>
        <sz val="10"/>
        <rFont val="创艺简仿宋"/>
        <family val="0"/>
      </rPr>
      <t>车辆</t>
    </r>
  </si>
  <si>
    <t>5--2--3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</si>
  <si>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--</t>
    </r>
    <r>
      <rPr>
        <sz val="10"/>
        <rFont val="创艺简仿宋"/>
        <family val="0"/>
      </rPr>
      <t>电子设备</t>
    </r>
  </si>
  <si>
    <t>5--2--4</t>
  </si>
  <si>
    <r>
      <t xml:space="preserve">  </t>
    </r>
    <r>
      <rPr>
        <sz val="10"/>
        <rFont val="创艺简仿宋"/>
        <family val="0"/>
      </rPr>
      <t>固定资产</t>
    </r>
    <r>
      <rPr>
        <sz val="10"/>
        <rFont val="Arial Narrow"/>
        <family val="2"/>
      </rPr>
      <t>--</t>
    </r>
    <r>
      <rPr>
        <sz val="10"/>
        <rFont val="创艺简仿宋"/>
        <family val="0"/>
      </rPr>
      <t>办公设备</t>
    </r>
  </si>
  <si>
    <t>固定资产合计</t>
  </si>
  <si>
    <t xml:space="preserve">           </t>
  </si>
  <si>
    <t>填表日期：年月  日</t>
  </si>
  <si>
    <t>固定资产---房屋建筑物评估明细表</t>
  </si>
  <si>
    <t>评估基准日：2020年4月1日</t>
  </si>
  <si>
    <t>资产占有单位名称：乔淑琴、许鹏飞</t>
  </si>
  <si>
    <t>权证号码</t>
  </si>
  <si>
    <t>建筑物名称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</si>
  <si>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</si>
  <si>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t>成新率</t>
  </si>
  <si>
    <t>1-3-461</t>
  </si>
  <si>
    <t>住宅</t>
  </si>
  <si>
    <t>砖木</t>
  </si>
  <si>
    <t>2001年</t>
  </si>
  <si>
    <t>无</t>
  </si>
  <si>
    <t>东仓房</t>
  </si>
  <si>
    <t>混合</t>
  </si>
  <si>
    <t>不详</t>
  </si>
  <si>
    <t>西仓房</t>
  </si>
  <si>
    <t>评估人员：</t>
  </si>
  <si>
    <t>王大为</t>
  </si>
  <si>
    <t>王硕</t>
  </si>
  <si>
    <t>固定资产---构筑物及其他辅助设备评估明细表</t>
  </si>
  <si>
    <t>单位</t>
  </si>
  <si>
    <t>西板棚</t>
  </si>
  <si>
    <t>简易</t>
  </si>
  <si>
    <t>平方米</t>
  </si>
  <si>
    <r>
      <t>桦甸拆迁</t>
    </r>
    <r>
      <rPr>
        <sz val="12"/>
        <rFont val="Arial Narrow"/>
        <family val="2"/>
      </rPr>
      <t>150</t>
    </r>
  </si>
  <si>
    <t>东板棚</t>
  </si>
  <si>
    <t>水泥地面</t>
  </si>
  <si>
    <t>水泥</t>
  </si>
  <si>
    <r>
      <t>拆迁</t>
    </r>
    <r>
      <rPr>
        <sz val="12"/>
        <rFont val="Arial Narrow"/>
        <family val="2"/>
      </rPr>
      <t>50-60</t>
    </r>
  </si>
  <si>
    <t>围墙</t>
  </si>
  <si>
    <t>砖</t>
  </si>
  <si>
    <t>延长米</t>
  </si>
  <si>
    <r>
      <t>桦甸拆迁</t>
    </r>
    <r>
      <rPr>
        <sz val="12"/>
        <rFont val="Arial Narrow"/>
        <family val="2"/>
      </rPr>
      <t>1.2-1.6 180</t>
    </r>
  </si>
  <si>
    <t>大门及门垛子</t>
  </si>
  <si>
    <t>砖/铁大门</t>
  </si>
  <si>
    <t>套</t>
  </si>
  <si>
    <r>
      <t>桦甸拆迁双门含门垛</t>
    </r>
    <r>
      <rPr>
        <sz val="12"/>
        <rFont val="Arial Narrow"/>
        <family val="2"/>
      </rPr>
      <t>2200</t>
    </r>
    <r>
      <rPr>
        <sz val="12"/>
        <rFont val="宋体"/>
        <family val="0"/>
      </rPr>
      <t>、单门垛</t>
    </r>
    <r>
      <rPr>
        <sz val="12"/>
        <rFont val="Arial Narrow"/>
        <family val="2"/>
      </rPr>
      <t>1700</t>
    </r>
  </si>
  <si>
    <t>门斗</t>
  </si>
  <si>
    <t>铝合金</t>
  </si>
  <si>
    <t>桦甸拆迁钢窗整体382</t>
  </si>
  <si>
    <t>铁丝网围栏</t>
  </si>
  <si>
    <t>铁丝</t>
  </si>
  <si>
    <t>桦甸拆迁10-20</t>
  </si>
  <si>
    <t>大棚（支架，无膜）</t>
  </si>
  <si>
    <t>鱼池</t>
  </si>
  <si>
    <t>填表日期：年 月  日</t>
  </si>
  <si>
    <t>固定资产---管道和沟槽评估申报明细表</t>
  </si>
  <si>
    <r>
      <t>评估基准日：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创艺简仿宋"/>
        <family val="0"/>
      </rPr>
      <t>日</t>
    </r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</si>
  <si>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创艺简仿宋"/>
        <family val="0"/>
      </rPr>
      <t>）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</si>
  <si>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创艺简仿宋"/>
        <family val="0"/>
      </rPr>
      <t>）</t>
    </r>
  </si>
  <si>
    <r>
      <t>沟宽</t>
    </r>
    <r>
      <rPr>
        <b/>
        <sz val="9"/>
        <rFont val="Arial Narrow"/>
        <family val="2"/>
      </rPr>
      <t>×</t>
    </r>
    <r>
      <rPr>
        <b/>
        <sz val="9"/>
        <rFont val="创艺简仿宋"/>
        <family val="0"/>
      </rPr>
      <t>沟厚</t>
    </r>
    <r>
      <rPr>
        <b/>
        <sz val="9"/>
        <rFont val="Arial Narrow"/>
        <family val="2"/>
      </rPr>
      <t>(mm)</t>
    </r>
  </si>
  <si>
    <t>材质</t>
  </si>
  <si>
    <t>绝缘方式</t>
  </si>
  <si>
    <r>
      <t>管径</t>
    </r>
    <r>
      <rPr>
        <b/>
        <sz val="9"/>
        <rFont val="Arial Narrow"/>
        <family val="2"/>
      </rPr>
      <t>×</t>
    </r>
    <r>
      <rPr>
        <b/>
        <sz val="9"/>
        <rFont val="创艺简仿宋"/>
        <family val="0"/>
      </rPr>
      <t>壁厚</t>
    </r>
    <r>
      <rPr>
        <b/>
        <sz val="9"/>
        <rFont val="Arial Narrow"/>
        <family val="2"/>
      </rPr>
      <t>(mm)</t>
    </r>
  </si>
  <si>
    <t>固定资产---机器设备评估明细表</t>
  </si>
  <si>
    <t>评估基准日：2020年3月20日</t>
  </si>
  <si>
    <t>资产占有单位名称：舒兰市北莲米业有限责任公司</t>
  </si>
  <si>
    <t>设备编号</t>
  </si>
  <si>
    <t>设备名称</t>
  </si>
  <si>
    <t>规格型号</t>
  </si>
  <si>
    <t>生产厂家</t>
  </si>
  <si>
    <t>购置日期</t>
  </si>
  <si>
    <t>启用日期</t>
  </si>
  <si>
    <t>旋振筛</t>
  </si>
  <si>
    <t>TXZS 15x250</t>
  </si>
  <si>
    <t>台</t>
  </si>
  <si>
    <t>比重分及去石机</t>
  </si>
  <si>
    <t>TQSX 180X2</t>
  </si>
  <si>
    <t>气机胶辊砻谷机</t>
  </si>
  <si>
    <t>MLGQ 51</t>
  </si>
  <si>
    <t>震动清理筛</t>
  </si>
  <si>
    <t>TQLZ 150X200</t>
  </si>
  <si>
    <t>双体重力谷糙分离机</t>
  </si>
  <si>
    <t xml:space="preserve">MGCZ 60X20X2 </t>
  </si>
  <si>
    <t>立式铁棍碾米机</t>
  </si>
  <si>
    <t xml:space="preserve">MNML 26  </t>
  </si>
  <si>
    <t>立式砂辊碾米机</t>
  </si>
  <si>
    <t>MNML 46</t>
  </si>
  <si>
    <t>白米分及平转筛</t>
  </si>
  <si>
    <t>MMJP 150X4-B型</t>
  </si>
  <si>
    <t>大米抛光机</t>
  </si>
  <si>
    <t>MPG 190D</t>
  </si>
  <si>
    <t>大米色选机</t>
  </si>
  <si>
    <t>6SXM-420B4</t>
  </si>
  <si>
    <t>6SXM-640(SC640)</t>
  </si>
  <si>
    <t>MPG T6X2</t>
  </si>
  <si>
    <t>提升机</t>
  </si>
  <si>
    <t>W10</t>
  </si>
  <si>
    <t>电子定量包装秤</t>
  </si>
  <si>
    <t>DCS-50 FB2</t>
  </si>
  <si>
    <t>脉冲布筒滤尘器</t>
  </si>
  <si>
    <t>RLMA-1</t>
  </si>
  <si>
    <t>空气压缩机</t>
  </si>
  <si>
    <t>DC100A</t>
  </si>
  <si>
    <t>油粞分离器</t>
  </si>
  <si>
    <t>MKXS 150X4</t>
  </si>
  <si>
    <t>精碾喷分米机</t>
  </si>
  <si>
    <t xml:space="preserve">BDSM50-80 </t>
  </si>
  <si>
    <t>水滴型粉碎机</t>
  </si>
  <si>
    <t>SFSP 63X90</t>
  </si>
  <si>
    <t>稻壳液压打包机</t>
  </si>
  <si>
    <t>YZ3-200X-3</t>
  </si>
  <si>
    <t>真空包装机</t>
  </si>
  <si>
    <t>DCS-5F80D</t>
  </si>
  <si>
    <t>平转大米分级筛</t>
  </si>
  <si>
    <t>MMJF 50X4</t>
  </si>
  <si>
    <t>水稻烘干塔200T</t>
  </si>
  <si>
    <t>5HCY-30</t>
  </si>
  <si>
    <t>玉米烘干塔200T</t>
  </si>
  <si>
    <t>JLG-II 4</t>
  </si>
  <si>
    <t>玉米烘干塔300T</t>
  </si>
  <si>
    <t>ZGL-III 10</t>
  </si>
  <si>
    <t>粮食清理筛</t>
  </si>
  <si>
    <t>TCQH100/320</t>
  </si>
  <si>
    <t>输送机</t>
  </si>
  <si>
    <t>带宽600</t>
  </si>
  <si>
    <t>鼓风机</t>
  </si>
  <si>
    <t>4-72-6C</t>
  </si>
  <si>
    <t>色选机</t>
  </si>
  <si>
    <t>RS10-C</t>
  </si>
  <si>
    <t>全自动扒谷机</t>
  </si>
  <si>
    <t>12-160-200</t>
  </si>
  <si>
    <t>台式电脑</t>
  </si>
  <si>
    <t>戴尔</t>
  </si>
  <si>
    <t>笔记本电脑</t>
  </si>
  <si>
    <t>惠普打印机</t>
  </si>
  <si>
    <t>惠普</t>
  </si>
  <si>
    <t>轮胎式装载机</t>
  </si>
  <si>
    <t>XG932II</t>
  </si>
  <si>
    <t>装载机</t>
  </si>
  <si>
    <t>CLG835</t>
  </si>
  <si>
    <t>叉车</t>
  </si>
  <si>
    <t>合力30型</t>
  </si>
  <si>
    <t>填表日期：年月日</t>
  </si>
  <si>
    <t>固定资产---车辆评估申报明细表</t>
  </si>
  <si>
    <t>评估基准日：2018年6月28日</t>
  </si>
  <si>
    <t>车辆牌号</t>
  </si>
  <si>
    <t>车辆名称及规格型号</t>
  </si>
  <si>
    <t>已行驶里程（公里）</t>
  </si>
  <si>
    <r>
      <t>填表日期：</t>
    </r>
    <r>
      <rPr>
        <sz val="10"/>
        <rFont val="宋体"/>
        <family val="0"/>
      </rPr>
      <t>2018</t>
    </r>
    <r>
      <rPr>
        <sz val="10"/>
        <rFont val="创艺简仿宋"/>
        <family val="0"/>
      </rPr>
      <t>年6月29日</t>
    </r>
  </si>
  <si>
    <t>固定资产---电子设备评估申报明细表</t>
  </si>
  <si>
    <t>评估基准日：年月  日</t>
  </si>
  <si>
    <t>项</t>
  </si>
  <si>
    <t>固定资产---办公设备评估申报明细表</t>
  </si>
  <si>
    <t>评估基准日：年 月  日</t>
  </si>
  <si>
    <t>工程项目</t>
  </si>
  <si>
    <t>在建工程---土建工程评估申报明细表</t>
  </si>
  <si>
    <r>
      <t>评估基准日：</t>
    </r>
    <r>
      <rPr>
        <sz val="10"/>
        <rFont val="宋体"/>
        <family val="0"/>
      </rPr>
      <t xml:space="preserve"> 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日</t>
    </r>
  </si>
  <si>
    <t>项目名称</t>
  </si>
  <si>
    <r>
      <t>填表日期：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</si>
  <si>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在建工程---设备安装工程评估申报明细表</t>
  </si>
  <si>
    <t>设备费</t>
  </si>
  <si>
    <t>资金成本</t>
  </si>
  <si>
    <t>安装费及其它</t>
  </si>
  <si>
    <t>合计</t>
  </si>
  <si>
    <t>本页合计</t>
  </si>
  <si>
    <t>待处理资产名称</t>
  </si>
  <si>
    <r>
      <t>评估基准日：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</si>
  <si>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t>资产损失名称</t>
  </si>
  <si>
    <t>无形资产---土地使用权评估申报明细表</t>
  </si>
  <si>
    <r>
      <t>评估基准日：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 日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</si>
  <si>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</si>
  <si>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</si>
  <si>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</si>
  <si>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</si>
  <si>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</si>
  <si>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</si>
  <si>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</si>
  <si>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t>原始入账价值</t>
  </si>
  <si>
    <r>
      <t xml:space="preserve"> </t>
    </r>
    <r>
      <rPr>
        <b/>
        <sz val="9"/>
        <rFont val="创艺简仿宋"/>
        <family val="0"/>
      </rPr>
      <t>本页合计</t>
    </r>
  </si>
  <si>
    <r>
      <t>填表日期：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</si>
  <si>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无形资产---其他无形资产评估申报明细表</t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</si>
  <si>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</si>
  <si>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创艺简仿宋"/>
        <family val="0"/>
      </rPr>
      <t>预计使用年限</t>
    </r>
  </si>
  <si>
    <t>尚可使用年限</t>
  </si>
  <si>
    <t>开办费内容</t>
  </si>
  <si>
    <t>形成日期</t>
  </si>
  <si>
    <t>原始发生额</t>
  </si>
  <si>
    <t>尚存受益月数</t>
  </si>
  <si>
    <r>
      <t>评估基准日：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</si>
  <si>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费用名称或内容</t>
  </si>
  <si>
    <r>
      <t>填表日期：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</si>
  <si>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t>其他长期资产评估申报明细表</t>
  </si>
  <si>
    <r>
      <t xml:space="preserve">评估基准日：  </t>
    </r>
    <r>
      <rPr>
        <sz val="10"/>
        <rFont val="Arial Narrow"/>
        <family val="2"/>
      </rPr>
      <t xml:space="preserve">  </t>
    </r>
    <r>
      <rPr>
        <sz val="10"/>
        <rFont val="创艺简仿宋"/>
        <family val="0"/>
      </rPr>
      <t>年</t>
    </r>
    <r>
      <rPr>
        <sz val="10"/>
        <rFont val="Arial Narrow"/>
        <family val="2"/>
      </rPr>
      <t xml:space="preserve">   </t>
    </r>
    <r>
      <rPr>
        <sz val="10"/>
        <rFont val="创艺简仿宋"/>
        <family val="0"/>
      </rPr>
      <t>月</t>
    </r>
    <r>
      <rPr>
        <sz val="10"/>
        <rFont val="Arial Narrow"/>
        <family val="2"/>
      </rPr>
      <t xml:space="preserve">   </t>
    </r>
    <r>
      <rPr>
        <sz val="10"/>
        <rFont val="创艺简仿宋"/>
        <family val="0"/>
      </rPr>
      <t>日</t>
    </r>
  </si>
  <si>
    <r>
      <t>填表日期：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日</t>
    </r>
  </si>
  <si>
    <t>9--1</t>
  </si>
  <si>
    <r>
      <t xml:space="preserve">                            </t>
    </r>
    <r>
      <rPr>
        <sz val="9"/>
        <rFont val="创艺简仿宋"/>
        <family val="0"/>
      </rPr>
      <t>短期借款</t>
    </r>
  </si>
  <si>
    <t>9--2</t>
  </si>
  <si>
    <r>
      <t xml:space="preserve">                            </t>
    </r>
    <r>
      <rPr>
        <sz val="9"/>
        <rFont val="创艺简仿宋"/>
        <family val="0"/>
      </rPr>
      <t>应付票据</t>
    </r>
  </si>
  <si>
    <t>9--3</t>
  </si>
  <si>
    <r>
      <t xml:space="preserve">                            </t>
    </r>
    <r>
      <rPr>
        <sz val="9"/>
        <rFont val="创艺简仿宋"/>
        <family val="0"/>
      </rPr>
      <t>应付账款</t>
    </r>
  </si>
  <si>
    <t>9--4</t>
  </si>
  <si>
    <r>
      <t xml:space="preserve">                            </t>
    </r>
    <r>
      <rPr>
        <sz val="9"/>
        <rFont val="创艺简仿宋"/>
        <family val="0"/>
      </rPr>
      <t>预收账款</t>
    </r>
  </si>
  <si>
    <t>9--5</t>
  </si>
  <si>
    <r>
      <t xml:space="preserve">                            </t>
    </r>
    <r>
      <rPr>
        <sz val="9"/>
        <rFont val="创艺简仿宋"/>
        <family val="0"/>
      </rPr>
      <t>代销商品款</t>
    </r>
  </si>
  <si>
    <t>9--6</t>
  </si>
  <si>
    <r>
      <t xml:space="preserve">                            </t>
    </r>
    <r>
      <rPr>
        <sz val="9"/>
        <rFont val="创艺简仿宋"/>
        <family val="0"/>
      </rPr>
      <t>其它应付款</t>
    </r>
  </si>
  <si>
    <t>9--7</t>
  </si>
  <si>
    <r>
      <t xml:space="preserve">                            </t>
    </r>
    <r>
      <rPr>
        <sz val="9"/>
        <rFont val="创艺简仿宋"/>
        <family val="0"/>
      </rPr>
      <t>应付工资</t>
    </r>
  </si>
  <si>
    <t>9--8</t>
  </si>
  <si>
    <r>
      <t xml:space="preserve">                            </t>
    </r>
    <r>
      <rPr>
        <sz val="9"/>
        <rFont val="创艺简仿宋"/>
        <family val="0"/>
      </rPr>
      <t>应付福利费</t>
    </r>
  </si>
  <si>
    <t>9--9</t>
  </si>
  <si>
    <r>
      <t xml:space="preserve">                            </t>
    </r>
    <r>
      <rPr>
        <sz val="9"/>
        <rFont val="创艺简仿宋"/>
        <family val="0"/>
      </rPr>
      <t>应交税金</t>
    </r>
  </si>
  <si>
    <t>9--10</t>
  </si>
  <si>
    <r>
      <t xml:space="preserve">                            </t>
    </r>
    <r>
      <rPr>
        <sz val="9"/>
        <rFont val="创艺简仿宋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</si>
  <si>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</si>
  <si>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创艺简仿宋"/>
        <family val="0"/>
      </rPr>
      <t>其它未交款</t>
    </r>
  </si>
  <si>
    <t>9--12</t>
  </si>
  <si>
    <r>
      <t xml:space="preserve">                            </t>
    </r>
    <r>
      <rPr>
        <sz val="9"/>
        <rFont val="创艺简仿宋"/>
        <family val="0"/>
      </rPr>
      <t>预提费用</t>
    </r>
  </si>
  <si>
    <t>9--13</t>
  </si>
  <si>
    <r>
      <t xml:space="preserve">                            </t>
    </r>
    <r>
      <rPr>
        <sz val="9"/>
        <rFont val="创艺简仿宋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</si>
  <si>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</si>
  <si>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创艺简仿宋"/>
        <family val="0"/>
      </rPr>
      <t>其它流动负债</t>
    </r>
  </si>
  <si>
    <t>流动负债合计</t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</si>
  <si>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</si>
  <si>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</si>
  <si>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</si>
  <si>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</si>
  <si>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评估基准日：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</si>
  <si>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r>
      <t>填表日期：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日</t>
    </r>
  </si>
  <si>
    <t>委托代销单位名称（结算对象）</t>
  </si>
  <si>
    <t>代销业务内容</t>
  </si>
  <si>
    <t>部门或内容</t>
  </si>
  <si>
    <r>
      <t>评估基准日：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创艺简仿宋"/>
        <family val="0"/>
      </rPr>
      <t>月</t>
    </r>
    <r>
      <rPr>
        <sz val="10"/>
        <rFont val="Times New Roman"/>
        <family val="1"/>
      </rPr>
      <t xml:space="preserve">   </t>
    </r>
    <r>
      <rPr>
        <sz val="10"/>
        <rFont val="创艺简仿宋"/>
        <family val="0"/>
      </rPr>
      <t>日</t>
    </r>
  </si>
  <si>
    <t>征税机关</t>
  </si>
  <si>
    <t>税种</t>
  </si>
  <si>
    <t>投资单位名称</t>
  </si>
  <si>
    <t>利润所属期间</t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</si>
  <si>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</si>
  <si>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</si>
  <si>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</si>
  <si>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</si>
  <si>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</si>
  <si>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</si>
  <si>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</si>
  <si>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t>10--1</t>
  </si>
  <si>
    <r>
      <t xml:space="preserve">          </t>
    </r>
    <r>
      <rPr>
        <sz val="9"/>
        <rFont val="创艺简仿宋"/>
        <family val="0"/>
      </rPr>
      <t>长期借款</t>
    </r>
  </si>
  <si>
    <t>10--2</t>
  </si>
  <si>
    <r>
      <t xml:space="preserve">          </t>
    </r>
    <r>
      <rPr>
        <sz val="9"/>
        <rFont val="创艺简仿宋"/>
        <family val="0"/>
      </rPr>
      <t>应付债券</t>
    </r>
  </si>
  <si>
    <t>10--3</t>
  </si>
  <si>
    <r>
      <t xml:space="preserve">          </t>
    </r>
    <r>
      <rPr>
        <sz val="9"/>
        <rFont val="创艺简仿宋"/>
        <family val="0"/>
      </rPr>
      <t>长期应付款</t>
    </r>
  </si>
  <si>
    <t>10--4</t>
  </si>
  <si>
    <r>
      <t xml:space="preserve">          </t>
    </r>
    <r>
      <rPr>
        <sz val="9"/>
        <rFont val="创艺简仿宋"/>
        <family val="0"/>
      </rPr>
      <t>住房周转金</t>
    </r>
  </si>
  <si>
    <t>10--5</t>
  </si>
  <si>
    <r>
      <t xml:space="preserve">          </t>
    </r>
    <r>
      <rPr>
        <sz val="9"/>
        <rFont val="创艺简仿宋"/>
        <family val="0"/>
      </rPr>
      <t>其它长期负债</t>
    </r>
  </si>
  <si>
    <t>10--6</t>
  </si>
  <si>
    <r>
      <t xml:space="preserve">          </t>
    </r>
    <r>
      <rPr>
        <sz val="9"/>
        <rFont val="创艺简仿宋"/>
        <family val="0"/>
      </rPr>
      <t>递延税款贷项</t>
    </r>
  </si>
  <si>
    <t>长期负债合计</t>
  </si>
  <si>
    <t>债券发行单位</t>
  </si>
  <si>
    <t>票面利率</t>
  </si>
  <si>
    <t>初始额</t>
  </si>
  <si>
    <t>利息及汇率净损失</t>
  </si>
  <si>
    <r>
      <t>评估基准日：</t>
    </r>
    <r>
      <rPr>
        <sz val="10"/>
        <rFont val="宋体"/>
        <family val="0"/>
      </rPr>
      <t xml:space="preserve">    </t>
    </r>
    <r>
      <rPr>
        <sz val="10"/>
        <rFont val="创艺简仿宋"/>
        <family val="0"/>
      </rPr>
      <t>年</t>
    </r>
    <r>
      <rPr>
        <sz val="10"/>
        <rFont val="宋体"/>
        <family val="0"/>
      </rPr>
      <t xml:space="preserve">  </t>
    </r>
    <r>
      <rPr>
        <sz val="10"/>
        <rFont val="创艺简仿宋"/>
        <family val="0"/>
      </rPr>
      <t>月</t>
    </r>
    <r>
      <rPr>
        <sz val="10"/>
        <rFont val="宋体"/>
        <family val="0"/>
      </rPr>
      <t xml:space="preserve">   </t>
    </r>
    <r>
      <rPr>
        <sz val="10"/>
        <rFont val="创艺简仿宋"/>
        <family val="0"/>
      </rPr>
      <t>日</t>
    </r>
  </si>
  <si>
    <t>内容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</si>
</sst>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"/>
    <numFmt numFmtId="179" formatCode="0.00_ "/>
    <numFmt numFmtId="180" formatCode="yyyy&quot;年&quot;m&quot;月&quot;d&quot;日&quot;;@"/>
    <numFmt numFmtId="181" formatCode="#,##0.00_);[Red]\(#,##0.00\)"/>
    <numFmt numFmtId="182" formatCode="yyyy&quot;年&quot;m&quot;月&quot;;@"/>
    <numFmt numFmtId="183" formatCode="_-* #,##0.00_-;\-* #,##0.00_-;_-* &quot;-&quot;??_-;_-@_-"/>
    <numFmt numFmtId="184" formatCode="000000"/>
    <numFmt numFmtId="185" formatCode="0_ "/>
  </numFmts>
  <fonts count="83">
    <font>
      <sz val="12"/>
      <name val="宋体"/>
      <family val="0"/>
    </font>
    <font>
      <sz val="18"/>
      <name val="隶书"/>
      <family val="3"/>
    </font>
    <font>
      <sz val="12"/>
      <name val="Arial Narrow"/>
      <family val="2"/>
    </font>
    <font>
      <sz val="10"/>
      <name val="楷体_GB2312"/>
      <family val="0"/>
    </font>
    <font>
      <sz val="14"/>
      <name val="创艺简标宋"/>
      <family val="0"/>
    </font>
    <font>
      <sz val="10"/>
      <name val="创艺简仿宋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创艺简仿宋"/>
      <family val="0"/>
    </font>
    <font>
      <b/>
      <sz val="10"/>
      <name val="创艺简仿宋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20"/>
      <name val="隶书_GB2312"/>
      <family val="0"/>
    </font>
    <font>
      <b/>
      <sz val="20"/>
      <name val="隶书"/>
      <family val="3"/>
    </font>
    <font>
      <b/>
      <sz val="20"/>
      <name val="Arial Narrow"/>
      <family val="2"/>
    </font>
    <font>
      <sz val="9"/>
      <name val="创艺简仿宋"/>
      <family val="0"/>
    </font>
    <font>
      <sz val="10"/>
      <name val="新宋体"/>
      <family val="3"/>
    </font>
    <font>
      <sz val="10"/>
      <name val="Microsoft Sans Serif"/>
      <family val="2"/>
    </font>
    <font>
      <sz val="9"/>
      <name val="宋体"/>
      <family val="0"/>
    </font>
    <font>
      <sz val="9"/>
      <name val="Microsoft Sans Serif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Microsoft Sans Serif"/>
      <family val="2"/>
    </font>
    <font>
      <sz val="8"/>
      <name val="宋体"/>
      <family val="0"/>
    </font>
    <font>
      <sz val="8"/>
      <name val="Arial Narrow"/>
      <family val="2"/>
    </font>
    <font>
      <b/>
      <sz val="8"/>
      <name val="创艺简仿宋"/>
      <family val="0"/>
    </font>
    <font>
      <b/>
      <sz val="8"/>
      <name val="Arial Narrow"/>
      <family val="2"/>
    </font>
    <font>
      <sz val="9"/>
      <color indexed="8"/>
      <name val="宋体"/>
      <family val="0"/>
    </font>
    <font>
      <b/>
      <sz val="11"/>
      <name val="Arial Narrow"/>
      <family val="2"/>
    </font>
    <font>
      <b/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8"/>
      <name val="创艺简仿宋"/>
      <family val="0"/>
    </font>
    <font>
      <sz val="20"/>
      <name val="Arial Narrow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0"/>
      <name val="MS Sans Serif"/>
      <family val="2"/>
    </font>
    <font>
      <sz val="11"/>
      <color indexed="53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b/>
      <vertAlign val="superscript"/>
      <sz val="9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3" fillId="2" borderId="0" applyNumberFormat="0" applyBorder="0" applyAlignment="0" applyProtection="0"/>
    <xf numFmtId="0" fontId="6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  <xf numFmtId="0" fontId="65" fillId="5" borderId="0" applyNumberFormat="0" applyBorder="0" applyAlignment="0" applyProtection="0"/>
    <xf numFmtId="43" fontId="0" fillId="0" borderId="0" applyFont="0" applyFill="0" applyBorder="0" applyAlignment="0" applyProtection="0"/>
    <xf numFmtId="0" fontId="66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6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66" fillId="9" borderId="0" applyNumberFormat="0" applyBorder="0" applyAlignment="0" applyProtection="0"/>
    <xf numFmtId="0" fontId="67" fillId="0" borderId="5" applyNumberFormat="0" applyFill="0" applyAlignment="0" applyProtection="0"/>
    <xf numFmtId="0" fontId="66" fillId="10" borderId="0" applyNumberFormat="0" applyBorder="0" applyAlignment="0" applyProtection="0"/>
    <xf numFmtId="0" fontId="73" fillId="11" borderId="6" applyNumberFormat="0" applyAlignment="0" applyProtection="0"/>
    <xf numFmtId="0" fontId="74" fillId="11" borderId="1" applyNumberFormat="0" applyAlignment="0" applyProtection="0"/>
    <xf numFmtId="0" fontId="75" fillId="12" borderId="7" applyNumberFormat="0" applyAlignment="0" applyProtection="0"/>
    <xf numFmtId="0" fontId="63" fillId="13" borderId="0" applyNumberFormat="0" applyBorder="0" applyAlignment="0" applyProtection="0"/>
    <xf numFmtId="0" fontId="66" fillId="14" borderId="0" applyNumberFormat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15" borderId="0" applyNumberFormat="0" applyBorder="0" applyAlignment="0" applyProtection="0"/>
    <xf numFmtId="0" fontId="79" fillId="16" borderId="0" applyNumberFormat="0" applyBorder="0" applyAlignment="0" applyProtection="0"/>
    <xf numFmtId="0" fontId="63" fillId="17" borderId="0" applyNumberFormat="0" applyBorder="0" applyAlignment="0" applyProtection="0"/>
    <xf numFmtId="0" fontId="66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6" fillId="27" borderId="0" applyNumberFormat="0" applyBorder="0" applyAlignment="0" applyProtection="0"/>
    <xf numFmtId="0" fontId="63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3" fillId="31" borderId="0" applyNumberFormat="0" applyBorder="0" applyAlignment="0" applyProtection="0"/>
    <xf numFmtId="0" fontId="66" fillId="32" borderId="0" applyNumberFormat="0" applyBorder="0" applyAlignment="0" applyProtection="0"/>
    <xf numFmtId="0" fontId="57" fillId="0" borderId="10" applyNumberFormat="0" applyAlignment="0" applyProtection="0"/>
    <xf numFmtId="0" fontId="57" fillId="0" borderId="11">
      <alignment horizontal="left"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15" xfId="24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7" fillId="0" borderId="15" xfId="24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176" fontId="8" fillId="0" borderId="15" xfId="24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right" vertical="center"/>
    </xf>
    <xf numFmtId="176" fontId="8" fillId="0" borderId="13" xfId="24" applyNumberFormat="1" applyFont="1" applyBorder="1" applyAlignment="1">
      <alignment horizontal="right" vertical="center"/>
    </xf>
    <xf numFmtId="43" fontId="8" fillId="0" borderId="15" xfId="0" applyNumberFormat="1" applyFont="1" applyBorder="1" applyAlignment="1">
      <alignment vertical="center"/>
    </xf>
    <xf numFmtId="176" fontId="7" fillId="0" borderId="18" xfId="24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8" fillId="0" borderId="13" xfId="24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176" fontId="8" fillId="0" borderId="18" xfId="24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vertical="center"/>
    </xf>
    <xf numFmtId="176" fontId="7" fillId="0" borderId="17" xfId="24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7" fillId="0" borderId="15" xfId="67" applyFont="1" applyFill="1" applyBorder="1">
      <alignment/>
      <protection/>
    </xf>
    <xf numFmtId="43" fontId="18" fillId="0" borderId="15" xfId="24" applyFont="1" applyFill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67" applyNumberFormat="1" applyFont="1" applyFill="1" applyBorder="1" applyAlignment="1">
      <alignment horizontal="center"/>
      <protection/>
    </xf>
    <xf numFmtId="14" fontId="19" fillId="0" borderId="15" xfId="0" applyNumberFormat="1" applyFont="1" applyBorder="1" applyAlignment="1">
      <alignment/>
    </xf>
    <xf numFmtId="43" fontId="21" fillId="0" borderId="15" xfId="24" applyFont="1" applyFill="1" applyBorder="1" applyAlignment="1">
      <alignment/>
    </xf>
    <xf numFmtId="43" fontId="17" fillId="0" borderId="15" xfId="24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8" fillId="0" borderId="15" xfId="24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8" fillId="0" borderId="15" xfId="67" applyFont="1" applyFill="1" applyBorder="1">
      <alignment/>
      <protection/>
    </xf>
    <xf numFmtId="0" fontId="20" fillId="0" borderId="15" xfId="67" applyFont="1" applyFill="1" applyBorder="1" applyAlignment="1">
      <alignment horizontal="center"/>
      <protection/>
    </xf>
    <xf numFmtId="0" fontId="17" fillId="0" borderId="15" xfId="68" applyFont="1" applyFill="1" applyBorder="1">
      <alignment/>
      <protection/>
    </xf>
    <xf numFmtId="0" fontId="21" fillId="33" borderId="15" xfId="0" applyFont="1" applyFill="1" applyBorder="1" applyAlignment="1">
      <alignment horizontal="center"/>
    </xf>
    <xf numFmtId="0" fontId="20" fillId="0" borderId="15" xfId="68" applyFont="1" applyFill="1" applyBorder="1" applyAlignment="1">
      <alignment horizontal="center"/>
      <protection/>
    </xf>
    <xf numFmtId="0" fontId="18" fillId="0" borderId="15" xfId="68" applyFont="1" applyFill="1" applyBorder="1">
      <alignment/>
      <protection/>
    </xf>
    <xf numFmtId="0" fontId="21" fillId="0" borderId="15" xfId="68" applyFont="1" applyFill="1" applyBorder="1">
      <alignment/>
      <protection/>
    </xf>
    <xf numFmtId="0" fontId="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6" fontId="6" fillId="0" borderId="15" xfId="24" applyNumberFormat="1" applyFont="1" applyBorder="1" applyAlignment="1">
      <alignment horizontal="right" vertical="center"/>
    </xf>
    <xf numFmtId="0" fontId="7" fillId="0" borderId="15" xfId="24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6" fontId="8" fillId="0" borderId="14" xfId="24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/>
    </xf>
    <xf numFmtId="0" fontId="19" fillId="0" borderId="15" xfId="67" applyFont="1" applyFill="1" applyBorder="1" applyAlignment="1">
      <alignment horizontal="center"/>
      <protection/>
    </xf>
    <xf numFmtId="43" fontId="18" fillId="0" borderId="15" xfId="24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43" fontId="23" fillId="0" borderId="15" xfId="24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 horizontal="center" vertical="center"/>
    </xf>
    <xf numFmtId="0" fontId="18" fillId="0" borderId="15" xfId="67" applyFont="1" applyFill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80" fillId="0" borderId="15" xfId="0" applyFont="1" applyBorder="1" applyAlignment="1">
      <alignment horizontal="left" vertical="center"/>
    </xf>
    <xf numFmtId="0" fontId="80" fillId="0" borderId="15" xfId="67" applyFont="1" applyFill="1" applyBorder="1">
      <alignment/>
      <protection/>
    </xf>
    <xf numFmtId="0" fontId="80" fillId="0" borderId="15" xfId="0" applyFont="1" applyBorder="1" applyAlignment="1">
      <alignment vertical="center"/>
    </xf>
    <xf numFmtId="0" fontId="80" fillId="0" borderId="15" xfId="0" applyFont="1" applyBorder="1" applyAlignment="1">
      <alignment horizontal="center" vertical="center"/>
    </xf>
    <xf numFmtId="180" fontId="80" fillId="0" borderId="15" xfId="21" applyNumberFormat="1" applyFont="1" applyFill="1" applyBorder="1" applyAlignment="1" applyProtection="1">
      <alignment horizontal="right"/>
      <protection locked="0"/>
    </xf>
    <xf numFmtId="14" fontId="81" fillId="0" borderId="15" xfId="0" applyNumberFormat="1" applyFont="1" applyFill="1" applyBorder="1" applyAlignment="1">
      <alignment/>
    </xf>
    <xf numFmtId="181" fontId="80" fillId="0" borderId="15" xfId="0" applyNumberFormat="1" applyFont="1" applyFill="1" applyBorder="1" applyAlignment="1" applyProtection="1">
      <alignment/>
      <protection locked="0"/>
    </xf>
    <xf numFmtId="180" fontId="80" fillId="0" borderId="15" xfId="0" applyNumberFormat="1" applyFont="1" applyFill="1" applyBorder="1" applyAlignment="1" applyProtection="1">
      <alignment horizontal="right"/>
      <protection locked="0"/>
    </xf>
    <xf numFmtId="0" fontId="8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9" fontId="15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8" fillId="0" borderId="12" xfId="0" applyNumberFormat="1" applyFont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176" fontId="9" fillId="0" borderId="15" xfId="24" applyNumberFormat="1" applyFont="1" applyFill="1" applyBorder="1" applyAlignment="1">
      <alignment horizontal="center" vertical="center"/>
    </xf>
    <xf numFmtId="176" fontId="10" fillId="0" borderId="15" xfId="24" applyNumberFormat="1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 wrapText="1"/>
    </xf>
    <xf numFmtId="4" fontId="81" fillId="0" borderId="15" xfId="0" applyNumberFormat="1" applyFont="1" applyBorder="1" applyAlignment="1">
      <alignment horizontal="left" vertical="center"/>
    </xf>
    <xf numFmtId="176" fontId="81" fillId="0" borderId="15" xfId="24" applyNumberFormat="1" applyFont="1" applyBorder="1" applyAlignment="1">
      <alignment horizontal="right" vertical="center"/>
    </xf>
    <xf numFmtId="9" fontId="81" fillId="0" borderId="15" xfId="0" applyNumberFormat="1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176" fontId="7" fillId="0" borderId="16" xfId="24" applyNumberFormat="1" applyFont="1" applyBorder="1" applyAlignment="1">
      <alignment horizontal="right" vertical="center"/>
    </xf>
    <xf numFmtId="176" fontId="11" fillId="0" borderId="16" xfId="24" applyNumberFormat="1" applyFont="1" applyBorder="1" applyAlignment="1">
      <alignment horizontal="right" vertical="center"/>
    </xf>
    <xf numFmtId="9" fontId="7" fillId="0" borderId="16" xfId="24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9" fontId="7" fillId="0" borderId="18" xfId="24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right" vertical="center"/>
    </xf>
    <xf numFmtId="9" fontId="6" fillId="0" borderId="0" xfId="0" applyNumberFormat="1" applyFont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43" fontId="8" fillId="0" borderId="0" xfId="24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67" applyFont="1" applyFill="1" applyBorder="1">
      <alignment/>
      <protection/>
    </xf>
    <xf numFmtId="0" fontId="28" fillId="33" borderId="15" xfId="0" applyFont="1" applyFill="1" applyBorder="1" applyAlignment="1">
      <alignment horizontal="center" vertical="center"/>
    </xf>
    <xf numFmtId="182" fontId="19" fillId="0" borderId="15" xfId="0" applyNumberFormat="1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68" applyFont="1" applyFill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182" fontId="7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8" fillId="0" borderId="12" xfId="24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3" fontId="9" fillId="0" borderId="17" xfId="24" applyFont="1" applyFill="1" applyBorder="1" applyAlignment="1">
      <alignment horizontal="center" vertical="center"/>
    </xf>
    <xf numFmtId="43" fontId="7" fillId="0" borderId="18" xfId="24" applyFont="1" applyFill="1" applyBorder="1" applyAlignment="1">
      <alignment horizontal="center" vertical="center"/>
    </xf>
    <xf numFmtId="43" fontId="9" fillId="0" borderId="15" xfId="24" applyFont="1" applyFill="1" applyBorder="1" applyAlignment="1">
      <alignment horizontal="center" vertical="center"/>
    </xf>
    <xf numFmtId="176" fontId="19" fillId="0" borderId="15" xfId="24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center" vertical="center"/>
    </xf>
    <xf numFmtId="176" fontId="19" fillId="0" borderId="15" xfId="24" applyNumberFormat="1" applyFont="1" applyBorder="1" applyAlignment="1">
      <alignment horizontal="center" vertical="center"/>
    </xf>
    <xf numFmtId="176" fontId="8" fillId="0" borderId="15" xfId="24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76" fontId="29" fillId="0" borderId="15" xfId="24" applyNumberFormat="1" applyFont="1" applyBorder="1" applyAlignment="1">
      <alignment horizontal="right" vertical="center"/>
    </xf>
    <xf numFmtId="176" fontId="11" fillId="0" borderId="15" xfId="24" applyNumberFormat="1" applyFont="1" applyBorder="1" applyAlignment="1">
      <alignment horizontal="right" vertical="center"/>
    </xf>
    <xf numFmtId="0" fontId="30" fillId="0" borderId="15" xfId="24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14" fontId="19" fillId="0" borderId="0" xfId="0" applyNumberFormat="1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181" fontId="8" fillId="0" borderId="15" xfId="24" applyNumberFormat="1" applyFont="1" applyBorder="1" applyAlignment="1">
      <alignment vertical="center"/>
    </xf>
    <xf numFmtId="181" fontId="19" fillId="0" borderId="15" xfId="24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1" fontId="19" fillId="0" borderId="13" xfId="24" applyNumberFormat="1" applyFont="1" applyBorder="1" applyAlignment="1">
      <alignment vertical="center"/>
    </xf>
    <xf numFmtId="181" fontId="30" fillId="0" borderId="18" xfId="24" applyNumberFormat="1" applyFont="1" applyBorder="1" applyAlignment="1">
      <alignment horizontal="center" vertical="center"/>
    </xf>
    <xf numFmtId="181" fontId="30" fillId="0" borderId="18" xfId="24" applyNumberFormat="1" applyFont="1" applyBorder="1" applyAlignment="1">
      <alignment vertical="center"/>
    </xf>
    <xf numFmtId="181" fontId="7" fillId="0" borderId="18" xfId="24" applyNumberFormat="1" applyFont="1" applyBorder="1" applyAlignment="1">
      <alignment vertical="center"/>
    </xf>
    <xf numFmtId="0" fontId="7" fillId="0" borderId="18" xfId="24" applyNumberFormat="1" applyFont="1" applyBorder="1" applyAlignment="1">
      <alignment vertical="center"/>
    </xf>
    <xf numFmtId="176" fontId="11" fillId="0" borderId="15" xfId="24" applyNumberFormat="1" applyFont="1" applyBorder="1" applyAlignment="1">
      <alignment vertical="center"/>
    </xf>
    <xf numFmtId="176" fontId="7" fillId="0" borderId="15" xfId="24" applyNumberFormat="1" applyFont="1" applyBorder="1" applyAlignment="1">
      <alignment vertical="center"/>
    </xf>
    <xf numFmtId="183" fontId="2" fillId="0" borderId="0" xfId="24" applyNumberFormat="1" applyFont="1" applyAlignment="1">
      <alignment horizontal="right" vertical="center"/>
    </xf>
    <xf numFmtId="43" fontId="2" fillId="0" borderId="0" xfId="24" applyFont="1" applyAlignment="1">
      <alignment horizontal="right" vertical="center"/>
    </xf>
    <xf numFmtId="43" fontId="2" fillId="0" borderId="0" xfId="24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4" fillId="0" borderId="0" xfId="24" applyNumberFormat="1" applyFont="1" applyAlignment="1">
      <alignment horizontal="center" vertical="center"/>
    </xf>
    <xf numFmtId="179" fontId="15" fillId="0" borderId="0" xfId="24" applyNumberFormat="1" applyFont="1" applyAlignment="1">
      <alignment horizontal="center" vertical="center"/>
    </xf>
    <xf numFmtId="183" fontId="8" fillId="0" borderId="12" xfId="24" applyNumberFormat="1" applyFont="1" applyBorder="1" applyAlignment="1">
      <alignment horizontal="right" vertical="center"/>
    </xf>
    <xf numFmtId="183" fontId="9" fillId="0" borderId="17" xfId="24" applyNumberFormat="1" applyFont="1" applyFill="1" applyBorder="1" applyAlignment="1">
      <alignment horizontal="center" vertical="center"/>
    </xf>
    <xf numFmtId="183" fontId="7" fillId="0" borderId="18" xfId="24" applyNumberFormat="1" applyFont="1" applyFill="1" applyBorder="1" applyAlignment="1">
      <alignment horizontal="center" vertical="center"/>
    </xf>
    <xf numFmtId="183" fontId="9" fillId="0" borderId="15" xfId="24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183" fontId="6" fillId="0" borderId="18" xfId="24" applyNumberFormat="1" applyFont="1" applyBorder="1" applyAlignment="1">
      <alignment horizontal="right"/>
    </xf>
    <xf numFmtId="14" fontId="21" fillId="0" borderId="15" xfId="0" applyNumberFormat="1" applyFont="1" applyBorder="1" applyAlignment="1">
      <alignment/>
    </xf>
    <xf numFmtId="183" fontId="6" fillId="0" borderId="18" xfId="24" applyNumberFormat="1" applyFont="1" applyBorder="1" applyAlignment="1">
      <alignment horizontal="right" vertical="center"/>
    </xf>
    <xf numFmtId="183" fontId="11" fillId="0" borderId="15" xfId="24" applyNumberFormat="1" applyFont="1" applyBorder="1" applyAlignment="1">
      <alignment horizontal="right" vertical="center"/>
    </xf>
    <xf numFmtId="183" fontId="21" fillId="0" borderId="0" xfId="0" applyNumberFormat="1" applyFont="1" applyAlignment="1">
      <alignment horizontal="center" vertical="center"/>
    </xf>
    <xf numFmtId="183" fontId="21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43" fontId="8" fillId="0" borderId="12" xfId="24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43" fontId="7" fillId="0" borderId="11" xfId="24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6" fontId="6" fillId="0" borderId="15" xfId="24" applyNumberFormat="1" applyFont="1" applyBorder="1" applyAlignment="1">
      <alignment horizontal="right"/>
    </xf>
    <xf numFmtId="0" fontId="6" fillId="0" borderId="15" xfId="24" applyNumberFormat="1" applyFont="1" applyBorder="1" applyAlignment="1">
      <alignment horizontal="center"/>
    </xf>
    <xf numFmtId="176" fontId="6" fillId="0" borderId="15" xfId="24" applyNumberFormat="1" applyFont="1" applyBorder="1" applyAlignment="1">
      <alignment/>
    </xf>
    <xf numFmtId="179" fontId="6" fillId="0" borderId="15" xfId="24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5" xfId="24" applyNumberFormat="1" applyFont="1" applyBorder="1" applyAlignment="1">
      <alignment horizontal="center" vertical="center"/>
    </xf>
    <xf numFmtId="176" fontId="6" fillId="0" borderId="15" xfId="24" applyNumberFormat="1" applyFont="1" applyBorder="1" applyAlignment="1">
      <alignment vertical="center"/>
    </xf>
    <xf numFmtId="0" fontId="11" fillId="0" borderId="15" xfId="24" applyNumberFormat="1" applyFont="1" applyBorder="1" applyAlignment="1">
      <alignment horizontal="right" vertical="center"/>
    </xf>
    <xf numFmtId="179" fontId="11" fillId="0" borderId="15" xfId="24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82" fontId="31" fillId="0" borderId="15" xfId="0" applyNumberFormat="1" applyFont="1" applyBorder="1" applyAlignment="1">
      <alignment horizontal="center"/>
    </xf>
    <xf numFmtId="176" fontId="21" fillId="0" borderId="15" xfId="24" applyNumberFormat="1" applyFont="1" applyBorder="1" applyAlignment="1">
      <alignment horizontal="right" vertical="center"/>
    </xf>
    <xf numFmtId="0" fontId="19" fillId="0" borderId="15" xfId="0" applyFont="1" applyBorder="1" applyAlignment="1">
      <alignment/>
    </xf>
    <xf numFmtId="182" fontId="31" fillId="0" borderId="15" xfId="0" applyNumberFormat="1" applyFont="1" applyBorder="1" applyAlignment="1">
      <alignment/>
    </xf>
    <xf numFmtId="176" fontId="21" fillId="0" borderId="15" xfId="24" applyNumberFormat="1" applyFont="1" applyBorder="1" applyAlignment="1">
      <alignment vertical="center"/>
    </xf>
    <xf numFmtId="0" fontId="19" fillId="0" borderId="15" xfId="0" applyFont="1" applyFill="1" applyBorder="1" applyAlignment="1">
      <alignment/>
    </xf>
    <xf numFmtId="176" fontId="32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176" fontId="6" fillId="0" borderId="18" xfId="24" applyNumberFormat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176" fontId="21" fillId="0" borderId="18" xfId="24" applyNumberFormat="1" applyFont="1" applyBorder="1" applyAlignment="1">
      <alignment horizontal="right" vertical="center"/>
    </xf>
    <xf numFmtId="9" fontId="21" fillId="0" borderId="15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right" vertical="center"/>
    </xf>
    <xf numFmtId="0" fontId="29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6" fontId="6" fillId="0" borderId="16" xfId="24" applyNumberFormat="1" applyFont="1" applyBorder="1" applyAlignment="1">
      <alignment horizontal="right" vertical="center"/>
    </xf>
    <xf numFmtId="58" fontId="6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8" fillId="0" borderId="16" xfId="24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8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7" fillId="0" borderId="15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8" xfId="24" applyNumberFormat="1" applyFont="1" applyBorder="1" applyAlignment="1">
      <alignment vertical="center"/>
    </xf>
    <xf numFmtId="43" fontId="8" fillId="0" borderId="15" xfId="0" applyNumberFormat="1" applyFont="1" applyBorder="1" applyAlignment="1">
      <alignment horizontal="right" vertical="center"/>
    </xf>
    <xf numFmtId="43" fontId="7" fillId="0" borderId="15" xfId="0" applyNumberFormat="1" applyFont="1" applyBorder="1" applyAlignment="1">
      <alignment horizontal="right" vertical="center"/>
    </xf>
    <xf numFmtId="0" fontId="1" fillId="0" borderId="0" xfId="16" applyFont="1" applyAlignment="1">
      <alignment horizontal="center" vertical="center"/>
      <protection/>
    </xf>
    <xf numFmtId="0" fontId="2" fillId="0" borderId="0" xfId="16" applyFont="1" applyFill="1" applyAlignment="1">
      <alignment vertical="center"/>
      <protection/>
    </xf>
    <xf numFmtId="0" fontId="3" fillId="0" borderId="0" xfId="16" applyFont="1" applyAlignment="1">
      <alignment vertical="center"/>
      <protection/>
    </xf>
    <xf numFmtId="0" fontId="2" fillId="0" borderId="0" xfId="16" applyFont="1" applyAlignment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4" fillId="0" borderId="0" xfId="16" applyFont="1" applyAlignment="1">
      <alignment horizontal="center" vertical="center"/>
      <protection/>
    </xf>
    <xf numFmtId="0" fontId="15" fillId="0" borderId="0" xfId="16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7" fillId="0" borderId="0" xfId="16" applyFont="1" applyAlignment="1">
      <alignment horizontal="center" vertical="center"/>
      <protection/>
    </xf>
    <xf numFmtId="0" fontId="5" fillId="0" borderId="12" xfId="16" applyFont="1" applyBorder="1" applyAlignment="1">
      <alignment vertical="center"/>
      <protection/>
    </xf>
    <xf numFmtId="0" fontId="8" fillId="0" borderId="12" xfId="16" applyFont="1" applyBorder="1" applyAlignment="1">
      <alignment vertical="center"/>
      <protection/>
    </xf>
    <xf numFmtId="0" fontId="9" fillId="0" borderId="13" xfId="16" applyFont="1" applyFill="1" applyBorder="1" applyAlignment="1">
      <alignment horizontal="center" vertical="center"/>
      <protection/>
    </xf>
    <xf numFmtId="0" fontId="10" fillId="0" borderId="13" xfId="16" applyFont="1" applyFill="1" applyBorder="1" applyAlignment="1">
      <alignment horizontal="center" vertical="center"/>
      <protection/>
    </xf>
    <xf numFmtId="0" fontId="7" fillId="0" borderId="14" xfId="16" applyFont="1" applyFill="1" applyBorder="1" applyAlignment="1">
      <alignment horizontal="center" vertical="center"/>
      <protection/>
    </xf>
    <xf numFmtId="0" fontId="11" fillId="0" borderId="14" xfId="16" applyFont="1" applyFill="1" applyBorder="1" applyAlignment="1">
      <alignment horizontal="center" vertical="center"/>
      <protection/>
    </xf>
    <xf numFmtId="0" fontId="8" fillId="0" borderId="15" xfId="16" applyFont="1" applyBorder="1" applyAlignment="1">
      <alignment horizontal="center" vertical="center"/>
      <protection/>
    </xf>
    <xf numFmtId="0" fontId="8" fillId="0" borderId="15" xfId="16" applyFont="1" applyBorder="1" applyAlignment="1">
      <alignment vertical="center"/>
      <protection/>
    </xf>
    <xf numFmtId="176" fontId="8" fillId="0" borderId="15" xfId="16" applyNumberFormat="1" applyFont="1" applyBorder="1" applyAlignment="1">
      <alignment vertical="center"/>
      <protection/>
    </xf>
    <xf numFmtId="0" fontId="8" fillId="0" borderId="16" xfId="16" applyFont="1" applyBorder="1" applyAlignment="1">
      <alignment vertical="center"/>
      <protection/>
    </xf>
    <xf numFmtId="0" fontId="9" fillId="0" borderId="17" xfId="16" applyFont="1" applyBorder="1" applyAlignment="1">
      <alignment horizontal="center" vertical="center"/>
      <protection/>
    </xf>
    <xf numFmtId="0" fontId="7" fillId="0" borderId="18" xfId="16" applyFont="1" applyBorder="1" applyAlignment="1">
      <alignment horizontal="center" vertical="center"/>
      <protection/>
    </xf>
    <xf numFmtId="176" fontId="7" fillId="0" borderId="18" xfId="16" applyNumberFormat="1" applyFont="1" applyBorder="1" applyAlignment="1">
      <alignment vertical="center"/>
      <protection/>
    </xf>
    <xf numFmtId="0" fontId="6" fillId="0" borderId="0" xfId="16" applyFont="1" applyAlignment="1">
      <alignment vertical="center"/>
      <protection/>
    </xf>
    <xf numFmtId="0" fontId="8" fillId="0" borderId="0" xfId="16" applyFont="1" applyAlignment="1">
      <alignment horizontal="center" vertical="center"/>
      <protection/>
    </xf>
    <xf numFmtId="0" fontId="8" fillId="0" borderId="0" xfId="16" applyFont="1" applyBorder="1" applyAlignment="1">
      <alignment vertical="center"/>
      <protection/>
    </xf>
    <xf numFmtId="0" fontId="2" fillId="0" borderId="0" xfId="16" applyFont="1" applyFill="1" applyBorder="1" applyAlignment="1">
      <alignment vertical="center"/>
      <protection/>
    </xf>
    <xf numFmtId="0" fontId="8" fillId="0" borderId="15" xfId="16" applyFont="1" applyBorder="1" applyAlignment="1">
      <alignment horizontal="right" vertical="center"/>
      <protection/>
    </xf>
    <xf numFmtId="176" fontId="7" fillId="0" borderId="15" xfId="16" applyNumberFormat="1" applyFont="1" applyBorder="1" applyAlignment="1">
      <alignment vertical="center"/>
      <protection/>
    </xf>
    <xf numFmtId="0" fontId="7" fillId="0" borderId="15" xfId="16" applyFont="1" applyBorder="1" applyAlignment="1">
      <alignment horizontal="right" vertical="center"/>
      <protection/>
    </xf>
    <xf numFmtId="0" fontId="7" fillId="0" borderId="15" xfId="16" applyFont="1" applyBorder="1" applyAlignment="1">
      <alignment vertical="center"/>
      <protection/>
    </xf>
    <xf numFmtId="0" fontId="5" fillId="0" borderId="0" xfId="16" applyFont="1" applyAlignment="1">
      <alignment horizontal="right" vertical="center"/>
      <protection/>
    </xf>
    <xf numFmtId="0" fontId="8" fillId="0" borderId="17" xfId="0" applyFont="1" applyBorder="1" applyAlignment="1">
      <alignment horizontal="left" vertical="center"/>
    </xf>
    <xf numFmtId="0" fontId="10" fillId="0" borderId="13" xfId="16" applyFont="1" applyFill="1" applyBorder="1" applyAlignment="1">
      <alignment horizontal="center" vertical="center" wrapText="1"/>
      <protection/>
    </xf>
    <xf numFmtId="0" fontId="10" fillId="0" borderId="17" xfId="16" applyFont="1" applyFill="1" applyBorder="1" applyAlignment="1">
      <alignment horizontal="center" vertical="center"/>
      <protection/>
    </xf>
    <xf numFmtId="0" fontId="11" fillId="0" borderId="18" xfId="16" applyFont="1" applyFill="1" applyBorder="1" applyAlignment="1">
      <alignment horizontal="center" vertical="center"/>
      <protection/>
    </xf>
    <xf numFmtId="0" fontId="11" fillId="0" borderId="14" xfId="16" applyFont="1" applyFill="1" applyBorder="1" applyAlignment="1">
      <alignment horizontal="center" vertical="center" wrapText="1"/>
      <protection/>
    </xf>
    <xf numFmtId="0" fontId="9" fillId="0" borderId="14" xfId="16" applyFont="1" applyFill="1" applyBorder="1" applyAlignment="1">
      <alignment horizontal="center" vertical="center"/>
      <protection/>
    </xf>
    <xf numFmtId="0" fontId="9" fillId="0" borderId="15" xfId="16" applyFont="1" applyFill="1" applyBorder="1" applyAlignment="1">
      <alignment horizontal="center" vertical="center"/>
      <protection/>
    </xf>
    <xf numFmtId="0" fontId="11" fillId="0" borderId="13" xfId="16" applyFont="1" applyFill="1" applyBorder="1" applyAlignment="1">
      <alignment horizontal="center" vertical="center"/>
      <protection/>
    </xf>
    <xf numFmtId="0" fontId="8" fillId="0" borderId="17" xfId="16" applyFont="1" applyBorder="1" applyAlignment="1">
      <alignment horizontal="left" vertical="center"/>
      <protection/>
    </xf>
    <xf numFmtId="0" fontId="7" fillId="0" borderId="17" xfId="16" applyFont="1" applyFill="1" applyBorder="1" applyAlignment="1">
      <alignment horizontal="center" vertical="center"/>
      <protection/>
    </xf>
    <xf numFmtId="0" fontId="12" fillId="0" borderId="18" xfId="16" applyFont="1" applyFill="1" applyBorder="1" applyAlignment="1">
      <alignment horizontal="center" vertical="center"/>
      <protection/>
    </xf>
    <xf numFmtId="176" fontId="8" fillId="0" borderId="15" xfId="16" applyNumberFormat="1" applyFont="1" applyBorder="1" applyAlignment="1">
      <alignment horizontal="right" vertical="center"/>
      <protection/>
    </xf>
    <xf numFmtId="0" fontId="2" fillId="0" borderId="15" xfId="16" applyFont="1" applyBorder="1" applyAlignment="1">
      <alignment vertical="center"/>
      <protection/>
    </xf>
    <xf numFmtId="176" fontId="7" fillId="0" borderId="15" xfId="16" applyNumberFormat="1" applyFont="1" applyBorder="1" applyAlignment="1">
      <alignment horizontal="right" vertical="center"/>
      <protection/>
    </xf>
    <xf numFmtId="0" fontId="12" fillId="0" borderId="15" xfId="16" applyFont="1" applyBorder="1" applyAlignment="1">
      <alignment vertical="center"/>
      <protection/>
    </xf>
    <xf numFmtId="0" fontId="10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8" fillId="0" borderId="18" xfId="24" applyNumberFormat="1" applyFont="1" applyBorder="1" applyAlignment="1">
      <alignment vertical="center"/>
    </xf>
    <xf numFmtId="179" fontId="8" fillId="0" borderId="15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84" fontId="8" fillId="0" borderId="15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58" fontId="8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58" fontId="8" fillId="0" borderId="23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top"/>
    </xf>
    <xf numFmtId="0" fontId="9" fillId="0" borderId="1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top"/>
    </xf>
    <xf numFmtId="0" fontId="34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5" fontId="15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85" fontId="5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85" fontId="10" fillId="0" borderId="2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0" fillId="0" borderId="13" xfId="24" applyNumberFormat="1" applyFont="1" applyFill="1" applyBorder="1" applyAlignment="1">
      <alignment horizontal="center" vertical="center"/>
    </xf>
    <xf numFmtId="179" fontId="10" fillId="0" borderId="16" xfId="24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79" fontId="11" fillId="0" borderId="15" xfId="24" applyNumberFormat="1" applyFont="1" applyFill="1" applyBorder="1" applyAlignment="1">
      <alignment horizontal="center" vertical="center"/>
    </xf>
    <xf numFmtId="179" fontId="11" fillId="0" borderId="18" xfId="24" applyNumberFormat="1" applyFont="1" applyFill="1" applyBorder="1" applyAlignment="1">
      <alignment horizontal="center" vertical="center"/>
    </xf>
    <xf numFmtId="185" fontId="5" fillId="0" borderId="14" xfId="0" applyNumberFormat="1" applyFont="1" applyBorder="1" applyAlignment="1">
      <alignment horizontal="left" vertical="center"/>
    </xf>
    <xf numFmtId="185" fontId="8" fillId="0" borderId="14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24" applyNumberFormat="1" applyFont="1" applyBorder="1" applyAlignment="1">
      <alignment vertical="center"/>
    </xf>
    <xf numFmtId="179" fontId="8" fillId="0" borderId="14" xfId="24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left" vertical="center"/>
    </xf>
    <xf numFmtId="185" fontId="8" fillId="0" borderId="15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left" vertical="center"/>
    </xf>
    <xf numFmtId="185" fontId="10" fillId="0" borderId="15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176" fontId="7" fillId="0" borderId="14" xfId="24" applyNumberFormat="1" applyFont="1" applyBorder="1" applyAlignment="1">
      <alignment vertical="center"/>
    </xf>
    <xf numFmtId="179" fontId="7" fillId="0" borderId="14" xfId="24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5" fillId="0" borderId="19" xfId="24" applyNumberFormat="1" applyFont="1" applyBorder="1" applyAlignment="1">
      <alignment horizontal="left" vertical="center"/>
    </xf>
    <xf numFmtId="179" fontId="6" fillId="0" borderId="0" xfId="24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left" vertical="center"/>
    </xf>
    <xf numFmtId="179" fontId="5" fillId="0" borderId="0" xfId="24" applyNumberFormat="1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0" xfId="16" applyFont="1" applyAlignment="1" quotePrefix="1">
      <alignment horizontal="center" vertical="center"/>
      <protection/>
    </xf>
    <xf numFmtId="0" fontId="10" fillId="0" borderId="13" xfId="16" applyFont="1" applyFill="1" applyBorder="1" applyAlignment="1" quotePrefix="1">
      <alignment horizontal="center" vertical="center"/>
      <protection/>
    </xf>
  </cellXfs>
  <cellStyles count="57">
    <cellStyle name="Normal" xfId="0"/>
    <cellStyle name="普通_ANALYSE" xfId="15"/>
    <cellStyle name="常规_标准评估明细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Header1" xfId="65"/>
    <cellStyle name="Header2" xfId="66"/>
    <cellStyle name="常规_Beijing北京固定资产清单 06-10-31" xfId="67"/>
    <cellStyle name="常规_常温资产清单" xfId="68"/>
    <cellStyle name="千位_GetDateDialog" xfId="69"/>
    <cellStyle name="千位[0]_GetDateDialog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A1" sqref="A1:D3"/>
    </sheetView>
  </sheetViews>
  <sheetFormatPr defaultColWidth="8.75390625" defaultRowHeight="14.25"/>
  <cols>
    <col min="1" max="1" width="5.875" style="441" customWidth="1"/>
    <col min="2" max="2" width="49.25390625" style="441" customWidth="1"/>
    <col min="3" max="3" width="12.875" style="441" hidden="1" customWidth="1"/>
    <col min="4" max="4" width="21.125" style="441" customWidth="1"/>
    <col min="5" max="32" width="9.00390625" style="441" bestFit="1" customWidth="1"/>
    <col min="33" max="16384" width="8.75390625" style="441" customWidth="1"/>
  </cols>
  <sheetData>
    <row r="1" spans="1:4" ht="15">
      <c r="A1" s="442" t="s">
        <v>0</v>
      </c>
      <c r="B1" s="443"/>
      <c r="C1" s="443"/>
      <c r="D1" s="443"/>
    </row>
    <row r="2" spans="1:4" ht="15">
      <c r="A2" s="444"/>
      <c r="B2" s="444"/>
      <c r="C2" s="444"/>
      <c r="D2" s="444"/>
    </row>
    <row r="3" spans="1:4" ht="15">
      <c r="A3" s="445"/>
      <c r="B3" s="445"/>
      <c r="C3" s="445"/>
      <c r="D3" s="445"/>
    </row>
    <row r="4" spans="1:4" ht="15">
      <c r="A4" s="446" t="s">
        <v>1</v>
      </c>
      <c r="B4" s="446" t="s">
        <v>2</v>
      </c>
      <c r="C4" s="446" t="s">
        <v>3</v>
      </c>
      <c r="D4" s="446" t="s">
        <v>4</v>
      </c>
    </row>
    <row r="5" spans="1:4" ht="15">
      <c r="A5" s="216">
        <v>1</v>
      </c>
      <c r="B5" s="447" t="s">
        <v>5</v>
      </c>
      <c r="C5" s="216" t="s">
        <v>6</v>
      </c>
      <c r="D5" s="448" t="s">
        <v>7</v>
      </c>
    </row>
    <row r="6" spans="1:4" ht="15">
      <c r="A6" s="216">
        <f>A5+1</f>
        <v>2</v>
      </c>
      <c r="B6" s="447" t="s">
        <v>8</v>
      </c>
      <c r="C6" s="216" t="s">
        <v>9</v>
      </c>
      <c r="D6" s="448" t="s">
        <v>10</v>
      </c>
    </row>
    <row r="7" spans="1:4" ht="15">
      <c r="A7" s="216">
        <f aca="true" t="shared" si="0" ref="A7:A70">A6+1</f>
        <v>3</v>
      </c>
      <c r="B7" s="447" t="s">
        <v>11</v>
      </c>
      <c r="C7" s="216" t="s">
        <v>12</v>
      </c>
      <c r="D7" s="448" t="s">
        <v>13</v>
      </c>
    </row>
    <row r="8" spans="1:4" ht="15">
      <c r="A8" s="216">
        <f t="shared" si="0"/>
        <v>4</v>
      </c>
      <c r="B8" s="122" t="s">
        <v>14</v>
      </c>
      <c r="C8" s="216" t="s">
        <v>15</v>
      </c>
      <c r="D8" s="448" t="s">
        <v>16</v>
      </c>
    </row>
    <row r="9" spans="1:4" ht="15">
      <c r="A9" s="216">
        <f t="shared" si="0"/>
        <v>5</v>
      </c>
      <c r="B9" s="122" t="s">
        <v>17</v>
      </c>
      <c r="C9" s="216" t="s">
        <v>18</v>
      </c>
      <c r="D9" s="448" t="s">
        <v>19</v>
      </c>
    </row>
    <row r="10" spans="1:4" ht="15">
      <c r="A10" s="216">
        <f t="shared" si="0"/>
        <v>6</v>
      </c>
      <c r="B10" s="122" t="s">
        <v>20</v>
      </c>
      <c r="C10" s="216" t="s">
        <v>21</v>
      </c>
      <c r="D10" s="448" t="s">
        <v>22</v>
      </c>
    </row>
    <row r="11" spans="1:4" ht="15">
      <c r="A11" s="216">
        <f t="shared" si="0"/>
        <v>7</v>
      </c>
      <c r="B11" s="122" t="s">
        <v>23</v>
      </c>
      <c r="C11" s="216" t="s">
        <v>24</v>
      </c>
      <c r="D11" s="448" t="s">
        <v>25</v>
      </c>
    </row>
    <row r="12" spans="1:4" ht="15">
      <c r="A12" s="216">
        <f t="shared" si="0"/>
        <v>8</v>
      </c>
      <c r="B12" s="122" t="s">
        <v>26</v>
      </c>
      <c r="C12" s="216" t="s">
        <v>27</v>
      </c>
      <c r="D12" s="448" t="s">
        <v>28</v>
      </c>
    </row>
    <row r="13" spans="1:4" ht="15">
      <c r="A13" s="216">
        <f t="shared" si="0"/>
        <v>9</v>
      </c>
      <c r="B13" s="122" t="s">
        <v>29</v>
      </c>
      <c r="C13" s="216" t="s">
        <v>30</v>
      </c>
      <c r="D13" s="448" t="s">
        <v>31</v>
      </c>
    </row>
    <row r="14" spans="1:4" ht="15">
      <c r="A14" s="216">
        <f t="shared" si="0"/>
        <v>10</v>
      </c>
      <c r="B14" s="122" t="s">
        <v>32</v>
      </c>
      <c r="C14" s="216" t="s">
        <v>33</v>
      </c>
      <c r="D14" s="448" t="s">
        <v>34</v>
      </c>
    </row>
    <row r="15" spans="1:4" ht="15">
      <c r="A15" s="216">
        <f t="shared" si="0"/>
        <v>11</v>
      </c>
      <c r="B15" s="122" t="s">
        <v>35</v>
      </c>
      <c r="C15" s="216" t="s">
        <v>36</v>
      </c>
      <c r="D15" s="448" t="s">
        <v>37</v>
      </c>
    </row>
    <row r="16" spans="1:4" ht="15">
      <c r="A16" s="216">
        <f t="shared" si="0"/>
        <v>12</v>
      </c>
      <c r="B16" s="122" t="s">
        <v>38</v>
      </c>
      <c r="C16" s="216" t="s">
        <v>39</v>
      </c>
      <c r="D16" s="448" t="s">
        <v>40</v>
      </c>
    </row>
    <row r="17" spans="1:4" ht="15">
      <c r="A17" s="216">
        <f t="shared" si="0"/>
        <v>13</v>
      </c>
      <c r="B17" s="122" t="s">
        <v>41</v>
      </c>
      <c r="C17" s="216" t="s">
        <v>42</v>
      </c>
      <c r="D17" s="448" t="s">
        <v>43</v>
      </c>
    </row>
    <row r="18" spans="1:4" ht="15">
      <c r="A18" s="216">
        <f t="shared" si="0"/>
        <v>14</v>
      </c>
      <c r="B18" s="122" t="s">
        <v>44</v>
      </c>
      <c r="C18" s="216" t="s">
        <v>45</v>
      </c>
      <c r="D18" s="448" t="s">
        <v>46</v>
      </c>
    </row>
    <row r="19" spans="1:4" ht="15">
      <c r="A19" s="216">
        <f t="shared" si="0"/>
        <v>15</v>
      </c>
      <c r="B19" s="122" t="s">
        <v>47</v>
      </c>
      <c r="C19" s="216" t="s">
        <v>48</v>
      </c>
      <c r="D19" s="448" t="s">
        <v>49</v>
      </c>
    </row>
    <row r="20" spans="1:4" ht="15">
      <c r="A20" s="216">
        <f t="shared" si="0"/>
        <v>16</v>
      </c>
      <c r="B20" s="122" t="s">
        <v>50</v>
      </c>
      <c r="C20" s="216" t="s">
        <v>51</v>
      </c>
      <c r="D20" s="448" t="s">
        <v>52</v>
      </c>
    </row>
    <row r="21" spans="1:4" ht="15">
      <c r="A21" s="216">
        <f t="shared" si="0"/>
        <v>17</v>
      </c>
      <c r="B21" s="122" t="s">
        <v>53</v>
      </c>
      <c r="C21" s="216" t="s">
        <v>54</v>
      </c>
      <c r="D21" s="448" t="s">
        <v>55</v>
      </c>
    </row>
    <row r="22" spans="1:4" ht="15">
      <c r="A22" s="216">
        <f t="shared" si="0"/>
        <v>18</v>
      </c>
      <c r="B22" s="122" t="s">
        <v>56</v>
      </c>
      <c r="C22" s="216" t="s">
        <v>57</v>
      </c>
      <c r="D22" s="448" t="s">
        <v>58</v>
      </c>
    </row>
    <row r="23" spans="1:4" ht="15">
      <c r="A23" s="216">
        <f t="shared" si="0"/>
        <v>19</v>
      </c>
      <c r="B23" s="122" t="s">
        <v>59</v>
      </c>
      <c r="C23" s="216" t="s">
        <v>60</v>
      </c>
      <c r="D23" s="448" t="s">
        <v>61</v>
      </c>
    </row>
    <row r="24" spans="1:4" ht="15">
      <c r="A24" s="216">
        <f t="shared" si="0"/>
        <v>20</v>
      </c>
      <c r="B24" s="122" t="s">
        <v>62</v>
      </c>
      <c r="C24" s="216" t="s">
        <v>63</v>
      </c>
      <c r="D24" s="448" t="s">
        <v>64</v>
      </c>
    </row>
    <row r="25" spans="1:4" ht="15">
      <c r="A25" s="216">
        <f t="shared" si="0"/>
        <v>21</v>
      </c>
      <c r="B25" s="122" t="s">
        <v>65</v>
      </c>
      <c r="C25" s="216" t="s">
        <v>66</v>
      </c>
      <c r="D25" s="448" t="s">
        <v>67</v>
      </c>
    </row>
    <row r="26" spans="1:4" ht="15">
      <c r="A26" s="216">
        <f t="shared" si="0"/>
        <v>22</v>
      </c>
      <c r="B26" s="122" t="s">
        <v>68</v>
      </c>
      <c r="C26" s="216" t="s">
        <v>69</v>
      </c>
      <c r="D26" s="448" t="s">
        <v>70</v>
      </c>
    </row>
    <row r="27" spans="1:4" ht="15">
      <c r="A27" s="216">
        <f t="shared" si="0"/>
        <v>23</v>
      </c>
      <c r="B27" s="122" t="s">
        <v>71</v>
      </c>
      <c r="C27" s="216" t="s">
        <v>72</v>
      </c>
      <c r="D27" s="448" t="s">
        <v>73</v>
      </c>
    </row>
    <row r="28" spans="1:4" ht="15">
      <c r="A28" s="216">
        <f t="shared" si="0"/>
        <v>24</v>
      </c>
      <c r="B28" s="122" t="s">
        <v>74</v>
      </c>
      <c r="C28" s="216" t="s">
        <v>75</v>
      </c>
      <c r="D28" s="448" t="s">
        <v>76</v>
      </c>
    </row>
    <row r="29" spans="1:4" ht="15">
      <c r="A29" s="216">
        <f t="shared" si="0"/>
        <v>25</v>
      </c>
      <c r="B29" s="122" t="s">
        <v>77</v>
      </c>
      <c r="C29" s="216" t="s">
        <v>78</v>
      </c>
      <c r="D29" s="448" t="s">
        <v>79</v>
      </c>
    </row>
    <row r="30" spans="1:4" ht="15">
      <c r="A30" s="216">
        <f t="shared" si="0"/>
        <v>26</v>
      </c>
      <c r="B30" s="122" t="s">
        <v>80</v>
      </c>
      <c r="C30" s="216" t="s">
        <v>81</v>
      </c>
      <c r="D30" s="448" t="s">
        <v>82</v>
      </c>
    </row>
    <row r="31" spans="1:4" ht="15">
      <c r="A31" s="216">
        <f t="shared" si="0"/>
        <v>27</v>
      </c>
      <c r="B31" s="122" t="s">
        <v>83</v>
      </c>
      <c r="C31" s="216" t="s">
        <v>84</v>
      </c>
      <c r="D31" s="448" t="s">
        <v>85</v>
      </c>
    </row>
    <row r="32" spans="1:4" ht="15">
      <c r="A32" s="216">
        <f t="shared" si="0"/>
        <v>28</v>
      </c>
      <c r="B32" s="122" t="s">
        <v>86</v>
      </c>
      <c r="C32" s="216" t="s">
        <v>87</v>
      </c>
      <c r="D32" s="448" t="s">
        <v>88</v>
      </c>
    </row>
    <row r="33" spans="1:4" ht="15">
      <c r="A33" s="216">
        <f t="shared" si="0"/>
        <v>29</v>
      </c>
      <c r="B33" s="122" t="s">
        <v>89</v>
      </c>
      <c r="C33" s="216" t="s">
        <v>90</v>
      </c>
      <c r="D33" s="448" t="s">
        <v>91</v>
      </c>
    </row>
    <row r="34" spans="1:4" ht="15">
      <c r="A34" s="216">
        <f t="shared" si="0"/>
        <v>30</v>
      </c>
      <c r="B34" s="122" t="s">
        <v>92</v>
      </c>
      <c r="C34" s="216" t="s">
        <v>93</v>
      </c>
      <c r="D34" s="448" t="s">
        <v>94</v>
      </c>
    </row>
    <row r="35" spans="1:4" ht="15">
      <c r="A35" s="216">
        <f t="shared" si="0"/>
        <v>31</v>
      </c>
      <c r="B35" s="122" t="s">
        <v>95</v>
      </c>
      <c r="C35" s="216" t="s">
        <v>96</v>
      </c>
      <c r="D35" s="448" t="s">
        <v>97</v>
      </c>
    </row>
    <row r="36" spans="1:4" ht="15">
      <c r="A36" s="216">
        <f t="shared" si="0"/>
        <v>32</v>
      </c>
      <c r="B36" s="122" t="s">
        <v>98</v>
      </c>
      <c r="C36" s="216" t="s">
        <v>99</v>
      </c>
      <c r="D36" s="448" t="s">
        <v>100</v>
      </c>
    </row>
    <row r="37" spans="1:4" ht="15">
      <c r="A37" s="216">
        <f t="shared" si="0"/>
        <v>33</v>
      </c>
      <c r="B37" s="122" t="s">
        <v>101</v>
      </c>
      <c r="C37" s="216" t="s">
        <v>102</v>
      </c>
      <c r="D37" s="448" t="s">
        <v>103</v>
      </c>
    </row>
    <row r="38" spans="1:4" ht="15">
      <c r="A38" s="216">
        <f t="shared" si="0"/>
        <v>34</v>
      </c>
      <c r="B38" s="122" t="s">
        <v>104</v>
      </c>
      <c r="C38" s="216" t="s">
        <v>105</v>
      </c>
      <c r="D38" s="448" t="s">
        <v>106</v>
      </c>
    </row>
    <row r="39" spans="1:4" ht="15">
      <c r="A39" s="216">
        <f t="shared" si="0"/>
        <v>35</v>
      </c>
      <c r="B39" s="122" t="s">
        <v>107</v>
      </c>
      <c r="C39" s="216" t="s">
        <v>108</v>
      </c>
      <c r="D39" s="448" t="s">
        <v>109</v>
      </c>
    </row>
    <row r="40" spans="1:4" ht="15">
      <c r="A40" s="216">
        <f t="shared" si="0"/>
        <v>36</v>
      </c>
      <c r="B40" s="122" t="s">
        <v>110</v>
      </c>
      <c r="C40" s="216" t="s">
        <v>111</v>
      </c>
      <c r="D40" s="448" t="s">
        <v>112</v>
      </c>
    </row>
    <row r="41" spans="1:4" ht="15">
      <c r="A41" s="216">
        <f t="shared" si="0"/>
        <v>37</v>
      </c>
      <c r="B41" s="122" t="s">
        <v>113</v>
      </c>
      <c r="C41" s="216" t="s">
        <v>114</v>
      </c>
      <c r="D41" s="448" t="s">
        <v>115</v>
      </c>
    </row>
    <row r="42" spans="1:4" ht="15">
      <c r="A42" s="216">
        <f t="shared" si="0"/>
        <v>38</v>
      </c>
      <c r="B42" s="122" t="s">
        <v>116</v>
      </c>
      <c r="C42" s="216" t="s">
        <v>117</v>
      </c>
      <c r="D42" s="448" t="s">
        <v>118</v>
      </c>
    </row>
    <row r="43" spans="1:4" ht="15">
      <c r="A43" s="216">
        <f t="shared" si="0"/>
        <v>39</v>
      </c>
      <c r="B43" s="122" t="s">
        <v>119</v>
      </c>
      <c r="C43" s="216" t="s">
        <v>120</v>
      </c>
      <c r="D43" s="448" t="s">
        <v>121</v>
      </c>
    </row>
    <row r="44" spans="1:4" ht="15">
      <c r="A44" s="216">
        <f t="shared" si="0"/>
        <v>40</v>
      </c>
      <c r="B44" s="122" t="s">
        <v>122</v>
      </c>
      <c r="C44" s="216" t="s">
        <v>123</v>
      </c>
      <c r="D44" s="448" t="s">
        <v>124</v>
      </c>
    </row>
    <row r="45" spans="1:4" ht="15">
      <c r="A45" s="216">
        <f t="shared" si="0"/>
        <v>41</v>
      </c>
      <c r="B45" s="122" t="s">
        <v>125</v>
      </c>
      <c r="C45" s="216" t="s">
        <v>126</v>
      </c>
      <c r="D45" s="448" t="s">
        <v>127</v>
      </c>
    </row>
    <row r="46" spans="1:4" ht="15">
      <c r="A46" s="216">
        <f t="shared" si="0"/>
        <v>42</v>
      </c>
      <c r="B46" s="122" t="s">
        <v>128</v>
      </c>
      <c r="C46" s="216" t="s">
        <v>129</v>
      </c>
      <c r="D46" s="448" t="s">
        <v>130</v>
      </c>
    </row>
    <row r="47" spans="1:4" ht="15">
      <c r="A47" s="216">
        <f t="shared" si="0"/>
        <v>43</v>
      </c>
      <c r="B47" s="122" t="s">
        <v>131</v>
      </c>
      <c r="C47" s="216" t="s">
        <v>132</v>
      </c>
      <c r="D47" s="448" t="s">
        <v>133</v>
      </c>
    </row>
    <row r="48" spans="1:4" ht="15">
      <c r="A48" s="216">
        <f t="shared" si="0"/>
        <v>44</v>
      </c>
      <c r="B48" s="122" t="s">
        <v>134</v>
      </c>
      <c r="C48" s="216" t="s">
        <v>135</v>
      </c>
      <c r="D48" s="448" t="s">
        <v>136</v>
      </c>
    </row>
    <row r="49" spans="1:4" ht="15">
      <c r="A49" s="216">
        <f t="shared" si="0"/>
        <v>45</v>
      </c>
      <c r="B49" s="122" t="s">
        <v>137</v>
      </c>
      <c r="C49" s="216" t="s">
        <v>138</v>
      </c>
      <c r="D49" s="448" t="s">
        <v>139</v>
      </c>
    </row>
    <row r="50" spans="1:4" ht="15">
      <c r="A50" s="216">
        <f t="shared" si="0"/>
        <v>46</v>
      </c>
      <c r="B50" s="122" t="s">
        <v>140</v>
      </c>
      <c r="C50" s="216" t="s">
        <v>141</v>
      </c>
      <c r="D50" s="448" t="s">
        <v>142</v>
      </c>
    </row>
    <row r="51" spans="1:4" ht="15">
      <c r="A51" s="216">
        <f t="shared" si="0"/>
        <v>47</v>
      </c>
      <c r="B51" s="122" t="s">
        <v>143</v>
      </c>
      <c r="C51" s="216" t="s">
        <v>144</v>
      </c>
      <c r="D51" s="448" t="s">
        <v>145</v>
      </c>
    </row>
    <row r="52" spans="1:4" ht="15">
      <c r="A52" s="216">
        <f t="shared" si="0"/>
        <v>48</v>
      </c>
      <c r="B52" s="122" t="s">
        <v>146</v>
      </c>
      <c r="C52" s="216" t="s">
        <v>147</v>
      </c>
      <c r="D52" s="448" t="s">
        <v>148</v>
      </c>
    </row>
    <row r="53" spans="1:4" ht="15">
      <c r="A53" s="216">
        <f t="shared" si="0"/>
        <v>49</v>
      </c>
      <c r="B53" s="122" t="s">
        <v>149</v>
      </c>
      <c r="C53" s="216" t="s">
        <v>150</v>
      </c>
      <c r="D53" s="448" t="s">
        <v>151</v>
      </c>
    </row>
    <row r="54" spans="1:4" ht="15">
      <c r="A54" s="216">
        <f t="shared" si="0"/>
        <v>50</v>
      </c>
      <c r="B54" s="122" t="s">
        <v>152</v>
      </c>
      <c r="C54" s="216" t="s">
        <v>153</v>
      </c>
      <c r="D54" s="448" t="s">
        <v>154</v>
      </c>
    </row>
    <row r="55" spans="1:4" ht="15">
      <c r="A55" s="216">
        <f t="shared" si="0"/>
        <v>51</v>
      </c>
      <c r="B55" s="122" t="s">
        <v>155</v>
      </c>
      <c r="C55" s="216" t="s">
        <v>156</v>
      </c>
      <c r="D55" s="448" t="s">
        <v>157</v>
      </c>
    </row>
    <row r="56" spans="1:4" ht="15">
      <c r="A56" s="216">
        <f t="shared" si="0"/>
        <v>52</v>
      </c>
      <c r="B56" s="122" t="s">
        <v>158</v>
      </c>
      <c r="C56" s="216" t="s">
        <v>159</v>
      </c>
      <c r="D56" s="448" t="s">
        <v>160</v>
      </c>
    </row>
    <row r="57" spans="1:4" ht="15">
      <c r="A57" s="216">
        <f t="shared" si="0"/>
        <v>53</v>
      </c>
      <c r="B57" s="122" t="s">
        <v>161</v>
      </c>
      <c r="C57" s="216" t="s">
        <v>162</v>
      </c>
      <c r="D57" s="448" t="s">
        <v>163</v>
      </c>
    </row>
    <row r="58" spans="1:4" ht="15">
      <c r="A58" s="216">
        <f t="shared" si="0"/>
        <v>54</v>
      </c>
      <c r="B58" s="122" t="s">
        <v>164</v>
      </c>
      <c r="C58" s="216" t="s">
        <v>165</v>
      </c>
      <c r="D58" s="448" t="s">
        <v>166</v>
      </c>
    </row>
    <row r="59" spans="1:4" ht="15">
      <c r="A59" s="216">
        <f t="shared" si="0"/>
        <v>55</v>
      </c>
      <c r="B59" s="122" t="s">
        <v>167</v>
      </c>
      <c r="C59" s="216" t="s">
        <v>168</v>
      </c>
      <c r="D59" s="448" t="s">
        <v>169</v>
      </c>
    </row>
    <row r="60" spans="1:4" ht="15">
      <c r="A60" s="216">
        <f t="shared" si="0"/>
        <v>56</v>
      </c>
      <c r="B60" s="122" t="s">
        <v>170</v>
      </c>
      <c r="C60" s="216" t="s">
        <v>171</v>
      </c>
      <c r="D60" s="448" t="s">
        <v>172</v>
      </c>
    </row>
    <row r="61" spans="1:4" ht="15">
      <c r="A61" s="216">
        <f t="shared" si="0"/>
        <v>57</v>
      </c>
      <c r="B61" s="122" t="s">
        <v>173</v>
      </c>
      <c r="C61" s="216" t="s">
        <v>174</v>
      </c>
      <c r="D61" s="448" t="s">
        <v>175</v>
      </c>
    </row>
    <row r="62" spans="1:4" ht="15">
      <c r="A62" s="216">
        <f t="shared" si="0"/>
        <v>58</v>
      </c>
      <c r="B62" s="122" t="s">
        <v>176</v>
      </c>
      <c r="C62" s="216" t="s">
        <v>177</v>
      </c>
      <c r="D62" s="448" t="s">
        <v>178</v>
      </c>
    </row>
    <row r="63" spans="1:4" ht="15">
      <c r="A63" s="216">
        <f t="shared" si="0"/>
        <v>59</v>
      </c>
      <c r="B63" s="122" t="s">
        <v>179</v>
      </c>
      <c r="C63" s="216" t="s">
        <v>180</v>
      </c>
      <c r="D63" s="448" t="s">
        <v>181</v>
      </c>
    </row>
    <row r="64" spans="1:4" ht="15">
      <c r="A64" s="216">
        <f t="shared" si="0"/>
        <v>60</v>
      </c>
      <c r="B64" s="122" t="s">
        <v>182</v>
      </c>
      <c r="C64" s="216" t="s">
        <v>183</v>
      </c>
      <c r="D64" s="448" t="s">
        <v>184</v>
      </c>
    </row>
    <row r="65" spans="1:4" ht="15">
      <c r="A65" s="216">
        <f t="shared" si="0"/>
        <v>61</v>
      </c>
      <c r="B65" s="122" t="s">
        <v>185</v>
      </c>
      <c r="C65" s="216" t="s">
        <v>186</v>
      </c>
      <c r="D65" s="448" t="s">
        <v>187</v>
      </c>
    </row>
    <row r="66" spans="1:4" ht="15">
      <c r="A66" s="216">
        <f t="shared" si="0"/>
        <v>62</v>
      </c>
      <c r="B66" s="122" t="s">
        <v>188</v>
      </c>
      <c r="C66" s="216" t="s">
        <v>189</v>
      </c>
      <c r="D66" s="448" t="s">
        <v>190</v>
      </c>
    </row>
    <row r="67" spans="1:4" ht="15">
      <c r="A67" s="216">
        <f t="shared" si="0"/>
        <v>63</v>
      </c>
      <c r="B67" s="122" t="s">
        <v>191</v>
      </c>
      <c r="C67" s="216" t="s">
        <v>192</v>
      </c>
      <c r="D67" s="448" t="s">
        <v>193</v>
      </c>
    </row>
    <row r="68" spans="1:4" ht="15">
      <c r="A68" s="216">
        <f t="shared" si="0"/>
        <v>64</v>
      </c>
      <c r="B68" s="122" t="s">
        <v>194</v>
      </c>
      <c r="C68" s="216" t="s">
        <v>195</v>
      </c>
      <c r="D68" s="448" t="s">
        <v>196</v>
      </c>
    </row>
    <row r="69" spans="1:4" ht="15">
      <c r="A69" s="216">
        <f t="shared" si="0"/>
        <v>65</v>
      </c>
      <c r="B69" s="122" t="s">
        <v>197</v>
      </c>
      <c r="C69" s="216" t="s">
        <v>198</v>
      </c>
      <c r="D69" s="448" t="s">
        <v>199</v>
      </c>
    </row>
    <row r="70" spans="1:4" ht="15">
      <c r="A70" s="216">
        <f t="shared" si="0"/>
        <v>66</v>
      </c>
      <c r="B70" s="122" t="s">
        <v>200</v>
      </c>
      <c r="C70" s="216" t="s">
        <v>201</v>
      </c>
      <c r="D70" s="448" t="s">
        <v>202</v>
      </c>
    </row>
    <row r="71" spans="1:4" ht="15">
      <c r="A71" s="216">
        <f aca="true" t="shared" si="1" ref="A71:A80">A70+1</f>
        <v>67</v>
      </c>
      <c r="B71" s="122" t="s">
        <v>203</v>
      </c>
      <c r="C71" s="216" t="s">
        <v>204</v>
      </c>
      <c r="D71" s="448" t="s">
        <v>205</v>
      </c>
    </row>
    <row r="72" spans="1:4" ht="15">
      <c r="A72" s="216">
        <f t="shared" si="1"/>
        <v>68</v>
      </c>
      <c r="B72" s="122" t="s">
        <v>206</v>
      </c>
      <c r="C72" s="216" t="s">
        <v>207</v>
      </c>
      <c r="D72" s="448" t="s">
        <v>208</v>
      </c>
    </row>
    <row r="73" spans="1:4" ht="15">
      <c r="A73" s="216">
        <f t="shared" si="1"/>
        <v>69</v>
      </c>
      <c r="B73" s="122" t="s">
        <v>209</v>
      </c>
      <c r="C73" s="216" t="s">
        <v>210</v>
      </c>
      <c r="D73" s="448" t="s">
        <v>211</v>
      </c>
    </row>
    <row r="74" spans="1:4" ht="15">
      <c r="A74" s="216">
        <f t="shared" si="1"/>
        <v>70</v>
      </c>
      <c r="B74" s="122" t="s">
        <v>212</v>
      </c>
      <c r="C74" s="216" t="s">
        <v>213</v>
      </c>
      <c r="D74" s="448" t="s">
        <v>214</v>
      </c>
    </row>
    <row r="75" spans="1:4" ht="15">
      <c r="A75" s="216">
        <f t="shared" si="1"/>
        <v>71</v>
      </c>
      <c r="B75" s="122" t="s">
        <v>215</v>
      </c>
      <c r="C75" s="216" t="s">
        <v>216</v>
      </c>
      <c r="D75" s="448" t="s">
        <v>217</v>
      </c>
    </row>
    <row r="76" spans="1:4" ht="15">
      <c r="A76" s="216">
        <f t="shared" si="1"/>
        <v>72</v>
      </c>
      <c r="B76" s="122" t="s">
        <v>218</v>
      </c>
      <c r="C76" s="216" t="s">
        <v>219</v>
      </c>
      <c r="D76" s="448" t="s">
        <v>220</v>
      </c>
    </row>
    <row r="77" spans="1:4" ht="15">
      <c r="A77" s="216">
        <f t="shared" si="1"/>
        <v>73</v>
      </c>
      <c r="B77" s="122" t="s">
        <v>221</v>
      </c>
      <c r="C77" s="216" t="s">
        <v>222</v>
      </c>
      <c r="D77" s="448" t="s">
        <v>223</v>
      </c>
    </row>
    <row r="78" spans="1:4" ht="15">
      <c r="A78" s="216">
        <f t="shared" si="1"/>
        <v>74</v>
      </c>
      <c r="B78" s="122" t="s">
        <v>224</v>
      </c>
      <c r="C78" s="216" t="s">
        <v>225</v>
      </c>
      <c r="D78" s="448" t="s">
        <v>226</v>
      </c>
    </row>
    <row r="79" spans="1:4" ht="15">
      <c r="A79" s="216">
        <f t="shared" si="1"/>
        <v>75</v>
      </c>
      <c r="B79" s="122" t="s">
        <v>227</v>
      </c>
      <c r="C79" s="216" t="s">
        <v>228</v>
      </c>
      <c r="D79" s="448" t="s">
        <v>229</v>
      </c>
    </row>
    <row r="80" spans="1:4" ht="15">
      <c r="A80" s="216">
        <f t="shared" si="1"/>
        <v>76</v>
      </c>
      <c r="B80" s="122" t="s">
        <v>230</v>
      </c>
      <c r="C80" s="216" t="s">
        <v>231</v>
      </c>
      <c r="D80" s="448" t="s">
        <v>232</v>
      </c>
    </row>
  </sheetData>
  <sheetProtection/>
  <mergeCells count="1">
    <mergeCell ref="A1:D3"/>
  </mergeCells>
  <printOptions horizontalCentered="1" verticalCentered="1"/>
  <pageMargins left="0.23999999999999996" right="0.28" top="1.36" bottom="1.76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O13" sqref="O13"/>
    </sheetView>
  </sheetViews>
  <sheetFormatPr defaultColWidth="8.75390625" defaultRowHeight="16.5" customHeight="1"/>
  <cols>
    <col min="1" max="1" width="4.625" style="4" customWidth="1"/>
    <col min="2" max="2" width="20.125" style="4" customWidth="1"/>
    <col min="3" max="3" width="11.625" style="4" customWidth="1"/>
    <col min="4" max="4" width="9.50390625" style="4" customWidth="1"/>
    <col min="5" max="5" width="7.50390625" style="4" customWidth="1"/>
    <col min="6" max="6" width="9.25390625" style="4" customWidth="1"/>
    <col min="7" max="11" width="12.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403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1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405</v>
      </c>
      <c r="C6" s="12" t="s">
        <v>406</v>
      </c>
      <c r="D6" s="12" t="s">
        <v>407</v>
      </c>
      <c r="E6" s="12" t="s">
        <v>408</v>
      </c>
      <c r="F6" s="12" t="s">
        <v>409</v>
      </c>
      <c r="G6" s="12" t="s">
        <v>239</v>
      </c>
      <c r="H6" s="12" t="s">
        <v>240</v>
      </c>
      <c r="I6" s="12" t="s">
        <v>410</v>
      </c>
      <c r="J6" s="12" t="s">
        <v>241</v>
      </c>
      <c r="K6" s="12" t="s">
        <v>274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8"/>
      <c r="B8" s="19"/>
      <c r="C8" s="19"/>
      <c r="D8" s="19"/>
      <c r="E8" s="19"/>
      <c r="F8" s="19"/>
      <c r="G8" s="53"/>
      <c r="H8" s="53"/>
      <c r="I8" s="53"/>
      <c r="J8" s="53"/>
      <c r="K8" s="372"/>
    </row>
    <row r="9" spans="1:11" ht="16.5" customHeight="1">
      <c r="A9" s="18"/>
      <c r="B9" s="19"/>
      <c r="C9" s="19"/>
      <c r="D9" s="19"/>
      <c r="E9" s="19"/>
      <c r="F9" s="19"/>
      <c r="G9" s="53"/>
      <c r="H9" s="53"/>
      <c r="I9" s="53"/>
      <c r="J9" s="53"/>
      <c r="K9" s="372"/>
    </row>
    <row r="10" spans="1:11" ht="16.5" customHeight="1">
      <c r="A10" s="18"/>
      <c r="B10" s="19"/>
      <c r="C10" s="19"/>
      <c r="D10" s="19"/>
      <c r="E10" s="19"/>
      <c r="F10" s="19"/>
      <c r="G10" s="53"/>
      <c r="H10" s="53"/>
      <c r="I10" s="53"/>
      <c r="J10" s="53"/>
      <c r="K10" s="372"/>
    </row>
    <row r="11" spans="1:11" ht="16.5" customHeight="1">
      <c r="A11" s="18"/>
      <c r="B11" s="19"/>
      <c r="C11" s="19"/>
      <c r="D11" s="19"/>
      <c r="E11" s="19"/>
      <c r="F11" s="19"/>
      <c r="G11" s="53"/>
      <c r="H11" s="53"/>
      <c r="I11" s="53"/>
      <c r="J11" s="53"/>
      <c r="K11" s="372"/>
    </row>
    <row r="12" spans="1:11" ht="16.5" customHeight="1">
      <c r="A12" s="18"/>
      <c r="B12" s="19"/>
      <c r="C12" s="19"/>
      <c r="D12" s="19"/>
      <c r="E12" s="19"/>
      <c r="F12" s="19"/>
      <c r="G12" s="53"/>
      <c r="H12" s="53"/>
      <c r="I12" s="53"/>
      <c r="J12" s="53"/>
      <c r="K12" s="372"/>
    </row>
    <row r="13" spans="1:11" ht="16.5" customHeight="1">
      <c r="A13" s="18"/>
      <c r="B13" s="19"/>
      <c r="C13" s="19"/>
      <c r="D13" s="19"/>
      <c r="E13" s="19"/>
      <c r="F13" s="19"/>
      <c r="G13" s="53"/>
      <c r="H13" s="53"/>
      <c r="I13" s="53"/>
      <c r="J13" s="53"/>
      <c r="K13" s="372"/>
    </row>
    <row r="14" spans="1:11" ht="16.5" customHeight="1">
      <c r="A14" s="18"/>
      <c r="B14" s="19"/>
      <c r="C14" s="19"/>
      <c r="D14" s="19"/>
      <c r="E14" s="19"/>
      <c r="F14" s="19"/>
      <c r="G14" s="53"/>
      <c r="H14" s="53"/>
      <c r="I14" s="53"/>
      <c r="J14" s="53"/>
      <c r="K14" s="372"/>
    </row>
    <row r="15" spans="1:11" ht="16.5" customHeight="1">
      <c r="A15" s="18"/>
      <c r="B15" s="19"/>
      <c r="C15" s="19"/>
      <c r="D15" s="19"/>
      <c r="E15" s="19"/>
      <c r="F15" s="19"/>
      <c r="G15" s="53"/>
      <c r="H15" s="53"/>
      <c r="I15" s="53"/>
      <c r="J15" s="53"/>
      <c r="K15" s="372"/>
    </row>
    <row r="16" spans="1:11" ht="16.5" customHeight="1">
      <c r="A16" s="18"/>
      <c r="B16" s="19"/>
      <c r="C16" s="19"/>
      <c r="D16" s="19"/>
      <c r="E16" s="19"/>
      <c r="F16" s="19"/>
      <c r="G16" s="53"/>
      <c r="H16" s="53"/>
      <c r="I16" s="53"/>
      <c r="J16" s="53"/>
      <c r="K16" s="372"/>
    </row>
    <row r="17" spans="1:11" ht="16.5" customHeight="1">
      <c r="A17" s="18"/>
      <c r="B17" s="19"/>
      <c r="C17" s="19"/>
      <c r="D17" s="19"/>
      <c r="E17" s="19"/>
      <c r="F17" s="19"/>
      <c r="G17" s="53"/>
      <c r="H17" s="53"/>
      <c r="I17" s="53"/>
      <c r="J17" s="53"/>
      <c r="K17" s="372"/>
    </row>
    <row r="18" spans="1:11" ht="16.5" customHeight="1">
      <c r="A18" s="18"/>
      <c r="B18" s="19"/>
      <c r="C18" s="19"/>
      <c r="D18" s="19"/>
      <c r="E18" s="19"/>
      <c r="F18" s="19"/>
      <c r="G18" s="53"/>
      <c r="H18" s="53"/>
      <c r="I18" s="53"/>
      <c r="J18" s="53"/>
      <c r="K18" s="372"/>
    </row>
    <row r="19" spans="1:11" ht="16.5" customHeight="1">
      <c r="A19" s="18"/>
      <c r="B19" s="19"/>
      <c r="C19" s="19"/>
      <c r="D19" s="19"/>
      <c r="E19" s="19"/>
      <c r="F19" s="19"/>
      <c r="G19" s="53"/>
      <c r="H19" s="53"/>
      <c r="I19" s="53"/>
      <c r="J19" s="53"/>
      <c r="K19" s="372"/>
    </row>
    <row r="20" spans="1:11" ht="16.5" customHeight="1">
      <c r="A20" s="18"/>
      <c r="B20" s="19"/>
      <c r="C20" s="19"/>
      <c r="D20" s="19"/>
      <c r="E20" s="19"/>
      <c r="F20" s="19"/>
      <c r="G20" s="53"/>
      <c r="H20" s="53"/>
      <c r="I20" s="53"/>
      <c r="J20" s="53"/>
      <c r="K20" s="372"/>
    </row>
    <row r="21" spans="1:11" ht="16.5" customHeight="1">
      <c r="A21" s="18"/>
      <c r="B21" s="19"/>
      <c r="C21" s="19"/>
      <c r="D21" s="19"/>
      <c r="E21" s="19"/>
      <c r="F21" s="19"/>
      <c r="G21" s="53"/>
      <c r="H21" s="53"/>
      <c r="I21" s="53"/>
      <c r="J21" s="53"/>
      <c r="K21" s="372"/>
    </row>
    <row r="22" spans="1:11" ht="16.5" customHeight="1">
      <c r="A22" s="18"/>
      <c r="B22" s="19"/>
      <c r="C22" s="19"/>
      <c r="D22" s="19"/>
      <c r="E22" s="19"/>
      <c r="F22" s="19"/>
      <c r="G22" s="53"/>
      <c r="H22" s="53"/>
      <c r="I22" s="53"/>
      <c r="J22" s="53"/>
      <c r="K22" s="372"/>
    </row>
    <row r="23" spans="1:11" ht="16.5" customHeight="1">
      <c r="A23" s="18"/>
      <c r="B23" s="19"/>
      <c r="C23" s="19"/>
      <c r="D23" s="19"/>
      <c r="E23" s="19"/>
      <c r="F23" s="19"/>
      <c r="G23" s="53"/>
      <c r="H23" s="53"/>
      <c r="I23" s="53"/>
      <c r="J23" s="53"/>
      <c r="K23" s="372"/>
    </row>
    <row r="24" spans="1:11" ht="16.5" customHeight="1">
      <c r="A24" s="18"/>
      <c r="B24" s="19"/>
      <c r="C24" s="19"/>
      <c r="D24" s="19"/>
      <c r="E24" s="19"/>
      <c r="F24" s="19"/>
      <c r="G24" s="53"/>
      <c r="H24" s="53"/>
      <c r="I24" s="53"/>
      <c r="J24" s="53"/>
      <c r="K24" s="372"/>
    </row>
    <row r="25" spans="1:11" ht="16.5" customHeight="1">
      <c r="A25" s="18"/>
      <c r="B25" s="19"/>
      <c r="C25" s="19"/>
      <c r="D25" s="19"/>
      <c r="E25" s="19"/>
      <c r="F25" s="19"/>
      <c r="G25" s="53"/>
      <c r="H25" s="53"/>
      <c r="I25" s="53"/>
      <c r="J25" s="53"/>
      <c r="K25" s="372"/>
    </row>
    <row r="26" spans="1:11" ht="16.5" customHeight="1">
      <c r="A26" s="21"/>
      <c r="B26" s="19"/>
      <c r="C26" s="19"/>
      <c r="D26" s="19"/>
      <c r="E26" s="19"/>
      <c r="F26" s="19"/>
      <c r="G26" s="53"/>
      <c r="H26" s="53"/>
      <c r="I26" s="53"/>
      <c r="J26" s="53"/>
      <c r="K26" s="372"/>
    </row>
    <row r="27" spans="1:11" ht="16.5" customHeight="1">
      <c r="A27" s="21"/>
      <c r="B27" s="22"/>
      <c r="C27" s="23"/>
      <c r="D27" s="19"/>
      <c r="E27" s="19"/>
      <c r="F27" s="19"/>
      <c r="G27" s="53"/>
      <c r="H27" s="53"/>
      <c r="I27" s="53"/>
      <c r="J27" s="53"/>
      <c r="K27" s="372"/>
    </row>
    <row r="28" spans="1:11" ht="16.5" customHeight="1">
      <c r="A28" s="25" t="s">
        <v>381</v>
      </c>
      <c r="B28" s="27"/>
      <c r="C28" s="27"/>
      <c r="D28" s="98"/>
      <c r="E28" s="29"/>
      <c r="F28" s="29"/>
      <c r="G28" s="62">
        <f>SUM(G8:G27)</f>
        <v>0</v>
      </c>
      <c r="H28" s="62">
        <f>SUM(H8:H27)</f>
        <v>0</v>
      </c>
      <c r="I28" s="62"/>
      <c r="J28" s="62"/>
      <c r="K28" s="373"/>
    </row>
    <row r="29" spans="1:11" ht="16.5" customHeight="1">
      <c r="A29" s="25" t="s">
        <v>382</v>
      </c>
      <c r="B29" s="27"/>
      <c r="C29" s="27"/>
      <c r="D29" s="98"/>
      <c r="E29" s="29"/>
      <c r="F29" s="29"/>
      <c r="G29" s="62">
        <f>G28</f>
        <v>0</v>
      </c>
      <c r="H29" s="62">
        <f>H28</f>
        <v>0</v>
      </c>
      <c r="I29" s="62"/>
      <c r="J29" s="62"/>
      <c r="K29" s="373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43000000000000005" bottom="0.45999999999999996" header="1.11" footer="0.39"/>
  <pageSetup horizontalDpi="180" verticalDpi="180" orientation="landscape" paperSize="9"/>
  <headerFooter alignWithMargins="0">
    <oddHeader>&amp;C&amp;"Arial Narrow,常规"&amp;9
&amp;R&amp;"创艺简仿宋,常规"&amp;9表&amp;"Arial Narrow,常规"3-2-1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F21" sqref="F21"/>
    </sheetView>
  </sheetViews>
  <sheetFormatPr defaultColWidth="8.75390625" defaultRowHeight="16.5" customHeight="1"/>
  <cols>
    <col min="1" max="1" width="4.125" style="4" customWidth="1"/>
    <col min="2" max="2" width="21.375" style="4" customWidth="1"/>
    <col min="3" max="3" width="13.125" style="4" customWidth="1"/>
    <col min="4" max="5" width="10.75390625" style="4" customWidth="1"/>
    <col min="6" max="6" width="9.00390625" style="4" bestFit="1" customWidth="1"/>
    <col min="7" max="7" width="12.00390625" style="4" customWidth="1"/>
    <col min="8" max="8" width="12.75390625" style="4" customWidth="1"/>
    <col min="9" max="9" width="12.375" style="4" customWidth="1"/>
    <col min="10" max="10" width="7.25390625" style="4" customWidth="1"/>
    <col min="11" max="11" width="11.50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412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1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9"/>
      <c r="J4" s="9"/>
      <c r="K4" s="36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8.75" customHeight="1">
      <c r="A6" s="12" t="s">
        <v>1</v>
      </c>
      <c r="B6" s="12" t="s">
        <v>405</v>
      </c>
      <c r="C6" s="12" t="s">
        <v>413</v>
      </c>
      <c r="D6" s="12" t="s">
        <v>414</v>
      </c>
      <c r="E6" s="12" t="s">
        <v>407</v>
      </c>
      <c r="F6" s="12" t="s">
        <v>415</v>
      </c>
      <c r="G6" s="12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8"/>
      <c r="B8" s="19"/>
      <c r="C8" s="19"/>
      <c r="D8" s="19"/>
      <c r="E8" s="19"/>
      <c r="F8" s="19"/>
      <c r="G8" s="53"/>
      <c r="H8" s="53"/>
      <c r="I8" s="53"/>
      <c r="J8" s="94" t="e">
        <f>(I8-H8)/H8*100</f>
        <v>#DIV/0!</v>
      </c>
      <c r="K8" s="19"/>
    </row>
    <row r="9" spans="1:11" ht="16.5" customHeight="1">
      <c r="A9" s="18"/>
      <c r="B9" s="19"/>
      <c r="C9" s="19"/>
      <c r="D9" s="19"/>
      <c r="E9" s="19"/>
      <c r="F9" s="19"/>
      <c r="G9" s="53"/>
      <c r="H9" s="53"/>
      <c r="I9" s="53"/>
      <c r="J9" s="94" t="e">
        <f aca="true" t="shared" si="0" ref="J9:J29">(I9-H9)/H9*100</f>
        <v>#DIV/0!</v>
      </c>
      <c r="K9" s="19"/>
    </row>
    <row r="10" spans="1:11" ht="16.5" customHeight="1">
      <c r="A10" s="18"/>
      <c r="B10" s="19"/>
      <c r="C10" s="19"/>
      <c r="D10" s="19"/>
      <c r="E10" s="19"/>
      <c r="F10" s="19"/>
      <c r="G10" s="53"/>
      <c r="H10" s="53"/>
      <c r="I10" s="53"/>
      <c r="J10" s="94" t="e">
        <f t="shared" si="0"/>
        <v>#DIV/0!</v>
      </c>
      <c r="K10" s="19"/>
    </row>
    <row r="11" spans="1:11" ht="16.5" customHeight="1">
      <c r="A11" s="18"/>
      <c r="B11" s="19"/>
      <c r="C11" s="19"/>
      <c r="D11" s="19"/>
      <c r="E11" s="19"/>
      <c r="F11" s="19"/>
      <c r="G11" s="53"/>
      <c r="H11" s="53"/>
      <c r="I11" s="53"/>
      <c r="J11" s="94" t="e">
        <f t="shared" si="0"/>
        <v>#DIV/0!</v>
      </c>
      <c r="K11" s="19"/>
    </row>
    <row r="12" spans="1:11" ht="16.5" customHeight="1">
      <c r="A12" s="18"/>
      <c r="B12" s="19"/>
      <c r="C12" s="19"/>
      <c r="D12" s="19"/>
      <c r="E12" s="19"/>
      <c r="F12" s="19"/>
      <c r="G12" s="53"/>
      <c r="H12" s="53"/>
      <c r="I12" s="53"/>
      <c r="J12" s="94" t="e">
        <f t="shared" si="0"/>
        <v>#DIV/0!</v>
      </c>
      <c r="K12" s="19"/>
    </row>
    <row r="13" spans="1:11" ht="16.5" customHeight="1">
      <c r="A13" s="18"/>
      <c r="B13" s="19"/>
      <c r="C13" s="19"/>
      <c r="D13" s="19"/>
      <c r="E13" s="19"/>
      <c r="F13" s="19"/>
      <c r="G13" s="53"/>
      <c r="H13" s="53"/>
      <c r="I13" s="53"/>
      <c r="J13" s="94" t="e">
        <f t="shared" si="0"/>
        <v>#DIV/0!</v>
      </c>
      <c r="K13" s="19"/>
    </row>
    <row r="14" spans="1:11" ht="16.5" customHeight="1">
      <c r="A14" s="18"/>
      <c r="B14" s="19"/>
      <c r="C14" s="19"/>
      <c r="D14" s="19"/>
      <c r="E14" s="19"/>
      <c r="F14" s="19"/>
      <c r="G14" s="53"/>
      <c r="H14" s="53"/>
      <c r="I14" s="53"/>
      <c r="J14" s="94" t="e">
        <f t="shared" si="0"/>
        <v>#DIV/0!</v>
      </c>
      <c r="K14" s="19"/>
    </row>
    <row r="15" spans="1:11" ht="16.5" customHeight="1">
      <c r="A15" s="18"/>
      <c r="B15" s="19"/>
      <c r="C15" s="19"/>
      <c r="D15" s="19"/>
      <c r="E15" s="19"/>
      <c r="F15" s="19"/>
      <c r="G15" s="53"/>
      <c r="H15" s="53"/>
      <c r="I15" s="53"/>
      <c r="J15" s="94" t="e">
        <f t="shared" si="0"/>
        <v>#DIV/0!</v>
      </c>
      <c r="K15" s="19"/>
    </row>
    <row r="16" spans="1:11" ht="16.5" customHeight="1">
      <c r="A16" s="18"/>
      <c r="B16" s="19"/>
      <c r="C16" s="19"/>
      <c r="D16" s="19"/>
      <c r="E16" s="19"/>
      <c r="F16" s="19"/>
      <c r="G16" s="53"/>
      <c r="H16" s="53"/>
      <c r="I16" s="53"/>
      <c r="J16" s="94" t="e">
        <f t="shared" si="0"/>
        <v>#DIV/0!</v>
      </c>
      <c r="K16" s="19"/>
    </row>
    <row r="17" spans="1:11" ht="16.5" customHeight="1">
      <c r="A17" s="18"/>
      <c r="B17" s="19"/>
      <c r="C17" s="19"/>
      <c r="D17" s="19"/>
      <c r="E17" s="19"/>
      <c r="F17" s="19"/>
      <c r="G17" s="53"/>
      <c r="H17" s="53"/>
      <c r="I17" s="53"/>
      <c r="J17" s="94" t="e">
        <f t="shared" si="0"/>
        <v>#DIV/0!</v>
      </c>
      <c r="K17" s="19"/>
    </row>
    <row r="18" spans="1:11" ht="16.5" customHeight="1">
      <c r="A18" s="18"/>
      <c r="B18" s="19"/>
      <c r="C18" s="19"/>
      <c r="D18" s="19"/>
      <c r="E18" s="19"/>
      <c r="F18" s="19"/>
      <c r="G18" s="53"/>
      <c r="H18" s="53"/>
      <c r="I18" s="53"/>
      <c r="J18" s="94" t="e">
        <f t="shared" si="0"/>
        <v>#DIV/0!</v>
      </c>
      <c r="K18" s="19"/>
    </row>
    <row r="19" spans="1:11" ht="16.5" customHeight="1">
      <c r="A19" s="18"/>
      <c r="B19" s="19"/>
      <c r="C19" s="19"/>
      <c r="D19" s="19"/>
      <c r="E19" s="19"/>
      <c r="F19" s="19"/>
      <c r="G19" s="53"/>
      <c r="H19" s="53"/>
      <c r="I19" s="53"/>
      <c r="J19" s="94" t="e">
        <f t="shared" si="0"/>
        <v>#DIV/0!</v>
      </c>
      <c r="K19" s="19"/>
    </row>
    <row r="20" spans="1:11" ht="16.5" customHeight="1">
      <c r="A20" s="18"/>
      <c r="B20" s="19"/>
      <c r="C20" s="19"/>
      <c r="D20" s="19"/>
      <c r="E20" s="19"/>
      <c r="F20" s="19"/>
      <c r="G20" s="53"/>
      <c r="H20" s="53"/>
      <c r="I20" s="53"/>
      <c r="J20" s="94" t="e">
        <f t="shared" si="0"/>
        <v>#DIV/0!</v>
      </c>
      <c r="K20" s="19"/>
    </row>
    <row r="21" spans="1:11" ht="16.5" customHeight="1">
      <c r="A21" s="18"/>
      <c r="B21" s="19"/>
      <c r="C21" s="19"/>
      <c r="D21" s="19"/>
      <c r="E21" s="19"/>
      <c r="F21" s="19"/>
      <c r="G21" s="53"/>
      <c r="H21" s="53"/>
      <c r="I21" s="53"/>
      <c r="J21" s="94" t="e">
        <f t="shared" si="0"/>
        <v>#DIV/0!</v>
      </c>
      <c r="K21" s="19"/>
    </row>
    <row r="22" spans="1:11" ht="16.5" customHeight="1">
      <c r="A22" s="18"/>
      <c r="B22" s="19"/>
      <c r="C22" s="19"/>
      <c r="D22" s="19"/>
      <c r="E22" s="19"/>
      <c r="F22" s="19"/>
      <c r="G22" s="53"/>
      <c r="H22" s="53"/>
      <c r="I22" s="53"/>
      <c r="J22" s="94" t="e">
        <f t="shared" si="0"/>
        <v>#DIV/0!</v>
      </c>
      <c r="K22" s="19"/>
    </row>
    <row r="23" spans="1:11" ht="16.5" customHeight="1">
      <c r="A23" s="18"/>
      <c r="B23" s="19"/>
      <c r="C23" s="19"/>
      <c r="D23" s="19"/>
      <c r="E23" s="19"/>
      <c r="F23" s="19"/>
      <c r="G23" s="53"/>
      <c r="H23" s="53"/>
      <c r="I23" s="53"/>
      <c r="J23" s="94" t="e">
        <f t="shared" si="0"/>
        <v>#DIV/0!</v>
      </c>
      <c r="K23" s="19"/>
    </row>
    <row r="24" spans="1:11" ht="16.5" customHeight="1">
      <c r="A24" s="18"/>
      <c r="B24" s="19"/>
      <c r="C24" s="19"/>
      <c r="D24" s="19"/>
      <c r="E24" s="19"/>
      <c r="F24" s="19"/>
      <c r="G24" s="53"/>
      <c r="H24" s="53"/>
      <c r="I24" s="53"/>
      <c r="J24" s="94" t="e">
        <f t="shared" si="0"/>
        <v>#DIV/0!</v>
      </c>
      <c r="K24" s="19"/>
    </row>
    <row r="25" spans="1:11" ht="16.5" customHeight="1">
      <c r="A25" s="18"/>
      <c r="B25" s="19"/>
      <c r="C25" s="19"/>
      <c r="D25" s="19"/>
      <c r="E25" s="19"/>
      <c r="F25" s="19"/>
      <c r="G25" s="53"/>
      <c r="H25" s="53"/>
      <c r="I25" s="53"/>
      <c r="J25" s="94" t="e">
        <f t="shared" si="0"/>
        <v>#DIV/0!</v>
      </c>
      <c r="K25" s="19"/>
    </row>
    <row r="26" spans="1:11" ht="16.5" customHeight="1">
      <c r="A26" s="21"/>
      <c r="B26" s="19"/>
      <c r="C26" s="19"/>
      <c r="D26" s="19"/>
      <c r="E26" s="19"/>
      <c r="F26" s="19"/>
      <c r="G26" s="53"/>
      <c r="H26" s="53"/>
      <c r="I26" s="53"/>
      <c r="J26" s="94" t="e">
        <f t="shared" si="0"/>
        <v>#DIV/0!</v>
      </c>
      <c r="K26" s="19"/>
    </row>
    <row r="27" spans="1:11" ht="16.5" customHeight="1">
      <c r="A27" s="21"/>
      <c r="B27" s="22"/>
      <c r="C27" s="23"/>
      <c r="D27" s="19"/>
      <c r="E27" s="19"/>
      <c r="F27" s="19"/>
      <c r="G27" s="53"/>
      <c r="H27" s="53"/>
      <c r="I27" s="53"/>
      <c r="J27" s="94" t="e">
        <f t="shared" si="0"/>
        <v>#DIV/0!</v>
      </c>
      <c r="K27" s="19"/>
    </row>
    <row r="28" spans="1:11" ht="16.5" customHeight="1">
      <c r="A28" s="25" t="s">
        <v>381</v>
      </c>
      <c r="B28" s="27"/>
      <c r="C28" s="27"/>
      <c r="D28" s="98"/>
      <c r="E28" s="29"/>
      <c r="F28" s="29"/>
      <c r="G28" s="62">
        <f>SUM(G8:G27)</f>
        <v>0</v>
      </c>
      <c r="H28" s="62">
        <f>SUM(H8:H27)</f>
        <v>0</v>
      </c>
      <c r="I28" s="62">
        <f>SUM(I8:I27)</f>
        <v>0</v>
      </c>
      <c r="J28" s="95" t="e">
        <f t="shared" si="0"/>
        <v>#DIV/0!</v>
      </c>
      <c r="K28" s="29"/>
    </row>
    <row r="29" spans="1:11" ht="16.5" customHeight="1">
      <c r="A29" s="25" t="s">
        <v>382</v>
      </c>
      <c r="B29" s="27"/>
      <c r="C29" s="27"/>
      <c r="D29" s="98"/>
      <c r="E29" s="29"/>
      <c r="F29" s="29"/>
      <c r="G29" s="62">
        <f>G28</f>
        <v>0</v>
      </c>
      <c r="H29" s="62">
        <f>H28</f>
        <v>0</v>
      </c>
      <c r="I29" s="62">
        <f>I28</f>
        <v>0</v>
      </c>
      <c r="J29" s="95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45" bottom="0.51" header="1.16" footer="0.39"/>
  <pageSetup horizontalDpi="180" verticalDpi="180" orientation="landscape" paperSize="9" scale="99"/>
  <headerFooter alignWithMargins="0">
    <oddHeader>&amp;C&amp;"Arial Narrow,常规"&amp;9
&amp;R&amp;"创艺简仿宋,常规"&amp;9表&amp;"Arial Narrow,常规"3-2-2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C21" sqref="C21"/>
    </sheetView>
  </sheetViews>
  <sheetFormatPr defaultColWidth="8.75390625" defaultRowHeight="16.5" customHeight="1"/>
  <cols>
    <col min="1" max="1" width="5.125" style="4" customWidth="1"/>
    <col min="2" max="2" width="24.625" style="4" customWidth="1"/>
    <col min="3" max="4" width="11.625" style="4" customWidth="1"/>
    <col min="5" max="5" width="9.875" style="4" customWidth="1"/>
    <col min="6" max="10" width="11.625" style="4" customWidth="1"/>
    <col min="11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32</v>
      </c>
      <c r="B1" s="5"/>
      <c r="C1" s="5"/>
      <c r="D1" s="5"/>
      <c r="E1" s="5"/>
      <c r="F1" s="5"/>
      <c r="G1" s="5"/>
      <c r="H1" s="40"/>
      <c r="I1" s="40"/>
      <c r="J1" s="40"/>
    </row>
    <row r="2" spans="1:11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417</v>
      </c>
      <c r="C6" s="12" t="s">
        <v>418</v>
      </c>
      <c r="D6" s="12" t="s">
        <v>419</v>
      </c>
      <c r="E6" s="12" t="s">
        <v>415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/>
      <c r="B8" s="19"/>
      <c r="C8" s="18"/>
      <c r="D8" s="18"/>
      <c r="E8" s="19"/>
      <c r="F8" s="55"/>
      <c r="G8" s="55"/>
      <c r="H8" s="55"/>
      <c r="I8" s="20"/>
      <c r="J8" s="19"/>
    </row>
    <row r="9" spans="1:10" ht="16.5" customHeight="1">
      <c r="A9" s="18"/>
      <c r="B9" s="19"/>
      <c r="C9" s="18"/>
      <c r="D9" s="18"/>
      <c r="E9" s="19"/>
      <c r="F9" s="55"/>
      <c r="G9" s="55"/>
      <c r="H9" s="55"/>
      <c r="I9" s="20"/>
      <c r="J9" s="19"/>
    </row>
    <row r="10" spans="1:10" ht="16.5" customHeight="1">
      <c r="A10" s="19"/>
      <c r="B10" s="19"/>
      <c r="C10" s="19"/>
      <c r="D10" s="19"/>
      <c r="E10" s="19"/>
      <c r="F10" s="53"/>
      <c r="G10" s="53"/>
      <c r="H10" s="53"/>
      <c r="I10" s="20"/>
      <c r="J10" s="19"/>
    </row>
    <row r="11" spans="1:10" ht="16.5" customHeight="1">
      <c r="A11" s="19"/>
      <c r="B11" s="19"/>
      <c r="C11" s="19"/>
      <c r="D11" s="19"/>
      <c r="E11" s="19"/>
      <c r="F11" s="53"/>
      <c r="G11" s="53"/>
      <c r="H11" s="53"/>
      <c r="I11" s="20"/>
      <c r="J11" s="19"/>
    </row>
    <row r="12" spans="1:10" ht="16.5" customHeight="1">
      <c r="A12" s="19"/>
      <c r="B12" s="19"/>
      <c r="C12" s="19"/>
      <c r="D12" s="19"/>
      <c r="E12" s="19"/>
      <c r="F12" s="53"/>
      <c r="G12" s="53"/>
      <c r="H12" s="53"/>
      <c r="I12" s="20"/>
      <c r="J12" s="19"/>
    </row>
    <row r="13" spans="1:10" ht="16.5" customHeight="1">
      <c r="A13" s="19"/>
      <c r="B13" s="19"/>
      <c r="C13" s="19"/>
      <c r="D13" s="19"/>
      <c r="E13" s="19"/>
      <c r="F13" s="53"/>
      <c r="G13" s="53"/>
      <c r="H13" s="53"/>
      <c r="I13" s="20"/>
      <c r="J13" s="19"/>
    </row>
    <row r="14" spans="1:10" ht="16.5" customHeight="1">
      <c r="A14" s="19"/>
      <c r="B14" s="19"/>
      <c r="C14" s="19"/>
      <c r="D14" s="19"/>
      <c r="E14" s="19"/>
      <c r="F14" s="53"/>
      <c r="G14" s="53"/>
      <c r="H14" s="53"/>
      <c r="I14" s="20"/>
      <c r="J14" s="19"/>
    </row>
    <row r="15" spans="1:10" ht="16.5" customHeight="1">
      <c r="A15" s="19"/>
      <c r="B15" s="19"/>
      <c r="C15" s="19"/>
      <c r="D15" s="19"/>
      <c r="E15" s="19"/>
      <c r="F15" s="53"/>
      <c r="G15" s="53"/>
      <c r="H15" s="53"/>
      <c r="I15" s="20"/>
      <c r="J15" s="19"/>
    </row>
    <row r="16" spans="1:10" ht="16.5" customHeight="1">
      <c r="A16" s="19"/>
      <c r="B16" s="19"/>
      <c r="C16" s="19"/>
      <c r="D16" s="19"/>
      <c r="E16" s="19"/>
      <c r="F16" s="53"/>
      <c r="G16" s="53"/>
      <c r="H16" s="53"/>
      <c r="I16" s="20"/>
      <c r="J16" s="19"/>
    </row>
    <row r="17" spans="1:10" ht="16.5" customHeight="1">
      <c r="A17" s="19"/>
      <c r="B17" s="19"/>
      <c r="C17" s="19"/>
      <c r="D17" s="19"/>
      <c r="E17" s="19"/>
      <c r="F17" s="53"/>
      <c r="G17" s="53"/>
      <c r="H17" s="53"/>
      <c r="I17" s="20"/>
      <c r="J17" s="19"/>
    </row>
    <row r="18" spans="1:10" ht="16.5" customHeight="1">
      <c r="A18" s="19"/>
      <c r="B18" s="19"/>
      <c r="C18" s="19"/>
      <c r="D18" s="19"/>
      <c r="E18" s="19"/>
      <c r="F18" s="53"/>
      <c r="G18" s="53"/>
      <c r="H18" s="53"/>
      <c r="I18" s="20"/>
      <c r="J18" s="19"/>
    </row>
    <row r="19" spans="1:10" ht="16.5" customHeight="1">
      <c r="A19" s="19"/>
      <c r="B19" s="19"/>
      <c r="C19" s="19"/>
      <c r="D19" s="19"/>
      <c r="E19" s="19"/>
      <c r="F19" s="53"/>
      <c r="G19" s="53"/>
      <c r="H19" s="53"/>
      <c r="I19" s="20"/>
      <c r="J19" s="19"/>
    </row>
    <row r="20" spans="1:10" ht="16.5" customHeight="1">
      <c r="A20" s="19"/>
      <c r="B20" s="19"/>
      <c r="C20" s="19"/>
      <c r="D20" s="19"/>
      <c r="E20" s="19"/>
      <c r="F20" s="53"/>
      <c r="G20" s="53"/>
      <c r="H20" s="53"/>
      <c r="I20" s="20"/>
      <c r="J20" s="19"/>
    </row>
    <row r="21" spans="1:10" ht="16.5" customHeight="1">
      <c r="A21" s="19"/>
      <c r="B21" s="19"/>
      <c r="C21" s="19"/>
      <c r="D21" s="19"/>
      <c r="E21" s="19"/>
      <c r="F21" s="53"/>
      <c r="G21" s="53"/>
      <c r="H21" s="53"/>
      <c r="I21" s="20"/>
      <c r="J21" s="19"/>
    </row>
    <row r="22" spans="1:10" ht="16.5" customHeight="1">
      <c r="A22" s="19"/>
      <c r="B22" s="19"/>
      <c r="C22" s="19"/>
      <c r="D22" s="19"/>
      <c r="E22" s="19"/>
      <c r="F22" s="53"/>
      <c r="G22" s="53"/>
      <c r="H22" s="53"/>
      <c r="I22" s="20"/>
      <c r="J22" s="19"/>
    </row>
    <row r="23" spans="1:10" ht="16.5" customHeight="1">
      <c r="A23" s="19"/>
      <c r="B23" s="19"/>
      <c r="C23" s="19"/>
      <c r="D23" s="19"/>
      <c r="E23" s="19"/>
      <c r="F23" s="53"/>
      <c r="G23" s="53"/>
      <c r="H23" s="53"/>
      <c r="I23" s="20"/>
      <c r="J23" s="19"/>
    </row>
    <row r="24" spans="1:10" ht="16.5" customHeight="1">
      <c r="A24" s="19"/>
      <c r="B24" s="19"/>
      <c r="C24" s="19"/>
      <c r="D24" s="19"/>
      <c r="E24" s="19"/>
      <c r="F24" s="53"/>
      <c r="G24" s="53"/>
      <c r="H24" s="53"/>
      <c r="I24" s="20"/>
      <c r="J24" s="19"/>
    </row>
    <row r="25" spans="1:10" ht="16.5" customHeight="1">
      <c r="A25" s="19"/>
      <c r="B25" s="19"/>
      <c r="C25" s="19"/>
      <c r="D25" s="19"/>
      <c r="E25" s="19"/>
      <c r="F25" s="53"/>
      <c r="G25" s="53"/>
      <c r="H25" s="53"/>
      <c r="I25" s="20"/>
      <c r="J25" s="19"/>
    </row>
    <row r="26" spans="1:10" ht="16.5" customHeight="1">
      <c r="A26" s="21"/>
      <c r="B26" s="19"/>
      <c r="C26" s="19"/>
      <c r="D26" s="19"/>
      <c r="E26" s="19"/>
      <c r="F26" s="53"/>
      <c r="G26" s="53"/>
      <c r="H26" s="53"/>
      <c r="I26" s="20"/>
      <c r="J26" s="19"/>
    </row>
    <row r="27" spans="1:10" ht="16.5" customHeight="1">
      <c r="A27" s="21"/>
      <c r="B27" s="22"/>
      <c r="C27" s="23"/>
      <c r="D27" s="19"/>
      <c r="E27" s="19"/>
      <c r="F27" s="53"/>
      <c r="G27" s="53"/>
      <c r="H27" s="53"/>
      <c r="I27" s="20"/>
      <c r="J27" s="19"/>
    </row>
    <row r="28" spans="1:10" ht="16.5" customHeight="1">
      <c r="A28" s="25" t="s">
        <v>381</v>
      </c>
      <c r="B28" s="27"/>
      <c r="C28" s="27"/>
      <c r="D28" s="98"/>
      <c r="E28" s="29"/>
      <c r="F28" s="231"/>
      <c r="G28" s="231"/>
      <c r="H28" s="231"/>
      <c r="I28" s="39"/>
      <c r="J28" s="29"/>
    </row>
    <row r="29" spans="1:10" ht="16.5" customHeight="1">
      <c r="A29" s="25" t="s">
        <v>382</v>
      </c>
      <c r="B29" s="27"/>
      <c r="C29" s="27"/>
      <c r="D29" s="98"/>
      <c r="E29" s="29"/>
      <c r="F29" s="231"/>
      <c r="G29" s="231"/>
      <c r="H29" s="231"/>
      <c r="I29" s="39"/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45" bottom="0.51" header="1.18" footer="0.39"/>
  <pageSetup horizontalDpi="180" verticalDpi="180" orientation="landscape" paperSize="9" scale="99"/>
  <headerFooter alignWithMargins="0">
    <oddHeader>&amp;C&amp;"Arial Narrow,常规"&amp;9
&amp;R&amp;"创艺简仿宋,常规"&amp;9表&amp;"Arial Narrow,常规"3-3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B17" sqref="B17"/>
    </sheetView>
  </sheetViews>
  <sheetFormatPr defaultColWidth="8.75390625" defaultRowHeight="16.5" customHeight="1"/>
  <cols>
    <col min="1" max="1" width="5.375" style="4" customWidth="1"/>
    <col min="2" max="2" width="24.25390625" style="4" customWidth="1"/>
    <col min="3" max="3" width="13.375" style="4" customWidth="1"/>
    <col min="4" max="4" width="9.00390625" style="4" bestFit="1" customWidth="1"/>
    <col min="5" max="5" width="6.625" style="4" customWidth="1"/>
    <col min="6" max="10" width="12.625" style="4" customWidth="1"/>
    <col min="11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35</v>
      </c>
      <c r="B1" s="5"/>
      <c r="C1" s="5"/>
      <c r="D1" s="5"/>
      <c r="E1" s="5"/>
      <c r="F1" s="5"/>
      <c r="G1" s="5"/>
      <c r="H1" s="40"/>
      <c r="I1" s="40"/>
      <c r="J1" s="40"/>
    </row>
    <row r="2" spans="1:10" ht="16.5" customHeight="1">
      <c r="A2" s="6" t="s">
        <v>420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421</v>
      </c>
      <c r="C6" s="12" t="s">
        <v>422</v>
      </c>
      <c r="D6" s="12" t="s">
        <v>423</v>
      </c>
      <c r="E6" s="12" t="s">
        <v>424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21"/>
      <c r="B8" s="19"/>
      <c r="C8" s="18"/>
      <c r="D8" s="18"/>
      <c r="E8" s="18"/>
      <c r="F8" s="55"/>
      <c r="G8" s="55"/>
      <c r="H8" s="53"/>
      <c r="I8" s="20"/>
      <c r="J8" s="19"/>
    </row>
    <row r="9" spans="1:10" ht="16.5" customHeight="1">
      <c r="A9" s="21"/>
      <c r="B9" s="19"/>
      <c r="C9" s="18"/>
      <c r="D9" s="18"/>
      <c r="E9" s="18"/>
      <c r="F9" s="55"/>
      <c r="G9" s="55"/>
      <c r="H9" s="53"/>
      <c r="I9" s="20"/>
      <c r="J9" s="19"/>
    </row>
    <row r="10" spans="1:10" ht="16.5" customHeight="1">
      <c r="A10" s="21"/>
      <c r="B10" s="19"/>
      <c r="C10" s="18"/>
      <c r="D10" s="18"/>
      <c r="E10" s="18"/>
      <c r="F10" s="55"/>
      <c r="G10" s="55"/>
      <c r="H10" s="53"/>
      <c r="I10" s="20"/>
      <c r="J10" s="19"/>
    </row>
    <row r="11" spans="1:10" ht="16.5" customHeight="1">
      <c r="A11" s="21"/>
      <c r="B11" s="19"/>
      <c r="C11" s="18"/>
      <c r="D11" s="18"/>
      <c r="E11" s="18"/>
      <c r="F11" s="55"/>
      <c r="G11" s="55"/>
      <c r="H11" s="53"/>
      <c r="I11" s="20"/>
      <c r="J11" s="19"/>
    </row>
    <row r="12" spans="1:10" ht="16.5" customHeight="1">
      <c r="A12" s="21"/>
      <c r="B12" s="19"/>
      <c r="C12" s="18"/>
      <c r="D12" s="18"/>
      <c r="E12" s="18"/>
      <c r="F12" s="55"/>
      <c r="G12" s="55"/>
      <c r="H12" s="53"/>
      <c r="I12" s="20"/>
      <c r="J12" s="19"/>
    </row>
    <row r="13" spans="1:10" ht="16.5" customHeight="1">
      <c r="A13" s="21"/>
      <c r="B13" s="19"/>
      <c r="C13" s="18"/>
      <c r="D13" s="18"/>
      <c r="E13" s="18"/>
      <c r="F13" s="55"/>
      <c r="G13" s="55"/>
      <c r="H13" s="53"/>
      <c r="I13" s="20"/>
      <c r="J13" s="19"/>
    </row>
    <row r="14" spans="1:10" ht="16.5" customHeight="1">
      <c r="A14" s="21"/>
      <c r="B14" s="19"/>
      <c r="C14" s="18"/>
      <c r="D14" s="18"/>
      <c r="E14" s="18"/>
      <c r="F14" s="55"/>
      <c r="G14" s="55"/>
      <c r="H14" s="53"/>
      <c r="I14" s="20"/>
      <c r="J14" s="19"/>
    </row>
    <row r="15" spans="1:10" ht="16.5" customHeight="1">
      <c r="A15" s="21"/>
      <c r="B15" s="19"/>
      <c r="C15" s="18"/>
      <c r="D15" s="18"/>
      <c r="E15" s="18"/>
      <c r="F15" s="55"/>
      <c r="G15" s="55"/>
      <c r="H15" s="53"/>
      <c r="I15" s="20"/>
      <c r="J15" s="19"/>
    </row>
    <row r="16" spans="1:10" ht="16.5" customHeight="1">
      <c r="A16" s="21"/>
      <c r="B16" s="19"/>
      <c r="C16" s="18"/>
      <c r="D16" s="18"/>
      <c r="E16" s="18"/>
      <c r="F16" s="55"/>
      <c r="G16" s="55"/>
      <c r="H16" s="53"/>
      <c r="I16" s="20"/>
      <c r="J16" s="19"/>
    </row>
    <row r="17" spans="1:10" ht="16.5" customHeight="1">
      <c r="A17" s="21"/>
      <c r="B17" s="19"/>
      <c r="C17" s="18"/>
      <c r="D17" s="18"/>
      <c r="E17" s="18"/>
      <c r="F17" s="55"/>
      <c r="G17" s="55"/>
      <c r="H17" s="53"/>
      <c r="I17" s="20"/>
      <c r="J17" s="19"/>
    </row>
    <row r="18" spans="1:10" ht="16.5" customHeight="1">
      <c r="A18" s="21"/>
      <c r="B18" s="19"/>
      <c r="C18" s="18"/>
      <c r="D18" s="18"/>
      <c r="E18" s="18"/>
      <c r="F18" s="55"/>
      <c r="G18" s="55"/>
      <c r="H18" s="53"/>
      <c r="I18" s="20"/>
      <c r="J18" s="19"/>
    </row>
    <row r="19" spans="1:10" ht="16.5" customHeight="1">
      <c r="A19" s="21"/>
      <c r="B19" s="19"/>
      <c r="C19" s="18"/>
      <c r="D19" s="18"/>
      <c r="E19" s="18"/>
      <c r="F19" s="55"/>
      <c r="G19" s="55"/>
      <c r="H19" s="53"/>
      <c r="I19" s="20"/>
      <c r="J19" s="19"/>
    </row>
    <row r="20" spans="1:10" ht="16.5" customHeight="1">
      <c r="A20" s="21"/>
      <c r="B20" s="19"/>
      <c r="C20" s="18"/>
      <c r="D20" s="18"/>
      <c r="E20" s="18"/>
      <c r="F20" s="55"/>
      <c r="G20" s="55"/>
      <c r="H20" s="53"/>
      <c r="I20" s="20"/>
      <c r="J20" s="19"/>
    </row>
    <row r="21" spans="1:10" ht="16.5" customHeight="1">
      <c r="A21" s="21"/>
      <c r="B21" s="19"/>
      <c r="C21" s="18"/>
      <c r="D21" s="18"/>
      <c r="E21" s="18"/>
      <c r="F21" s="55"/>
      <c r="G21" s="55"/>
      <c r="H21" s="53"/>
      <c r="I21" s="20"/>
      <c r="J21" s="19"/>
    </row>
    <row r="22" spans="1:10" ht="16.5" customHeight="1">
      <c r="A22" s="21"/>
      <c r="B22" s="19"/>
      <c r="C22" s="18"/>
      <c r="D22" s="18"/>
      <c r="E22" s="18"/>
      <c r="F22" s="55"/>
      <c r="G22" s="55"/>
      <c r="H22" s="53"/>
      <c r="I22" s="20"/>
      <c r="J22" s="19"/>
    </row>
    <row r="23" spans="1:10" ht="16.5" customHeight="1">
      <c r="A23" s="21"/>
      <c r="B23" s="19"/>
      <c r="C23" s="18"/>
      <c r="D23" s="18"/>
      <c r="E23" s="18"/>
      <c r="F23" s="55"/>
      <c r="G23" s="55"/>
      <c r="H23" s="53"/>
      <c r="I23" s="20"/>
      <c r="J23" s="19"/>
    </row>
    <row r="24" spans="1:10" ht="16.5" customHeight="1">
      <c r="A24" s="21"/>
      <c r="B24" s="19"/>
      <c r="C24" s="18"/>
      <c r="D24" s="18"/>
      <c r="E24" s="18"/>
      <c r="F24" s="55"/>
      <c r="G24" s="55"/>
      <c r="H24" s="53"/>
      <c r="I24" s="20"/>
      <c r="J24" s="19"/>
    </row>
    <row r="25" spans="1:10" ht="16.5" customHeight="1">
      <c r="A25" s="21"/>
      <c r="B25" s="19"/>
      <c r="C25" s="18"/>
      <c r="D25" s="18"/>
      <c r="E25" s="18"/>
      <c r="F25" s="55"/>
      <c r="G25" s="55"/>
      <c r="H25" s="53"/>
      <c r="I25" s="20"/>
      <c r="J25" s="19"/>
    </row>
    <row r="26" spans="1:10" ht="16.5" customHeight="1">
      <c r="A26" s="21"/>
      <c r="B26" s="19"/>
      <c r="C26" s="18"/>
      <c r="D26" s="18"/>
      <c r="E26" s="18"/>
      <c r="F26" s="55"/>
      <c r="G26" s="55"/>
      <c r="H26" s="53"/>
      <c r="I26" s="20"/>
      <c r="J26" s="19"/>
    </row>
    <row r="27" spans="1:10" ht="16.5" customHeight="1">
      <c r="A27" s="21"/>
      <c r="B27" s="19"/>
      <c r="C27" s="18"/>
      <c r="D27" s="18"/>
      <c r="E27" s="18"/>
      <c r="F27" s="55"/>
      <c r="G27" s="55"/>
      <c r="H27" s="53"/>
      <c r="I27" s="20"/>
      <c r="J27" s="19"/>
    </row>
    <row r="28" spans="1:10" ht="16.5" customHeight="1">
      <c r="A28" s="25" t="s">
        <v>381</v>
      </c>
      <c r="B28" s="27"/>
      <c r="C28" s="27"/>
      <c r="D28" s="98"/>
      <c r="E28" s="29"/>
      <c r="F28" s="231"/>
      <c r="G28" s="231"/>
      <c r="H28" s="231"/>
      <c r="I28" s="39"/>
      <c r="J28" s="29"/>
    </row>
    <row r="29" spans="1:10" ht="16.5" customHeight="1">
      <c r="A29" s="25" t="s">
        <v>382</v>
      </c>
      <c r="B29" s="27"/>
      <c r="C29" s="27"/>
      <c r="D29" s="98"/>
      <c r="E29" s="29"/>
      <c r="F29" s="62"/>
      <c r="G29" s="62"/>
      <c r="H29" s="62"/>
      <c r="I29" s="39"/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373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4799999999999999" header="1.31" footer="0.39"/>
  <pageSetup horizontalDpi="180" verticalDpi="180" orientation="landscape" paperSize="9" scale="99"/>
  <headerFooter alignWithMargins="0">
    <oddHeader>&amp;C&amp;"Arial Narrow,常规"&amp;9
&amp;R&amp;"创艺简仿宋,常规"&amp;9表&amp;"Arial Narrow,常规"3-4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B9" sqref="B9"/>
    </sheetView>
  </sheetViews>
  <sheetFormatPr defaultColWidth="8.75390625" defaultRowHeight="16.5" customHeight="1"/>
  <cols>
    <col min="1" max="1" width="5.50390625" style="36" customWidth="1"/>
    <col min="2" max="2" width="31.00390625" style="4" customWidth="1"/>
    <col min="3" max="3" width="8.125" style="4" customWidth="1"/>
    <col min="4" max="8" width="11.625" style="4" customWidth="1"/>
    <col min="9" max="9" width="21.50390625" style="4" customWidth="1"/>
    <col min="10" max="32" width="9.00390625" style="4" bestFit="1" customWidth="1"/>
    <col min="33" max="16384" width="8.75390625" style="4" customWidth="1"/>
  </cols>
  <sheetData>
    <row r="1" spans="1:9" s="1" customFormat="1" ht="24.75" customHeight="1">
      <c r="A1" s="5" t="s">
        <v>38</v>
      </c>
      <c r="B1" s="5"/>
      <c r="C1" s="5"/>
      <c r="D1" s="5"/>
      <c r="E1" s="5"/>
      <c r="F1" s="5"/>
      <c r="G1" s="5"/>
      <c r="H1" s="40"/>
      <c r="I1" s="40"/>
    </row>
    <row r="2" spans="1:9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 customHeight="1">
      <c r="A4" s="8"/>
      <c r="B4" s="8"/>
      <c r="C4" s="8"/>
      <c r="D4" s="8"/>
      <c r="E4" s="8"/>
      <c r="F4" s="8"/>
      <c r="G4" s="8"/>
      <c r="H4" s="9"/>
      <c r="I4" s="36"/>
    </row>
    <row r="5" spans="1:9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16.5" customHeight="1">
      <c r="A6" s="12" t="s">
        <v>1</v>
      </c>
      <c r="B6" s="12" t="s">
        <v>417</v>
      </c>
      <c r="C6" s="12" t="s">
        <v>423</v>
      </c>
      <c r="D6" s="12" t="s">
        <v>425</v>
      </c>
      <c r="E6" s="12" t="s">
        <v>239</v>
      </c>
      <c r="F6" s="12" t="s">
        <v>240</v>
      </c>
      <c r="G6" s="12" t="s">
        <v>241</v>
      </c>
      <c r="H6" s="12" t="s">
        <v>274</v>
      </c>
      <c r="I6" s="12" t="s">
        <v>380</v>
      </c>
    </row>
    <row r="7" spans="1:9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6.5" customHeight="1">
      <c r="A8" s="18"/>
      <c r="B8" s="19"/>
      <c r="C8" s="19"/>
      <c r="D8" s="19"/>
      <c r="E8" s="19"/>
      <c r="F8" s="19"/>
      <c r="G8" s="19"/>
      <c r="H8" s="19"/>
      <c r="I8" s="19"/>
    </row>
    <row r="9" spans="1:9" ht="16.5" customHeight="1">
      <c r="A9" s="18"/>
      <c r="B9" s="19"/>
      <c r="C9" s="19"/>
      <c r="D9" s="19"/>
      <c r="E9" s="19"/>
      <c r="F9" s="19"/>
      <c r="G9" s="19"/>
      <c r="H9" s="19"/>
      <c r="I9" s="19"/>
    </row>
    <row r="10" spans="1:9" ht="16.5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ht="16.5" customHeight="1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16.5" customHeigh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16.5" customHeight="1">
      <c r="A13" s="18"/>
      <c r="B13" s="19"/>
      <c r="C13" s="19"/>
      <c r="D13" s="19"/>
      <c r="E13" s="19"/>
      <c r="F13" s="19"/>
      <c r="G13" s="19"/>
      <c r="H13" s="19"/>
      <c r="I13" s="19"/>
    </row>
    <row r="14" spans="1:9" ht="16.5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16.5" customHeight="1">
      <c r="A15" s="18"/>
      <c r="B15" s="19"/>
      <c r="C15" s="19"/>
      <c r="D15" s="19"/>
      <c r="E15" s="19"/>
      <c r="F15" s="19"/>
      <c r="G15" s="19"/>
      <c r="H15" s="19"/>
      <c r="I15" s="19"/>
    </row>
    <row r="16" spans="1:9" ht="16.5" customHeight="1">
      <c r="A16" s="18"/>
      <c r="B16" s="19"/>
      <c r="C16" s="19"/>
      <c r="D16" s="19"/>
      <c r="E16" s="19"/>
      <c r="F16" s="19"/>
      <c r="G16" s="19"/>
      <c r="H16" s="19"/>
      <c r="I16" s="19"/>
    </row>
    <row r="17" spans="1:9" ht="16.5" customHeight="1">
      <c r="A17" s="18"/>
      <c r="B17" s="19"/>
      <c r="C17" s="19"/>
      <c r="D17" s="19"/>
      <c r="E17" s="19"/>
      <c r="F17" s="19"/>
      <c r="G17" s="19"/>
      <c r="H17" s="19"/>
      <c r="I17" s="19"/>
    </row>
    <row r="18" spans="1:9" ht="16.5" customHeigh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16.5" customHeight="1">
      <c r="A19" s="18"/>
      <c r="B19" s="19"/>
      <c r="C19" s="19"/>
      <c r="D19" s="19"/>
      <c r="E19" s="19"/>
      <c r="F19" s="19"/>
      <c r="G19" s="19"/>
      <c r="H19" s="19"/>
      <c r="I19" s="19"/>
    </row>
    <row r="20" spans="1:9" ht="16.5" customHeight="1">
      <c r="A20" s="18"/>
      <c r="B20" s="19"/>
      <c r="C20" s="19"/>
      <c r="D20" s="19"/>
      <c r="E20" s="19"/>
      <c r="F20" s="19"/>
      <c r="G20" s="19"/>
      <c r="H20" s="19"/>
      <c r="I20" s="19"/>
    </row>
    <row r="21" spans="1:9" ht="16.5" customHeight="1">
      <c r="A21" s="18"/>
      <c r="B21" s="19"/>
      <c r="C21" s="19"/>
      <c r="D21" s="19"/>
      <c r="E21" s="19"/>
      <c r="F21" s="19"/>
      <c r="G21" s="19"/>
      <c r="H21" s="19"/>
      <c r="I21" s="19"/>
    </row>
    <row r="22" spans="1:9" ht="16.5" customHeight="1">
      <c r="A22" s="18"/>
      <c r="B22" s="19"/>
      <c r="C22" s="19"/>
      <c r="D22" s="19"/>
      <c r="E22" s="19"/>
      <c r="F22" s="19"/>
      <c r="G22" s="19"/>
      <c r="H22" s="19"/>
      <c r="I22" s="19"/>
    </row>
    <row r="23" spans="1:9" ht="16.5" customHeight="1">
      <c r="A23" s="18"/>
      <c r="B23" s="19"/>
      <c r="C23" s="19"/>
      <c r="D23" s="19"/>
      <c r="E23" s="19"/>
      <c r="F23" s="19"/>
      <c r="G23" s="19"/>
      <c r="H23" s="19"/>
      <c r="I23" s="19"/>
    </row>
    <row r="24" spans="1:9" ht="16.5" customHeight="1">
      <c r="A24" s="18"/>
      <c r="B24" s="19"/>
      <c r="C24" s="19"/>
      <c r="D24" s="19"/>
      <c r="E24" s="19"/>
      <c r="F24" s="19"/>
      <c r="G24" s="19"/>
      <c r="H24" s="19"/>
      <c r="I24" s="19"/>
    </row>
    <row r="25" spans="1:9" ht="16.5" customHeight="1">
      <c r="A25" s="18"/>
      <c r="B25" s="19"/>
      <c r="C25" s="19"/>
      <c r="D25" s="19"/>
      <c r="E25" s="19"/>
      <c r="F25" s="19"/>
      <c r="G25" s="19"/>
      <c r="H25" s="19"/>
      <c r="I25" s="19"/>
    </row>
    <row r="26" spans="1:9" ht="16.5" customHeight="1">
      <c r="A26" s="18"/>
      <c r="B26" s="19"/>
      <c r="C26" s="19"/>
      <c r="D26" s="19"/>
      <c r="E26" s="19"/>
      <c r="F26" s="19"/>
      <c r="G26" s="19"/>
      <c r="H26" s="19"/>
      <c r="I26" s="19"/>
    </row>
    <row r="27" spans="1:9" ht="16.5" customHeight="1">
      <c r="A27" s="18"/>
      <c r="B27" s="19"/>
      <c r="C27" s="19"/>
      <c r="D27" s="19"/>
      <c r="E27" s="19"/>
      <c r="F27" s="19"/>
      <c r="G27" s="19"/>
      <c r="H27" s="19"/>
      <c r="I27" s="19"/>
    </row>
    <row r="28" spans="1:9" ht="16.5" customHeight="1">
      <c r="A28" s="25" t="s">
        <v>381</v>
      </c>
      <c r="B28" s="27"/>
      <c r="C28" s="27"/>
      <c r="D28" s="98"/>
      <c r="E28" s="29"/>
      <c r="F28" s="29"/>
      <c r="G28" s="29"/>
      <c r="H28" s="29"/>
      <c r="I28" s="29"/>
    </row>
    <row r="29" spans="1:9" ht="16.5" customHeight="1">
      <c r="A29" s="25" t="s">
        <v>382</v>
      </c>
      <c r="B29" s="27"/>
      <c r="C29" s="27"/>
      <c r="D29" s="98"/>
      <c r="E29" s="29"/>
      <c r="F29" s="29"/>
      <c r="G29" s="29"/>
      <c r="H29" s="29"/>
      <c r="I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I1"/>
    <mergeCell ref="A2:I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2" right="0.23999999999999996" top="0.51" bottom="0.2" header="1.39" footer="0.35"/>
  <pageSetup horizontalDpi="180" verticalDpi="180" orientation="landscape" paperSize="9"/>
  <headerFooter alignWithMargins="0">
    <oddHeader>&amp;C&amp;"Arial Narrow,常规"&amp;9
&amp;R&amp;"创艺简仿宋,常规"&amp;9表&amp;"Arial Narrow,常规"3-5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D6" sqref="D6:D7"/>
    </sheetView>
  </sheetViews>
  <sheetFormatPr defaultColWidth="8.75390625" defaultRowHeight="16.5" customHeight="1"/>
  <cols>
    <col min="1" max="1" width="4.75390625" style="4" customWidth="1"/>
    <col min="2" max="2" width="21.00390625" style="4" customWidth="1"/>
    <col min="3" max="3" width="7.75390625" style="4" customWidth="1"/>
    <col min="4" max="4" width="9.00390625" style="4" bestFit="1" customWidth="1"/>
    <col min="5" max="5" width="11.25390625" style="4" customWidth="1"/>
    <col min="6" max="6" width="9.00390625" style="4" bestFit="1" customWidth="1"/>
    <col min="7" max="10" width="11.625" style="4" customWidth="1"/>
    <col min="11" max="11" width="13.50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41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1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36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421</v>
      </c>
      <c r="C6" s="12" t="s">
        <v>423</v>
      </c>
      <c r="D6" s="12" t="s">
        <v>426</v>
      </c>
      <c r="E6" s="12" t="s">
        <v>427</v>
      </c>
      <c r="F6" s="12" t="s">
        <v>428</v>
      </c>
      <c r="G6" s="12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6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6.5" customHeight="1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6.5" customHeight="1">
      <c r="A27" s="21"/>
      <c r="B27" s="22"/>
      <c r="C27" s="23"/>
      <c r="D27" s="23"/>
      <c r="E27" s="19"/>
      <c r="F27" s="19"/>
      <c r="G27" s="19"/>
      <c r="H27" s="19"/>
      <c r="I27" s="19"/>
      <c r="J27" s="19"/>
      <c r="K27" s="19"/>
    </row>
    <row r="28" spans="1:11" ht="16.5" customHeight="1">
      <c r="A28" s="25" t="s">
        <v>381</v>
      </c>
      <c r="B28" s="26"/>
      <c r="C28" s="27"/>
      <c r="D28" s="27"/>
      <c r="E28" s="98"/>
      <c r="F28" s="98"/>
      <c r="G28" s="29"/>
      <c r="H28" s="29"/>
      <c r="I28" s="29"/>
      <c r="J28" s="29"/>
      <c r="K28" s="29"/>
    </row>
    <row r="29" spans="1:11" ht="16.5" customHeight="1">
      <c r="A29" s="80" t="s">
        <v>429</v>
      </c>
      <c r="B29" s="26"/>
      <c r="C29" s="27"/>
      <c r="D29" s="27"/>
      <c r="E29" s="98"/>
      <c r="F29" s="98"/>
      <c r="G29" s="29"/>
      <c r="H29" s="29"/>
      <c r="I29" s="29"/>
      <c r="J29" s="29"/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38" footer="0.39"/>
  <pageSetup horizontalDpi="180" verticalDpi="180" orientation="landscape" paperSize="9"/>
  <headerFooter alignWithMargins="0">
    <oddHeader>&amp;C&amp;"Arial Narrow,常规"&amp;9
&amp;R&amp;"创艺简仿宋,常规"&amp;9表&amp;"Arial Narrow,常规"3-6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I5" sqref="I5"/>
    </sheetView>
  </sheetViews>
  <sheetFormatPr defaultColWidth="8.75390625" defaultRowHeight="16.5" customHeight="1"/>
  <cols>
    <col min="1" max="1" width="4.50390625" style="4" customWidth="1"/>
    <col min="2" max="2" width="26.375" style="4" customWidth="1"/>
    <col min="3" max="3" width="14.375" style="4" customWidth="1"/>
    <col min="4" max="4" width="7.875" style="4" customWidth="1"/>
    <col min="5" max="5" width="6.00390625" style="4" customWidth="1"/>
    <col min="6" max="10" width="12.625" style="4" customWidth="1"/>
    <col min="11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44</v>
      </c>
      <c r="B1" s="5"/>
      <c r="C1" s="5"/>
      <c r="D1" s="5"/>
      <c r="E1" s="5"/>
      <c r="F1" s="5"/>
      <c r="G1" s="5"/>
      <c r="H1" s="40"/>
      <c r="I1" s="40"/>
      <c r="J1" s="40"/>
    </row>
    <row r="2" spans="1:10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430</v>
      </c>
      <c r="C6" s="12" t="s">
        <v>422</v>
      </c>
      <c r="D6" s="12" t="s">
        <v>423</v>
      </c>
      <c r="E6" s="12" t="s">
        <v>424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>
        <v>1</v>
      </c>
      <c r="B8" s="19"/>
      <c r="C8" s="18"/>
      <c r="D8" s="18"/>
      <c r="E8" s="18"/>
      <c r="F8" s="55"/>
      <c r="G8" s="55"/>
      <c r="H8" s="55"/>
      <c r="I8" s="20"/>
      <c r="J8" s="19"/>
    </row>
    <row r="9" spans="1:10" ht="16.5" customHeight="1">
      <c r="A9" s="18">
        <f>A8+1</f>
        <v>2</v>
      </c>
      <c r="B9" s="19"/>
      <c r="C9" s="18"/>
      <c r="D9" s="18"/>
      <c r="E9" s="18"/>
      <c r="F9" s="55"/>
      <c r="G9" s="55"/>
      <c r="H9" s="55"/>
      <c r="I9" s="20"/>
      <c r="J9" s="19"/>
    </row>
    <row r="10" spans="1:10" ht="16.5" customHeight="1">
      <c r="A10" s="18">
        <f aca="true" t="shared" si="0" ref="A10:A27">A9+1</f>
        <v>3</v>
      </c>
      <c r="B10" s="19"/>
      <c r="C10" s="18"/>
      <c r="D10" s="18"/>
      <c r="E10" s="18"/>
      <c r="F10" s="55"/>
      <c r="G10" s="55"/>
      <c r="H10" s="55"/>
      <c r="I10" s="20"/>
      <c r="J10" s="19"/>
    </row>
    <row r="11" spans="1:10" ht="16.5" customHeight="1">
      <c r="A11" s="18">
        <f t="shared" si="0"/>
        <v>4</v>
      </c>
      <c r="B11" s="19"/>
      <c r="C11" s="18"/>
      <c r="D11" s="18"/>
      <c r="E11" s="18"/>
      <c r="F11" s="55"/>
      <c r="G11" s="55"/>
      <c r="H11" s="55"/>
      <c r="I11" s="20"/>
      <c r="J11" s="19"/>
    </row>
    <row r="12" spans="1:10" ht="16.5" customHeight="1">
      <c r="A12" s="18">
        <f t="shared" si="0"/>
        <v>5</v>
      </c>
      <c r="B12" s="19"/>
      <c r="C12" s="18"/>
      <c r="D12" s="18"/>
      <c r="E12" s="18"/>
      <c r="F12" s="55"/>
      <c r="G12" s="55"/>
      <c r="H12" s="55"/>
      <c r="I12" s="20"/>
      <c r="J12" s="19"/>
    </row>
    <row r="13" spans="1:10" ht="16.5" customHeight="1">
      <c r="A13" s="18">
        <f t="shared" si="0"/>
        <v>6</v>
      </c>
      <c r="B13" s="19"/>
      <c r="C13" s="18"/>
      <c r="D13" s="18"/>
      <c r="E13" s="18"/>
      <c r="F13" s="55"/>
      <c r="G13" s="55"/>
      <c r="H13" s="55"/>
      <c r="I13" s="20"/>
      <c r="J13" s="19"/>
    </row>
    <row r="14" spans="1:10" ht="16.5" customHeight="1">
      <c r="A14" s="18">
        <f t="shared" si="0"/>
        <v>7</v>
      </c>
      <c r="B14" s="19"/>
      <c r="C14" s="18"/>
      <c r="D14" s="18"/>
      <c r="E14" s="18"/>
      <c r="F14" s="55"/>
      <c r="G14" s="55"/>
      <c r="H14" s="55"/>
      <c r="I14" s="20"/>
      <c r="J14" s="19"/>
    </row>
    <row r="15" spans="1:10" ht="16.5" customHeight="1">
      <c r="A15" s="18">
        <f t="shared" si="0"/>
        <v>8</v>
      </c>
      <c r="B15" s="19"/>
      <c r="C15" s="18"/>
      <c r="D15" s="18"/>
      <c r="E15" s="18"/>
      <c r="F15" s="55"/>
      <c r="G15" s="55"/>
      <c r="H15" s="55"/>
      <c r="I15" s="20"/>
      <c r="J15" s="19"/>
    </row>
    <row r="16" spans="1:10" ht="16.5" customHeight="1">
      <c r="A16" s="18">
        <f t="shared" si="0"/>
        <v>9</v>
      </c>
      <c r="B16" s="19"/>
      <c r="C16" s="18"/>
      <c r="D16" s="18"/>
      <c r="E16" s="18"/>
      <c r="F16" s="55"/>
      <c r="G16" s="55"/>
      <c r="H16" s="55"/>
      <c r="I16" s="20"/>
      <c r="J16" s="19"/>
    </row>
    <row r="17" spans="1:10" ht="16.5" customHeight="1">
      <c r="A17" s="18">
        <f t="shared" si="0"/>
        <v>10</v>
      </c>
      <c r="B17" s="19"/>
      <c r="C17" s="18"/>
      <c r="D17" s="18"/>
      <c r="E17" s="18"/>
      <c r="F17" s="55"/>
      <c r="G17" s="55"/>
      <c r="H17" s="55"/>
      <c r="I17" s="20"/>
      <c r="J17" s="19"/>
    </row>
    <row r="18" spans="1:10" ht="16.5" customHeight="1">
      <c r="A18" s="18">
        <f t="shared" si="0"/>
        <v>11</v>
      </c>
      <c r="B18" s="19"/>
      <c r="C18" s="18"/>
      <c r="D18" s="19"/>
      <c r="E18" s="19"/>
      <c r="F18" s="55"/>
      <c r="G18" s="53"/>
      <c r="H18" s="53"/>
      <c r="I18" s="20"/>
      <c r="J18" s="19"/>
    </row>
    <row r="19" spans="1:10" ht="16.5" customHeight="1">
      <c r="A19" s="18">
        <f t="shared" si="0"/>
        <v>12</v>
      </c>
      <c r="B19" s="19"/>
      <c r="C19" s="18"/>
      <c r="D19" s="19"/>
      <c r="E19" s="19"/>
      <c r="F19" s="55"/>
      <c r="G19" s="53"/>
      <c r="H19" s="53"/>
      <c r="I19" s="20"/>
      <c r="J19" s="19"/>
    </row>
    <row r="20" spans="1:10" ht="16.5" customHeight="1">
      <c r="A20" s="18">
        <f t="shared" si="0"/>
        <v>13</v>
      </c>
      <c r="B20" s="19"/>
      <c r="C20" s="18"/>
      <c r="D20" s="19"/>
      <c r="E20" s="19"/>
      <c r="F20" s="55"/>
      <c r="G20" s="53"/>
      <c r="H20" s="53"/>
      <c r="I20" s="20"/>
      <c r="J20" s="19"/>
    </row>
    <row r="21" spans="1:10" ht="16.5" customHeight="1">
      <c r="A21" s="18">
        <f t="shared" si="0"/>
        <v>14</v>
      </c>
      <c r="B21" s="19"/>
      <c r="C21" s="18"/>
      <c r="D21" s="19"/>
      <c r="E21" s="19"/>
      <c r="F21" s="55"/>
      <c r="G21" s="53"/>
      <c r="H21" s="53"/>
      <c r="I21" s="20"/>
      <c r="J21" s="19"/>
    </row>
    <row r="22" spans="1:10" ht="16.5" customHeight="1">
      <c r="A22" s="18">
        <f t="shared" si="0"/>
        <v>15</v>
      </c>
      <c r="B22" s="19"/>
      <c r="C22" s="18"/>
      <c r="D22" s="19"/>
      <c r="E22" s="19"/>
      <c r="F22" s="55"/>
      <c r="G22" s="53"/>
      <c r="H22" s="53"/>
      <c r="I22" s="20"/>
      <c r="J22" s="19"/>
    </row>
    <row r="23" spans="1:10" ht="16.5" customHeight="1">
      <c r="A23" s="18">
        <f t="shared" si="0"/>
        <v>16</v>
      </c>
      <c r="B23" s="19"/>
      <c r="C23" s="18"/>
      <c r="D23" s="19"/>
      <c r="E23" s="19"/>
      <c r="F23" s="55"/>
      <c r="G23" s="53"/>
      <c r="H23" s="53"/>
      <c r="I23" s="20"/>
      <c r="J23" s="19"/>
    </row>
    <row r="24" spans="1:10" ht="16.5" customHeight="1">
      <c r="A24" s="18">
        <f t="shared" si="0"/>
        <v>17</v>
      </c>
      <c r="B24" s="19"/>
      <c r="C24" s="18"/>
      <c r="D24" s="19"/>
      <c r="E24" s="19"/>
      <c r="F24" s="55"/>
      <c r="G24" s="53"/>
      <c r="H24" s="53"/>
      <c r="I24" s="20"/>
      <c r="J24" s="19"/>
    </row>
    <row r="25" spans="1:10" ht="16.5" customHeight="1">
      <c r="A25" s="18">
        <f t="shared" si="0"/>
        <v>18</v>
      </c>
      <c r="B25" s="19"/>
      <c r="C25" s="18"/>
      <c r="D25" s="19"/>
      <c r="E25" s="19"/>
      <c r="F25" s="55"/>
      <c r="G25" s="53"/>
      <c r="H25" s="53"/>
      <c r="I25" s="20"/>
      <c r="J25" s="19"/>
    </row>
    <row r="26" spans="1:10" ht="16.5" customHeight="1">
      <c r="A26" s="18">
        <f t="shared" si="0"/>
        <v>19</v>
      </c>
      <c r="B26" s="19"/>
      <c r="C26" s="18"/>
      <c r="D26" s="19"/>
      <c r="E26" s="19"/>
      <c r="F26" s="55"/>
      <c r="G26" s="53"/>
      <c r="H26" s="53"/>
      <c r="I26" s="20"/>
      <c r="J26" s="19"/>
    </row>
    <row r="27" spans="1:10" ht="16.5" customHeight="1">
      <c r="A27" s="18">
        <f t="shared" si="0"/>
        <v>20</v>
      </c>
      <c r="B27" s="22"/>
      <c r="C27" s="21"/>
      <c r="D27" s="23"/>
      <c r="E27" s="19"/>
      <c r="F27" s="55"/>
      <c r="G27" s="53"/>
      <c r="H27" s="53"/>
      <c r="I27" s="20"/>
      <c r="J27" s="19"/>
    </row>
    <row r="28" spans="1:10" ht="16.5" customHeight="1">
      <c r="A28" s="25" t="s">
        <v>381</v>
      </c>
      <c r="B28" s="27"/>
      <c r="C28" s="27"/>
      <c r="D28" s="27"/>
      <c r="E28" s="98"/>
      <c r="F28" s="231"/>
      <c r="G28" s="231"/>
      <c r="H28" s="231"/>
      <c r="I28" s="39"/>
      <c r="J28" s="29"/>
    </row>
    <row r="29" spans="1:10" ht="16.5" customHeight="1">
      <c r="A29" s="25" t="s">
        <v>382</v>
      </c>
      <c r="B29" s="27"/>
      <c r="C29" s="27"/>
      <c r="D29" s="27"/>
      <c r="E29" s="98"/>
      <c r="F29" s="62"/>
      <c r="G29" s="62"/>
      <c r="H29" s="62"/>
      <c r="I29" s="39"/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47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Narrow,常规"3-7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B13" sqref="B13"/>
    </sheetView>
  </sheetViews>
  <sheetFormatPr defaultColWidth="8.75390625" defaultRowHeight="16.5" customHeight="1"/>
  <cols>
    <col min="1" max="1" width="4.50390625" style="4" customWidth="1"/>
    <col min="2" max="2" width="27.125" style="4" customWidth="1"/>
    <col min="3" max="3" width="17.25390625" style="4" customWidth="1"/>
    <col min="4" max="4" width="7.875" style="4" customWidth="1"/>
    <col min="5" max="5" width="6.00390625" style="4" customWidth="1"/>
    <col min="6" max="9" width="11.625" style="4" customWidth="1"/>
    <col min="10" max="10" width="12.125" style="4" customWidth="1"/>
    <col min="11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47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0" ht="16.5" customHeight="1">
      <c r="A2" s="6" t="s">
        <v>404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431</v>
      </c>
      <c r="C6" s="12" t="s">
        <v>432</v>
      </c>
      <c r="D6" s="12" t="s">
        <v>423</v>
      </c>
      <c r="E6" s="12" t="s">
        <v>424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9"/>
      <c r="B8" s="19"/>
      <c r="C8" s="19"/>
      <c r="D8" s="19"/>
      <c r="E8" s="19"/>
      <c r="F8" s="53"/>
      <c r="G8" s="53"/>
      <c r="H8" s="53"/>
      <c r="I8" s="54"/>
      <c r="J8" s="19"/>
    </row>
    <row r="9" spans="1:10" ht="16.5" customHeight="1">
      <c r="A9" s="19"/>
      <c r="B9" s="19"/>
      <c r="C9" s="19"/>
      <c r="D9" s="19"/>
      <c r="E9" s="19"/>
      <c r="F9" s="53"/>
      <c r="G9" s="53"/>
      <c r="H9" s="53"/>
      <c r="I9" s="54"/>
      <c r="J9" s="19"/>
    </row>
    <row r="10" spans="1:10" ht="16.5" customHeight="1">
      <c r="A10" s="19"/>
      <c r="B10" s="19"/>
      <c r="C10" s="19"/>
      <c r="D10" s="19"/>
      <c r="E10" s="19"/>
      <c r="F10" s="53"/>
      <c r="G10" s="53"/>
      <c r="H10" s="53"/>
      <c r="I10" s="54"/>
      <c r="J10" s="19"/>
    </row>
    <row r="11" spans="1:10" ht="16.5" customHeight="1">
      <c r="A11" s="19"/>
      <c r="B11" s="19"/>
      <c r="C11" s="19"/>
      <c r="D11" s="19"/>
      <c r="E11" s="19"/>
      <c r="F11" s="53"/>
      <c r="G11" s="53"/>
      <c r="H11" s="53"/>
      <c r="I11" s="54"/>
      <c r="J11" s="19"/>
    </row>
    <row r="12" spans="1:10" ht="16.5" customHeight="1">
      <c r="A12" s="19"/>
      <c r="B12" s="19"/>
      <c r="C12" s="19"/>
      <c r="D12" s="19"/>
      <c r="E12" s="19"/>
      <c r="F12" s="53"/>
      <c r="G12" s="53"/>
      <c r="H12" s="53"/>
      <c r="I12" s="54"/>
      <c r="J12" s="19"/>
    </row>
    <row r="13" spans="1:10" ht="16.5" customHeight="1">
      <c r="A13" s="19"/>
      <c r="B13" s="19"/>
      <c r="C13" s="19"/>
      <c r="D13" s="19"/>
      <c r="E13" s="19"/>
      <c r="F13" s="53"/>
      <c r="G13" s="53"/>
      <c r="H13" s="53"/>
      <c r="I13" s="54"/>
      <c r="J13" s="19"/>
    </row>
    <row r="14" spans="1:10" ht="16.5" customHeight="1">
      <c r="A14" s="19"/>
      <c r="B14" s="19"/>
      <c r="C14" s="19"/>
      <c r="D14" s="19"/>
      <c r="E14" s="19"/>
      <c r="F14" s="53"/>
      <c r="G14" s="53"/>
      <c r="H14" s="53"/>
      <c r="I14" s="54"/>
      <c r="J14" s="19"/>
    </row>
    <row r="15" spans="1:10" ht="16.5" customHeight="1">
      <c r="A15" s="19"/>
      <c r="B15" s="19"/>
      <c r="C15" s="19"/>
      <c r="D15" s="19"/>
      <c r="E15" s="19"/>
      <c r="F15" s="53"/>
      <c r="G15" s="53"/>
      <c r="H15" s="53"/>
      <c r="I15" s="54"/>
      <c r="J15" s="19"/>
    </row>
    <row r="16" spans="1:10" ht="16.5" customHeight="1">
      <c r="A16" s="19"/>
      <c r="B16" s="19"/>
      <c r="C16" s="19"/>
      <c r="D16" s="19"/>
      <c r="E16" s="19"/>
      <c r="F16" s="53"/>
      <c r="G16" s="53"/>
      <c r="H16" s="53"/>
      <c r="I16" s="54"/>
      <c r="J16" s="19"/>
    </row>
    <row r="17" spans="1:10" ht="16.5" customHeight="1">
      <c r="A17" s="19"/>
      <c r="B17" s="19"/>
      <c r="C17" s="19"/>
      <c r="D17" s="19"/>
      <c r="E17" s="19"/>
      <c r="F17" s="53"/>
      <c r="G17" s="53"/>
      <c r="H17" s="53"/>
      <c r="I17" s="54"/>
      <c r="J17" s="19"/>
    </row>
    <row r="18" spans="1:10" ht="16.5" customHeight="1">
      <c r="A18" s="19"/>
      <c r="B18" s="19"/>
      <c r="C18" s="19"/>
      <c r="D18" s="19"/>
      <c r="E18" s="19"/>
      <c r="F18" s="53"/>
      <c r="G18" s="53"/>
      <c r="H18" s="53"/>
      <c r="I18" s="54"/>
      <c r="J18" s="19"/>
    </row>
    <row r="19" spans="1:10" ht="16.5" customHeight="1">
      <c r="A19" s="19"/>
      <c r="B19" s="19"/>
      <c r="C19" s="19"/>
      <c r="D19" s="19"/>
      <c r="E19" s="19"/>
      <c r="F19" s="53"/>
      <c r="G19" s="53"/>
      <c r="H19" s="53"/>
      <c r="I19" s="54"/>
      <c r="J19" s="19"/>
    </row>
    <row r="20" spans="1:10" ht="16.5" customHeight="1">
      <c r="A20" s="19"/>
      <c r="B20" s="19"/>
      <c r="C20" s="19"/>
      <c r="D20" s="19"/>
      <c r="E20" s="19"/>
      <c r="F20" s="53"/>
      <c r="G20" s="53"/>
      <c r="H20" s="53"/>
      <c r="I20" s="54"/>
      <c r="J20" s="19"/>
    </row>
    <row r="21" spans="1:10" ht="16.5" customHeight="1">
      <c r="A21" s="19"/>
      <c r="B21" s="19"/>
      <c r="C21" s="19"/>
      <c r="D21" s="19"/>
      <c r="E21" s="19"/>
      <c r="F21" s="53"/>
      <c r="G21" s="53"/>
      <c r="H21" s="53"/>
      <c r="I21" s="54"/>
      <c r="J21" s="19"/>
    </row>
    <row r="22" spans="1:10" ht="16.5" customHeight="1">
      <c r="A22" s="19"/>
      <c r="B22" s="19"/>
      <c r="C22" s="19"/>
      <c r="D22" s="19"/>
      <c r="E22" s="19"/>
      <c r="F22" s="53"/>
      <c r="G22" s="53"/>
      <c r="H22" s="53"/>
      <c r="I22" s="54"/>
      <c r="J22" s="19"/>
    </row>
    <row r="23" spans="1:10" ht="16.5" customHeight="1">
      <c r="A23" s="19"/>
      <c r="B23" s="19"/>
      <c r="C23" s="19"/>
      <c r="D23" s="19"/>
      <c r="E23" s="19"/>
      <c r="F23" s="53"/>
      <c r="G23" s="53"/>
      <c r="H23" s="53"/>
      <c r="I23" s="54"/>
      <c r="J23" s="19"/>
    </row>
    <row r="24" spans="1:10" ht="16.5" customHeight="1">
      <c r="A24" s="19"/>
      <c r="B24" s="19"/>
      <c r="C24" s="19"/>
      <c r="D24" s="19"/>
      <c r="E24" s="19"/>
      <c r="F24" s="53"/>
      <c r="G24" s="53"/>
      <c r="H24" s="53"/>
      <c r="I24" s="54"/>
      <c r="J24" s="19"/>
    </row>
    <row r="25" spans="1:10" ht="16.5" customHeight="1">
      <c r="A25" s="19"/>
      <c r="B25" s="19"/>
      <c r="C25" s="19"/>
      <c r="D25" s="19"/>
      <c r="E25" s="19"/>
      <c r="F25" s="53"/>
      <c r="G25" s="53"/>
      <c r="H25" s="53"/>
      <c r="I25" s="54"/>
      <c r="J25" s="19"/>
    </row>
    <row r="26" spans="1:10" ht="16.5" customHeight="1">
      <c r="A26" s="21"/>
      <c r="B26" s="19"/>
      <c r="C26" s="19"/>
      <c r="D26" s="19"/>
      <c r="E26" s="19"/>
      <c r="F26" s="53"/>
      <c r="G26" s="53"/>
      <c r="H26" s="53"/>
      <c r="I26" s="54"/>
      <c r="J26" s="19"/>
    </row>
    <row r="27" spans="1:10" ht="16.5" customHeight="1">
      <c r="A27" s="21"/>
      <c r="B27" s="22"/>
      <c r="C27" s="23"/>
      <c r="D27" s="23"/>
      <c r="E27" s="19"/>
      <c r="F27" s="53"/>
      <c r="G27" s="53"/>
      <c r="H27" s="53"/>
      <c r="I27" s="54"/>
      <c r="J27" s="19"/>
    </row>
    <row r="28" spans="1:10" ht="16.5" customHeight="1">
      <c r="A28" s="25" t="s">
        <v>381</v>
      </c>
      <c r="B28" s="27"/>
      <c r="C28" s="27"/>
      <c r="D28" s="27"/>
      <c r="E28" s="98"/>
      <c r="F28" s="62"/>
      <c r="G28" s="62"/>
      <c r="H28" s="62"/>
      <c r="I28" s="78"/>
      <c r="J28" s="29"/>
    </row>
    <row r="29" spans="1:10" ht="16.5" customHeight="1">
      <c r="A29" s="25" t="s">
        <v>382</v>
      </c>
      <c r="B29" s="27"/>
      <c r="C29" s="27"/>
      <c r="D29" s="27"/>
      <c r="E29" s="98"/>
      <c r="F29" s="62"/>
      <c r="G29" s="62"/>
      <c r="H29" s="62"/>
      <c r="I29" s="78"/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17" footer="0.35"/>
  <pageSetup horizontalDpi="180" verticalDpi="180" orientation="landscape" paperSize="9"/>
  <headerFooter alignWithMargins="0">
    <oddHeader>&amp;C&amp;"Arial Narrow,常规"&amp;9
&amp;R&amp;"创艺简仿宋,常规"&amp;9表&amp;"Arial Narrow,常规"3-8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B10" sqref="B10"/>
    </sheetView>
  </sheetViews>
  <sheetFormatPr defaultColWidth="8.75390625" defaultRowHeight="16.5" customHeight="1"/>
  <cols>
    <col min="1" max="1" width="5.00390625" style="36" customWidth="1"/>
    <col min="2" max="2" width="22.875" style="4" customWidth="1"/>
    <col min="3" max="3" width="15.625" style="4" customWidth="1"/>
    <col min="4" max="4" width="7.875" style="4" customWidth="1"/>
    <col min="5" max="5" width="7.375" style="4" customWidth="1"/>
    <col min="6" max="6" width="12.625" style="36" customWidth="1"/>
    <col min="7" max="10" width="12.625" style="4" customWidth="1"/>
    <col min="11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50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0" ht="16.5" customHeight="1">
      <c r="A2" s="6" t="s">
        <v>433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8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434</v>
      </c>
      <c r="C6" s="12" t="s">
        <v>422</v>
      </c>
      <c r="D6" s="12" t="s">
        <v>423</v>
      </c>
      <c r="E6" s="12" t="s">
        <v>424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>
        <v>1</v>
      </c>
      <c r="B8" s="19"/>
      <c r="C8" s="18"/>
      <c r="D8" s="18"/>
      <c r="E8" s="18"/>
      <c r="F8" s="37"/>
      <c r="G8" s="37"/>
      <c r="H8" s="37"/>
      <c r="I8" s="20" t="e">
        <f>(H8-G8)/G8*100</f>
        <v>#DIV/0!</v>
      </c>
      <c r="J8" s="19"/>
    </row>
    <row r="9" spans="1:10" ht="16.5" customHeight="1">
      <c r="A9" s="18">
        <v>2</v>
      </c>
      <c r="B9" s="19"/>
      <c r="C9" s="18"/>
      <c r="D9" s="18"/>
      <c r="E9" s="18"/>
      <c r="F9" s="37"/>
      <c r="G9" s="37"/>
      <c r="H9" s="37"/>
      <c r="I9" s="20" t="e">
        <f aca="true" t="shared" si="0" ref="I9:I29">(H9-G9)/G9*100</f>
        <v>#DIV/0!</v>
      </c>
      <c r="J9" s="19"/>
    </row>
    <row r="10" spans="1:10" ht="16.5" customHeight="1">
      <c r="A10" s="18">
        <v>3</v>
      </c>
      <c r="B10" s="19"/>
      <c r="C10" s="18"/>
      <c r="D10" s="18"/>
      <c r="E10" s="18"/>
      <c r="F10" s="37"/>
      <c r="G10" s="37"/>
      <c r="H10" s="37"/>
      <c r="I10" s="20" t="e">
        <f t="shared" si="0"/>
        <v>#DIV/0!</v>
      </c>
      <c r="J10" s="19"/>
    </row>
    <row r="11" spans="1:10" ht="16.5" customHeight="1">
      <c r="A11" s="18">
        <v>4</v>
      </c>
      <c r="B11" s="19"/>
      <c r="C11" s="18"/>
      <c r="D11" s="18"/>
      <c r="E11" s="18"/>
      <c r="F11" s="37"/>
      <c r="G11" s="37"/>
      <c r="H11" s="37"/>
      <c r="I11" s="20" t="e">
        <f t="shared" si="0"/>
        <v>#DIV/0!</v>
      </c>
      <c r="J11" s="19"/>
    </row>
    <row r="12" spans="1:10" ht="16.5" customHeight="1">
      <c r="A12" s="18">
        <v>5</v>
      </c>
      <c r="B12" s="19"/>
      <c r="C12" s="18"/>
      <c r="D12" s="18"/>
      <c r="E12" s="18"/>
      <c r="F12" s="37"/>
      <c r="G12" s="37"/>
      <c r="H12" s="37"/>
      <c r="I12" s="20" t="e">
        <f t="shared" si="0"/>
        <v>#DIV/0!</v>
      </c>
      <c r="J12" s="19"/>
    </row>
    <row r="13" spans="1:10" ht="16.5" customHeight="1">
      <c r="A13" s="18">
        <v>6</v>
      </c>
      <c r="B13" s="19"/>
      <c r="C13" s="18"/>
      <c r="D13" s="18"/>
      <c r="E13" s="18"/>
      <c r="F13" s="37"/>
      <c r="G13" s="37"/>
      <c r="H13" s="37"/>
      <c r="I13" s="20" t="e">
        <f t="shared" si="0"/>
        <v>#DIV/0!</v>
      </c>
      <c r="J13" s="19"/>
    </row>
    <row r="14" spans="1:10" ht="16.5" customHeight="1">
      <c r="A14" s="18">
        <v>7</v>
      </c>
      <c r="B14" s="19"/>
      <c r="C14" s="18"/>
      <c r="D14" s="18"/>
      <c r="E14" s="18"/>
      <c r="F14" s="37"/>
      <c r="G14" s="37"/>
      <c r="H14" s="37"/>
      <c r="I14" s="20" t="e">
        <f t="shared" si="0"/>
        <v>#DIV/0!</v>
      </c>
      <c r="J14" s="19"/>
    </row>
    <row r="15" spans="1:10" ht="16.5" customHeight="1">
      <c r="A15" s="18">
        <v>8</v>
      </c>
      <c r="B15" s="19"/>
      <c r="C15" s="18"/>
      <c r="D15" s="18"/>
      <c r="E15" s="18"/>
      <c r="F15" s="37"/>
      <c r="G15" s="37"/>
      <c r="H15" s="37"/>
      <c r="I15" s="20" t="e">
        <f t="shared" si="0"/>
        <v>#DIV/0!</v>
      </c>
      <c r="J15" s="19"/>
    </row>
    <row r="16" spans="1:10" ht="16.5" customHeight="1">
      <c r="A16" s="18">
        <v>9</v>
      </c>
      <c r="B16" s="19"/>
      <c r="C16" s="18"/>
      <c r="D16" s="18"/>
      <c r="E16" s="18"/>
      <c r="F16" s="37"/>
      <c r="G16" s="37"/>
      <c r="H16" s="37"/>
      <c r="I16" s="20" t="e">
        <f t="shared" si="0"/>
        <v>#DIV/0!</v>
      </c>
      <c r="J16" s="19"/>
    </row>
    <row r="17" spans="1:10" ht="16.5" customHeight="1">
      <c r="A17" s="18">
        <v>10</v>
      </c>
      <c r="B17" s="19"/>
      <c r="C17" s="18"/>
      <c r="D17" s="18"/>
      <c r="E17" s="18"/>
      <c r="F17" s="37"/>
      <c r="G17" s="37"/>
      <c r="H17" s="37"/>
      <c r="I17" s="20" t="e">
        <f t="shared" si="0"/>
        <v>#DIV/0!</v>
      </c>
      <c r="J17" s="19"/>
    </row>
    <row r="18" spans="1:10" ht="16.5" customHeight="1">
      <c r="A18" s="18">
        <v>11</v>
      </c>
      <c r="B18" s="19"/>
      <c r="C18" s="18"/>
      <c r="D18" s="18"/>
      <c r="E18" s="18"/>
      <c r="F18" s="37"/>
      <c r="G18" s="37"/>
      <c r="H18" s="37"/>
      <c r="I18" s="20" t="e">
        <f t="shared" si="0"/>
        <v>#DIV/0!</v>
      </c>
      <c r="J18" s="19"/>
    </row>
    <row r="19" spans="1:10" ht="16.5" customHeight="1">
      <c r="A19" s="18">
        <v>12</v>
      </c>
      <c r="B19" s="19"/>
      <c r="C19" s="18"/>
      <c r="D19" s="18"/>
      <c r="E19" s="18"/>
      <c r="F19" s="37"/>
      <c r="G19" s="37"/>
      <c r="H19" s="37"/>
      <c r="I19" s="20" t="e">
        <f t="shared" si="0"/>
        <v>#DIV/0!</v>
      </c>
      <c r="J19" s="19"/>
    </row>
    <row r="20" spans="1:10" ht="16.5" customHeight="1">
      <c r="A20" s="18">
        <v>13</v>
      </c>
      <c r="B20" s="19"/>
      <c r="C20" s="18"/>
      <c r="D20" s="18"/>
      <c r="E20" s="18"/>
      <c r="F20" s="37"/>
      <c r="G20" s="37"/>
      <c r="H20" s="37"/>
      <c r="I20" s="20" t="e">
        <f t="shared" si="0"/>
        <v>#DIV/0!</v>
      </c>
      <c r="J20" s="19"/>
    </row>
    <row r="21" spans="1:10" ht="16.5" customHeight="1">
      <c r="A21" s="18">
        <v>14</v>
      </c>
      <c r="B21" s="19"/>
      <c r="C21" s="18"/>
      <c r="D21" s="18"/>
      <c r="E21" s="18"/>
      <c r="F21" s="37"/>
      <c r="G21" s="37"/>
      <c r="H21" s="37"/>
      <c r="I21" s="20" t="e">
        <f t="shared" si="0"/>
        <v>#DIV/0!</v>
      </c>
      <c r="J21" s="19"/>
    </row>
    <row r="22" spans="1:10" ht="16.5" customHeight="1">
      <c r="A22" s="18">
        <v>15</v>
      </c>
      <c r="B22" s="19"/>
      <c r="C22" s="18"/>
      <c r="D22" s="18"/>
      <c r="E22" s="18"/>
      <c r="F22" s="37"/>
      <c r="G22" s="37"/>
      <c r="H22" s="37"/>
      <c r="I22" s="20" t="e">
        <f t="shared" si="0"/>
        <v>#DIV/0!</v>
      </c>
      <c r="J22" s="19"/>
    </row>
    <row r="23" spans="1:10" ht="16.5" customHeight="1">
      <c r="A23" s="18">
        <v>16</v>
      </c>
      <c r="B23" s="19"/>
      <c r="C23" s="18"/>
      <c r="D23" s="18"/>
      <c r="E23" s="18"/>
      <c r="F23" s="37"/>
      <c r="G23" s="37"/>
      <c r="H23" s="37"/>
      <c r="I23" s="20" t="e">
        <f t="shared" si="0"/>
        <v>#DIV/0!</v>
      </c>
      <c r="J23" s="19"/>
    </row>
    <row r="24" spans="1:10" ht="16.5" customHeight="1">
      <c r="A24" s="18">
        <v>17</v>
      </c>
      <c r="B24" s="19"/>
      <c r="C24" s="18"/>
      <c r="D24" s="18"/>
      <c r="E24" s="18"/>
      <c r="F24" s="37"/>
      <c r="G24" s="37"/>
      <c r="H24" s="37"/>
      <c r="I24" s="20" t="e">
        <f t="shared" si="0"/>
        <v>#DIV/0!</v>
      </c>
      <c r="J24" s="19"/>
    </row>
    <row r="25" spans="1:10" ht="16.5" customHeight="1">
      <c r="A25" s="18">
        <v>18</v>
      </c>
      <c r="B25" s="19"/>
      <c r="C25" s="18"/>
      <c r="D25" s="18"/>
      <c r="E25" s="18"/>
      <c r="F25" s="37"/>
      <c r="G25" s="37"/>
      <c r="H25" s="37"/>
      <c r="I25" s="20" t="e">
        <f t="shared" si="0"/>
        <v>#DIV/0!</v>
      </c>
      <c r="J25" s="19"/>
    </row>
    <row r="26" spans="1:10" ht="16.5" customHeight="1">
      <c r="A26" s="18">
        <v>19</v>
      </c>
      <c r="B26" s="19"/>
      <c r="C26" s="18"/>
      <c r="D26" s="18"/>
      <c r="E26" s="18"/>
      <c r="F26" s="37"/>
      <c r="G26" s="37"/>
      <c r="H26" s="37"/>
      <c r="I26" s="20" t="e">
        <f t="shared" si="0"/>
        <v>#DIV/0!</v>
      </c>
      <c r="J26" s="19"/>
    </row>
    <row r="27" spans="1:10" ht="16.5" customHeight="1">
      <c r="A27" s="18">
        <v>20</v>
      </c>
      <c r="B27" s="22"/>
      <c r="C27" s="18"/>
      <c r="D27" s="18"/>
      <c r="E27" s="18"/>
      <c r="F27" s="37"/>
      <c r="G27" s="37"/>
      <c r="H27" s="37"/>
      <c r="I27" s="20" t="e">
        <f t="shared" si="0"/>
        <v>#DIV/0!</v>
      </c>
      <c r="J27" s="19"/>
    </row>
    <row r="28" spans="1:10" ht="16.5" customHeight="1">
      <c r="A28" s="25" t="s">
        <v>381</v>
      </c>
      <c r="B28" s="27"/>
      <c r="C28" s="27"/>
      <c r="D28" s="27"/>
      <c r="E28" s="98"/>
      <c r="F28" s="231">
        <f>SUM(F8:F27)</f>
        <v>0</v>
      </c>
      <c r="G28" s="231">
        <f>SUM(G8:G27)</f>
        <v>0</v>
      </c>
      <c r="H28" s="231">
        <f>SUM(H8:H27)</f>
        <v>0</v>
      </c>
      <c r="I28" s="39" t="e">
        <f t="shared" si="0"/>
        <v>#DIV/0!</v>
      </c>
      <c r="J28" s="29"/>
    </row>
    <row r="29" spans="1:10" ht="16.5" customHeight="1">
      <c r="A29" s="25" t="s">
        <v>382</v>
      </c>
      <c r="B29" s="27"/>
      <c r="C29" s="27"/>
      <c r="D29" s="27"/>
      <c r="E29" s="98"/>
      <c r="F29" s="62">
        <f>F28</f>
        <v>0</v>
      </c>
      <c r="G29" s="62">
        <f>G28</f>
        <v>0</v>
      </c>
      <c r="H29" s="62">
        <f>H28</f>
        <v>0</v>
      </c>
      <c r="I29" s="39" t="e">
        <f t="shared" si="0"/>
        <v>#DIV/0!</v>
      </c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34" footer="0.35"/>
  <pageSetup horizontalDpi="180" verticalDpi="180" orientation="landscape" paperSize="9"/>
  <headerFooter alignWithMargins="0">
    <oddHeader>&amp;C&amp;"Arial Narrow,常规"&amp;9
&amp;R&amp;"创艺简仿宋,常规"&amp;9表&amp;"Arial Narrow,常规"3-9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C23" sqref="C23"/>
    </sheetView>
  </sheetViews>
  <sheetFormatPr defaultColWidth="8.75390625" defaultRowHeight="16.5" customHeight="1"/>
  <cols>
    <col min="1" max="1" width="6.75390625" style="4" customWidth="1"/>
    <col min="2" max="2" width="26.625" style="4" customWidth="1"/>
    <col min="3" max="7" width="17.62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53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7" ht="16.5" customHeight="1">
      <c r="A2" s="6" t="s">
        <v>436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9"/>
      <c r="G4" s="36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2" t="s">
        <v>239</v>
      </c>
      <c r="D6" s="12" t="s">
        <v>240</v>
      </c>
      <c r="E6" s="12" t="s">
        <v>437</v>
      </c>
      <c r="F6" s="12" t="s">
        <v>273</v>
      </c>
      <c r="G6" s="12" t="s">
        <v>274</v>
      </c>
    </row>
    <row r="7" spans="1:7" s="2" customFormat="1" ht="16.5" customHeight="1">
      <c r="A7" s="15"/>
      <c r="B7" s="15"/>
      <c r="C7" s="15"/>
      <c r="D7" s="15"/>
      <c r="E7" s="15"/>
      <c r="F7" s="15"/>
      <c r="G7" s="15"/>
    </row>
    <row r="8" spans="1:7" ht="16.5" customHeight="1">
      <c r="A8" s="18" t="s">
        <v>438</v>
      </c>
      <c r="B8" s="19" t="s">
        <v>439</v>
      </c>
      <c r="C8" s="55">
        <f>'表3-10-1原材料'!G29</f>
        <v>0</v>
      </c>
      <c r="D8" s="53">
        <f>'表3-10-1原材料'!H29</f>
        <v>0</v>
      </c>
      <c r="E8" s="53">
        <f>'表3-10-1原材料'!K29</f>
        <v>0</v>
      </c>
      <c r="F8" s="53">
        <f aca="true" t="shared" si="0" ref="F8:F18">E8-D8</f>
        <v>0</v>
      </c>
      <c r="G8" s="20" t="e">
        <f aca="true" t="shared" si="1" ref="G8:G18">F8/D8*100</f>
        <v>#DIV/0!</v>
      </c>
    </row>
    <row r="9" spans="1:7" ht="16.5" customHeight="1">
      <c r="A9" s="18" t="s">
        <v>440</v>
      </c>
      <c r="B9" s="19" t="s">
        <v>441</v>
      </c>
      <c r="C9" s="55">
        <f>'表3-10-2材料采购'!G29</f>
        <v>0</v>
      </c>
      <c r="D9" s="53">
        <f>'表3-10-2材料采购'!H29</f>
        <v>0</v>
      </c>
      <c r="E9" s="53">
        <f>'表3-10-2材料采购'!K29</f>
        <v>0</v>
      </c>
      <c r="F9" s="53">
        <f t="shared" si="0"/>
        <v>0</v>
      </c>
      <c r="G9" s="20" t="e">
        <f t="shared" si="1"/>
        <v>#DIV/0!</v>
      </c>
    </row>
    <row r="10" spans="1:7" ht="16.5" customHeight="1">
      <c r="A10" s="18" t="s">
        <v>442</v>
      </c>
      <c r="B10" s="19" t="s">
        <v>443</v>
      </c>
      <c r="C10" s="55">
        <f>'表3-10-3在库低耗'!F29</f>
        <v>0</v>
      </c>
      <c r="D10" s="53">
        <f>'表3-10-3在库低耗'!G29</f>
        <v>0</v>
      </c>
      <c r="E10" s="53">
        <f>'表3-10-3在库低耗'!J29</f>
        <v>0</v>
      </c>
      <c r="F10" s="53">
        <f t="shared" si="0"/>
        <v>0</v>
      </c>
      <c r="G10" s="20" t="e">
        <f t="shared" si="1"/>
        <v>#DIV/0!</v>
      </c>
    </row>
    <row r="11" spans="1:7" ht="16.5" customHeight="1">
      <c r="A11" s="18" t="s">
        <v>444</v>
      </c>
      <c r="B11" s="19" t="s">
        <v>445</v>
      </c>
      <c r="C11" s="55">
        <f>'表3-10-4包装物'!F28</f>
        <v>0</v>
      </c>
      <c r="D11" s="53">
        <f>'表3-10-4包装物'!G29</f>
        <v>0</v>
      </c>
      <c r="E11" s="53">
        <f>'表3-10-4包装物'!J29</f>
        <v>0</v>
      </c>
      <c r="F11" s="53">
        <f t="shared" si="0"/>
        <v>0</v>
      </c>
      <c r="G11" s="20" t="e">
        <f t="shared" si="1"/>
        <v>#DIV/0!</v>
      </c>
    </row>
    <row r="12" spans="1:7" ht="16.5" customHeight="1">
      <c r="A12" s="18" t="s">
        <v>446</v>
      </c>
      <c r="B12" s="368" t="s">
        <v>447</v>
      </c>
      <c r="C12" s="55">
        <f>'表3-10-5委托加工材料'!H29</f>
        <v>0</v>
      </c>
      <c r="D12" s="53">
        <f>'表3-10-5委托加工材料'!J29</f>
        <v>0</v>
      </c>
      <c r="E12" s="53">
        <f>'表3-10-5委托加工材料'!L29</f>
        <v>0</v>
      </c>
      <c r="F12" s="53">
        <f t="shared" si="0"/>
        <v>0</v>
      </c>
      <c r="G12" s="20" t="e">
        <f t="shared" si="1"/>
        <v>#DIV/0!</v>
      </c>
    </row>
    <row r="13" spans="1:7" ht="16.5" customHeight="1">
      <c r="A13" s="18" t="s">
        <v>448</v>
      </c>
      <c r="B13" s="19" t="s">
        <v>449</v>
      </c>
      <c r="C13" s="55">
        <f>'表3-10-6产成品'!F29</f>
        <v>0</v>
      </c>
      <c r="D13" s="55">
        <f>'表3-10-6产成品'!G29</f>
        <v>0</v>
      </c>
      <c r="E13" s="53">
        <f>'表3-10-6产成品'!J29</f>
        <v>0</v>
      </c>
      <c r="F13" s="53">
        <f t="shared" si="0"/>
        <v>0</v>
      </c>
      <c r="G13" s="20" t="e">
        <f t="shared" si="1"/>
        <v>#DIV/0!</v>
      </c>
    </row>
    <row r="14" spans="1:7" ht="16.5" customHeight="1">
      <c r="A14" s="18" t="s">
        <v>450</v>
      </c>
      <c r="B14" s="19" t="s">
        <v>451</v>
      </c>
      <c r="C14" s="55">
        <f>'表3-10-7在产品'!F29</f>
        <v>0</v>
      </c>
      <c r="D14" s="53">
        <f>'表3-10-7在产品'!G29</f>
        <v>0</v>
      </c>
      <c r="E14" s="53">
        <f>'表3-10-7在产品'!J29</f>
        <v>0</v>
      </c>
      <c r="F14" s="53">
        <f t="shared" si="0"/>
        <v>0</v>
      </c>
      <c r="G14" s="20" t="e">
        <f t="shared" si="1"/>
        <v>#DIV/0!</v>
      </c>
    </row>
    <row r="15" spans="1:7" ht="16.5" customHeight="1">
      <c r="A15" s="18" t="s">
        <v>452</v>
      </c>
      <c r="B15" s="369" t="s">
        <v>453</v>
      </c>
      <c r="C15" s="55">
        <f>'表3-10-8分期收款发出商品'!G29</f>
        <v>0</v>
      </c>
      <c r="D15" s="55">
        <f>'表3-10-8分期收款发出商品'!H29</f>
        <v>0</v>
      </c>
      <c r="E15" s="55">
        <f>'表3-10-8分期收款发出商品'!I29</f>
        <v>0</v>
      </c>
      <c r="F15" s="53">
        <f t="shared" si="0"/>
        <v>0</v>
      </c>
      <c r="G15" s="20" t="e">
        <f t="shared" si="1"/>
        <v>#DIV/0!</v>
      </c>
    </row>
    <row r="16" spans="1:7" ht="16.5" customHeight="1">
      <c r="A16" s="18" t="s">
        <v>454</v>
      </c>
      <c r="B16" s="19" t="s">
        <v>455</v>
      </c>
      <c r="C16" s="55">
        <f>'表3-10-9在用低耗'!E29</f>
        <v>0</v>
      </c>
      <c r="D16" s="55">
        <f>'表3-10-9在用低耗'!F29</f>
        <v>0</v>
      </c>
      <c r="E16" s="53">
        <f>'表3-10-9在用低耗'!J29</f>
        <v>0</v>
      </c>
      <c r="F16" s="53">
        <f t="shared" si="0"/>
        <v>0</v>
      </c>
      <c r="G16" s="20" t="e">
        <f t="shared" si="1"/>
        <v>#DIV/0!</v>
      </c>
    </row>
    <row r="17" spans="1:7" ht="16.5" customHeight="1">
      <c r="A17" s="18" t="s">
        <v>456</v>
      </c>
      <c r="B17" s="19" t="s">
        <v>457</v>
      </c>
      <c r="C17" s="55">
        <f>'表3-10-10代销商品'!G29</f>
        <v>0</v>
      </c>
      <c r="D17" s="53">
        <f>'表3-10-10代销商品'!H29</f>
        <v>0</v>
      </c>
      <c r="E17" s="53">
        <f>'表3-10-10代销商品'!K29</f>
        <v>0</v>
      </c>
      <c r="F17" s="53">
        <f t="shared" si="0"/>
        <v>0</v>
      </c>
      <c r="G17" s="20" t="e">
        <f t="shared" si="1"/>
        <v>#DIV/0!</v>
      </c>
    </row>
    <row r="18" spans="1:7" ht="16.5" customHeight="1">
      <c r="A18" s="18" t="s">
        <v>458</v>
      </c>
      <c r="B18" s="19" t="s">
        <v>459</v>
      </c>
      <c r="C18" s="55">
        <f>'表3-10-11受托商品'!G29</f>
        <v>0</v>
      </c>
      <c r="D18" s="53">
        <f>'表3-10-11受托商品'!H29</f>
        <v>0</v>
      </c>
      <c r="E18" s="53">
        <f>'表3-10-11受托商品'!K29</f>
        <v>0</v>
      </c>
      <c r="F18" s="53">
        <f t="shared" si="0"/>
        <v>0</v>
      </c>
      <c r="G18" s="20" t="e">
        <f t="shared" si="1"/>
        <v>#DIV/0!</v>
      </c>
    </row>
    <row r="19" spans="1:7" ht="16.5" customHeight="1">
      <c r="A19" s="19"/>
      <c r="B19" s="19"/>
      <c r="C19" s="55"/>
      <c r="D19" s="53"/>
      <c r="E19" s="53"/>
      <c r="F19" s="53"/>
      <c r="G19" s="20"/>
    </row>
    <row r="20" spans="1:7" ht="16.5" customHeight="1">
      <c r="A20" s="19"/>
      <c r="B20" s="19"/>
      <c r="C20" s="55"/>
      <c r="D20" s="53"/>
      <c r="E20" s="53"/>
      <c r="F20" s="53"/>
      <c r="G20" s="20"/>
    </row>
    <row r="21" spans="1:7" ht="16.5" customHeight="1">
      <c r="A21" s="19"/>
      <c r="B21" s="19"/>
      <c r="C21" s="55"/>
      <c r="D21" s="53"/>
      <c r="E21" s="53"/>
      <c r="F21" s="53"/>
      <c r="G21" s="20"/>
    </row>
    <row r="22" spans="1:7" ht="16.5" customHeight="1">
      <c r="A22" s="19"/>
      <c r="B22" s="19"/>
      <c r="C22" s="55"/>
      <c r="D22" s="53"/>
      <c r="E22" s="53"/>
      <c r="F22" s="53"/>
      <c r="G22" s="20"/>
    </row>
    <row r="23" spans="1:7" ht="16.5" customHeight="1">
      <c r="A23" s="19"/>
      <c r="B23" s="19"/>
      <c r="C23" s="55"/>
      <c r="D23" s="53"/>
      <c r="E23" s="53"/>
      <c r="F23" s="53"/>
      <c r="G23" s="20"/>
    </row>
    <row r="24" spans="1:7" ht="16.5" customHeight="1">
      <c r="A24" s="19"/>
      <c r="B24" s="19"/>
      <c r="C24" s="55"/>
      <c r="D24" s="53"/>
      <c r="E24" s="53"/>
      <c r="F24" s="53"/>
      <c r="G24" s="20"/>
    </row>
    <row r="25" spans="1:7" ht="16.5" customHeight="1">
      <c r="A25" s="19"/>
      <c r="B25" s="19"/>
      <c r="C25" s="55"/>
      <c r="D25" s="53"/>
      <c r="E25" s="53"/>
      <c r="F25" s="53"/>
      <c r="G25" s="20"/>
    </row>
    <row r="26" spans="1:7" ht="16.5" customHeight="1">
      <c r="A26" s="21"/>
      <c r="B26" s="19"/>
      <c r="C26" s="55"/>
      <c r="D26" s="53"/>
      <c r="E26" s="53"/>
      <c r="F26" s="53"/>
      <c r="G26" s="20"/>
    </row>
    <row r="27" spans="1:7" ht="16.5" customHeight="1">
      <c r="A27" s="21"/>
      <c r="B27" s="75" t="s">
        <v>460</v>
      </c>
      <c r="C27" s="55">
        <f>SUM(C8:C26)</f>
        <v>0</v>
      </c>
      <c r="D27" s="55">
        <f>SUM(D8:D26)</f>
        <v>0</v>
      </c>
      <c r="E27" s="55">
        <f>SUM(E8:E26)</f>
        <v>0</v>
      </c>
      <c r="F27" s="53">
        <f>E27-D27</f>
        <v>0</v>
      </c>
      <c r="G27" s="20" t="e">
        <f>F27/D27*100</f>
        <v>#DIV/0!</v>
      </c>
    </row>
    <row r="28" spans="1:7" ht="16.5" customHeight="1">
      <c r="A28" s="370"/>
      <c r="B28" s="104" t="s">
        <v>461</v>
      </c>
      <c r="C28" s="371"/>
      <c r="D28" s="371"/>
      <c r="E28" s="371"/>
      <c r="F28" s="53"/>
      <c r="G28" s="20"/>
    </row>
    <row r="29" spans="1:7" ht="16.5" customHeight="1">
      <c r="A29" s="60" t="s">
        <v>361</v>
      </c>
      <c r="B29" s="121" t="s">
        <v>462</v>
      </c>
      <c r="C29" s="306">
        <f>C27</f>
        <v>0</v>
      </c>
      <c r="D29" s="306">
        <f>D27</f>
        <v>0</v>
      </c>
      <c r="E29" s="306">
        <f>E27</f>
        <v>0</v>
      </c>
      <c r="F29" s="62">
        <f>E29-D29</f>
        <v>0</v>
      </c>
      <c r="G29" s="39" t="e">
        <f>F29/D29*100</f>
        <v>#DIV/0!</v>
      </c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Narrow,常规"3-10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K12" sqref="K12"/>
    </sheetView>
  </sheetViews>
  <sheetFormatPr defaultColWidth="8.75390625" defaultRowHeight="14.25"/>
  <cols>
    <col min="1" max="1" width="21.875" style="399" customWidth="1"/>
    <col min="2" max="2" width="6.00390625" style="400" customWidth="1"/>
    <col min="3" max="3" width="18.625" style="400" customWidth="1"/>
    <col min="4" max="4" width="17.625" style="400" customWidth="1"/>
    <col min="5" max="7" width="18.625" style="400" customWidth="1"/>
    <col min="8" max="8" width="15.375" style="400" customWidth="1"/>
    <col min="9" max="32" width="9.00390625" style="400" bestFit="1" customWidth="1"/>
    <col min="33" max="16384" width="8.75390625" style="400" customWidth="1"/>
  </cols>
  <sheetData>
    <row r="1" spans="1:9" s="396" customFormat="1" ht="24.75" customHeight="1">
      <c r="A1" s="383" t="s">
        <v>233</v>
      </c>
      <c r="B1" s="5"/>
      <c r="C1" s="5"/>
      <c r="D1" s="5"/>
      <c r="E1" s="5"/>
      <c r="F1" s="5"/>
      <c r="G1" s="5"/>
      <c r="H1" s="197"/>
      <c r="I1" s="197"/>
    </row>
    <row r="2" spans="1:9" s="396" customFormat="1" ht="14.25" customHeight="1">
      <c r="A2" s="6" t="s">
        <v>234</v>
      </c>
      <c r="B2" s="7"/>
      <c r="C2" s="7"/>
      <c r="D2" s="7"/>
      <c r="E2" s="7"/>
      <c r="F2" s="7"/>
      <c r="G2" s="7"/>
      <c r="H2" s="197"/>
      <c r="I2" s="197"/>
    </row>
    <row r="3" spans="1:9" s="396" customFormat="1" ht="16.5" customHeight="1">
      <c r="A3" s="7"/>
      <c r="B3" s="7"/>
      <c r="C3" s="7"/>
      <c r="D3" s="7"/>
      <c r="E3" s="7"/>
      <c r="F3" s="7"/>
      <c r="G3" s="33" t="s">
        <v>7</v>
      </c>
      <c r="H3" s="197"/>
      <c r="I3" s="197"/>
    </row>
    <row r="4" spans="1:9" s="396" customFormat="1" ht="16.5" customHeight="1">
      <c r="A4" s="401"/>
      <c r="B4" s="52"/>
      <c r="C4" s="52"/>
      <c r="D4" s="52"/>
      <c r="E4" s="52"/>
      <c r="F4" s="402"/>
      <c r="G4" s="33" t="s">
        <v>235</v>
      </c>
      <c r="H4" s="197"/>
      <c r="I4" s="197"/>
    </row>
    <row r="5" spans="1:9" s="397" customFormat="1" ht="16.5" customHeight="1">
      <c r="A5" s="403" t="s">
        <v>236</v>
      </c>
      <c r="B5" s="404"/>
      <c r="C5" s="404"/>
      <c r="D5" s="404"/>
      <c r="E5" s="404"/>
      <c r="F5" s="404"/>
      <c r="G5" s="405" t="s">
        <v>237</v>
      </c>
      <c r="H5" s="406"/>
      <c r="I5" s="439"/>
    </row>
    <row r="6" spans="1:9" s="398" customFormat="1" ht="18.75" customHeight="1">
      <c r="A6" s="407" t="s">
        <v>238</v>
      </c>
      <c r="B6" s="408"/>
      <c r="C6" s="409" t="s">
        <v>239</v>
      </c>
      <c r="D6" s="409" t="s">
        <v>240</v>
      </c>
      <c r="E6" s="410" t="s">
        <v>241</v>
      </c>
      <c r="F6" s="410" t="s">
        <v>242</v>
      </c>
      <c r="G6" s="411" t="s">
        <v>243</v>
      </c>
      <c r="H6" s="412"/>
      <c r="I6" s="440"/>
    </row>
    <row r="7" spans="1:9" s="398" customFormat="1" ht="18.75" customHeight="1">
      <c r="A7" s="359"/>
      <c r="B7" s="413"/>
      <c r="C7" s="414" t="s">
        <v>244</v>
      </c>
      <c r="D7" s="414" t="s">
        <v>245</v>
      </c>
      <c r="E7" s="415" t="s">
        <v>246</v>
      </c>
      <c r="F7" s="415" t="s">
        <v>247</v>
      </c>
      <c r="G7" s="416" t="s">
        <v>248</v>
      </c>
      <c r="H7" s="412"/>
      <c r="I7" s="440"/>
    </row>
    <row r="8" spans="1:9" s="397" customFormat="1" ht="18.75" customHeight="1">
      <c r="A8" s="417" t="s">
        <v>249</v>
      </c>
      <c r="B8" s="418">
        <v>1</v>
      </c>
      <c r="C8" s="419"/>
      <c r="D8" s="419"/>
      <c r="E8" s="419"/>
      <c r="F8" s="420"/>
      <c r="G8" s="421"/>
      <c r="H8" s="406"/>
      <c r="I8" s="439"/>
    </row>
    <row r="9" spans="1:9" s="397" customFormat="1" ht="18.75" customHeight="1">
      <c r="A9" s="422" t="s">
        <v>250</v>
      </c>
      <c r="B9" s="423">
        <f>B8+1</f>
        <v>2</v>
      </c>
      <c r="C9" s="53"/>
      <c r="D9" s="53"/>
      <c r="E9" s="53"/>
      <c r="F9" s="420"/>
      <c r="G9" s="421"/>
      <c r="H9" s="406"/>
      <c r="I9" s="439"/>
    </row>
    <row r="10" spans="1:9" s="397" customFormat="1" ht="18.75" customHeight="1">
      <c r="A10" s="422" t="s">
        <v>251</v>
      </c>
      <c r="B10" s="423">
        <f aca="true" t="shared" si="0" ref="B10:B21">B9+1</f>
        <v>3</v>
      </c>
      <c r="C10" s="53"/>
      <c r="D10" s="53"/>
      <c r="E10" s="53"/>
      <c r="F10" s="420"/>
      <c r="G10" s="421"/>
      <c r="H10" s="406"/>
      <c r="I10" s="439"/>
    </row>
    <row r="11" spans="1:9" s="397" customFormat="1" ht="18.75" customHeight="1">
      <c r="A11" s="422" t="s">
        <v>252</v>
      </c>
      <c r="B11" s="423">
        <f t="shared" si="0"/>
        <v>4</v>
      </c>
      <c r="C11" s="53"/>
      <c r="D11" s="53"/>
      <c r="E11" s="53"/>
      <c r="F11" s="420"/>
      <c r="G11" s="421"/>
      <c r="H11" s="406"/>
      <c r="I11" s="439"/>
    </row>
    <row r="12" spans="1:9" s="397" customFormat="1" ht="18.75" customHeight="1">
      <c r="A12" s="424" t="s">
        <v>253</v>
      </c>
      <c r="B12" s="423">
        <f t="shared" si="0"/>
        <v>5</v>
      </c>
      <c r="C12" s="53"/>
      <c r="D12" s="53"/>
      <c r="E12" s="53"/>
      <c r="F12" s="420"/>
      <c r="G12" s="421"/>
      <c r="H12" s="406"/>
      <c r="I12" s="439"/>
    </row>
    <row r="13" spans="1:9" s="397" customFormat="1" ht="18.75" customHeight="1">
      <c r="A13" s="424" t="s">
        <v>254</v>
      </c>
      <c r="B13" s="423">
        <f t="shared" si="0"/>
        <v>6</v>
      </c>
      <c r="C13" s="53"/>
      <c r="D13" s="53"/>
      <c r="E13" s="53"/>
      <c r="F13" s="420"/>
      <c r="G13" s="421"/>
      <c r="H13" s="406"/>
      <c r="I13" s="439"/>
    </row>
    <row r="14" spans="1:9" s="397" customFormat="1" ht="18.75" customHeight="1">
      <c r="A14" s="422" t="s">
        <v>255</v>
      </c>
      <c r="B14" s="423">
        <f t="shared" si="0"/>
        <v>7</v>
      </c>
      <c r="C14" s="53"/>
      <c r="D14" s="53"/>
      <c r="E14" s="53"/>
      <c r="F14" s="420"/>
      <c r="G14" s="421"/>
      <c r="H14" s="406"/>
      <c r="I14" s="439"/>
    </row>
    <row r="15" spans="1:9" s="397" customFormat="1" ht="18.75" customHeight="1">
      <c r="A15" s="422" t="s">
        <v>256</v>
      </c>
      <c r="B15" s="423">
        <f t="shared" si="0"/>
        <v>8</v>
      </c>
      <c r="C15" s="53"/>
      <c r="D15" s="53"/>
      <c r="E15" s="53"/>
      <c r="F15" s="420"/>
      <c r="G15" s="421"/>
      <c r="H15" s="406"/>
      <c r="I15" s="439"/>
    </row>
    <row r="16" spans="1:9" s="397" customFormat="1" ht="18.75" customHeight="1">
      <c r="A16" s="422" t="s">
        <v>257</v>
      </c>
      <c r="B16" s="423">
        <f t="shared" si="0"/>
        <v>9</v>
      </c>
      <c r="C16" s="53"/>
      <c r="D16" s="53"/>
      <c r="E16" s="53"/>
      <c r="F16" s="420"/>
      <c r="G16" s="421"/>
      <c r="H16" s="406"/>
      <c r="I16" s="439"/>
    </row>
    <row r="17" spans="1:9" s="397" customFormat="1" ht="18.75" customHeight="1">
      <c r="A17" s="425" t="s">
        <v>258</v>
      </c>
      <c r="B17" s="426">
        <f t="shared" si="0"/>
        <v>10</v>
      </c>
      <c r="C17" s="62"/>
      <c r="D17" s="62"/>
      <c r="E17" s="62"/>
      <c r="F17" s="427"/>
      <c r="G17" s="428"/>
      <c r="H17" s="406"/>
      <c r="I17" s="439"/>
    </row>
    <row r="18" spans="1:9" s="397" customFormat="1" ht="18.75" customHeight="1">
      <c r="A18" s="422" t="s">
        <v>259</v>
      </c>
      <c r="B18" s="423">
        <f t="shared" si="0"/>
        <v>11</v>
      </c>
      <c r="C18" s="53"/>
      <c r="D18" s="53"/>
      <c r="E18" s="53"/>
      <c r="F18" s="420"/>
      <c r="G18" s="421"/>
      <c r="H18" s="406"/>
      <c r="I18" s="439"/>
    </row>
    <row r="19" spans="1:9" s="397" customFormat="1" ht="18.75" customHeight="1">
      <c r="A19" s="422" t="s">
        <v>260</v>
      </c>
      <c r="B19" s="423">
        <f t="shared" si="0"/>
        <v>12</v>
      </c>
      <c r="C19" s="53"/>
      <c r="D19" s="53"/>
      <c r="E19" s="53"/>
      <c r="F19" s="420"/>
      <c r="G19" s="421"/>
      <c r="H19" s="406"/>
      <c r="I19" s="439"/>
    </row>
    <row r="20" spans="1:9" s="397" customFormat="1" ht="18.75" customHeight="1">
      <c r="A20" s="425" t="s">
        <v>261</v>
      </c>
      <c r="B20" s="426">
        <f t="shared" si="0"/>
        <v>13</v>
      </c>
      <c r="C20" s="62"/>
      <c r="D20" s="62"/>
      <c r="E20" s="62"/>
      <c r="F20" s="427"/>
      <c r="G20" s="428"/>
      <c r="H20" s="406"/>
      <c r="I20" s="439"/>
    </row>
    <row r="21" spans="1:9" s="397" customFormat="1" ht="18.75" customHeight="1">
      <c r="A21" s="425" t="s">
        <v>262</v>
      </c>
      <c r="B21" s="426">
        <f t="shared" si="0"/>
        <v>14</v>
      </c>
      <c r="C21" s="62"/>
      <c r="D21" s="62"/>
      <c r="E21" s="62"/>
      <c r="F21" s="427"/>
      <c r="G21" s="428"/>
      <c r="H21" s="406"/>
      <c r="I21" s="439"/>
    </row>
    <row r="22" spans="1:9" s="397" customFormat="1" ht="18.75" customHeight="1">
      <c r="A22" s="429" t="s">
        <v>263</v>
      </c>
      <c r="B22" s="430"/>
      <c r="C22" s="430"/>
      <c r="D22" s="431"/>
      <c r="E22" s="432" t="s">
        <v>264</v>
      </c>
      <c r="F22" s="430"/>
      <c r="G22" s="433"/>
      <c r="H22" s="406"/>
      <c r="I22" s="439"/>
    </row>
    <row r="23" spans="1:9" s="397" customFormat="1" ht="18.75" customHeight="1">
      <c r="A23" s="434" t="s">
        <v>265</v>
      </c>
      <c r="B23" s="298"/>
      <c r="C23" s="298"/>
      <c r="D23" s="431"/>
      <c r="E23" s="435" t="s">
        <v>266</v>
      </c>
      <c r="F23" s="298"/>
      <c r="G23" s="433"/>
      <c r="H23" s="406"/>
      <c r="I23" s="439"/>
    </row>
    <row r="24" spans="1:9" s="397" customFormat="1" ht="16.5" customHeight="1">
      <c r="A24" s="436"/>
      <c r="B24" s="406"/>
      <c r="C24" s="406"/>
      <c r="D24" s="406"/>
      <c r="E24" s="433"/>
      <c r="F24" s="433"/>
      <c r="G24" s="433"/>
      <c r="H24" s="406"/>
      <c r="I24" s="439"/>
    </row>
    <row r="25" spans="1:9" s="397" customFormat="1" ht="16.5" customHeight="1">
      <c r="A25" s="437"/>
      <c r="B25" s="406"/>
      <c r="C25" s="406"/>
      <c r="D25" s="406"/>
      <c r="E25" s="433"/>
      <c r="F25" s="433"/>
      <c r="G25" s="433"/>
      <c r="H25" s="406"/>
      <c r="I25" s="439"/>
    </row>
    <row r="26" s="96" customFormat="1" ht="19.5" customHeight="1">
      <c r="A26" s="438"/>
    </row>
    <row r="27" ht="22.5" customHeight="1">
      <c r="A27" s="400"/>
    </row>
    <row r="28" ht="15">
      <c r="A28" s="400"/>
    </row>
    <row r="29" ht="15">
      <c r="A29" s="400"/>
    </row>
    <row r="30" ht="15">
      <c r="A30" s="400"/>
    </row>
    <row r="31" ht="15">
      <c r="A31" s="400"/>
    </row>
    <row r="32" ht="15">
      <c r="A32" s="400"/>
    </row>
    <row r="33" ht="15">
      <c r="A33" s="400"/>
    </row>
    <row r="34" ht="15">
      <c r="A34" s="400"/>
    </row>
    <row r="35" ht="15">
      <c r="A35" s="400"/>
    </row>
    <row r="36" ht="15">
      <c r="A36" s="400"/>
    </row>
    <row r="37" ht="15">
      <c r="A37" s="400"/>
    </row>
    <row r="38" ht="15">
      <c r="A38" s="400"/>
    </row>
    <row r="39" ht="15">
      <c r="A39" s="400"/>
    </row>
    <row r="40" ht="15">
      <c r="A40" s="400"/>
    </row>
    <row r="41" ht="15">
      <c r="A41" s="400"/>
    </row>
    <row r="42" ht="15">
      <c r="A42" s="400"/>
    </row>
    <row r="43" ht="15">
      <c r="A43" s="400"/>
    </row>
    <row r="44" ht="15">
      <c r="A44" s="400"/>
    </row>
    <row r="45" ht="15">
      <c r="A45" s="400"/>
    </row>
    <row r="46" ht="15">
      <c r="A46" s="400"/>
    </row>
    <row r="47" ht="15">
      <c r="A47" s="400"/>
    </row>
    <row r="48" ht="15">
      <c r="A48" s="400"/>
    </row>
    <row r="49" ht="15">
      <c r="A49" s="400"/>
    </row>
    <row r="50" ht="15">
      <c r="A50" s="400"/>
    </row>
    <row r="51" ht="15">
      <c r="A51" s="400"/>
    </row>
    <row r="52" ht="15">
      <c r="A52" s="400"/>
    </row>
    <row r="53" ht="15">
      <c r="A53" s="400"/>
    </row>
    <row r="54" ht="15">
      <c r="A54" s="400"/>
    </row>
    <row r="55" ht="15">
      <c r="A55" s="400"/>
    </row>
    <row r="56" ht="15">
      <c r="A56" s="400"/>
    </row>
    <row r="57" ht="15">
      <c r="A57" s="400"/>
    </row>
    <row r="58" ht="15">
      <c r="A58" s="400"/>
    </row>
    <row r="59" ht="15">
      <c r="A59" s="400"/>
    </row>
    <row r="60" ht="15">
      <c r="A60" s="400"/>
    </row>
    <row r="61" ht="15">
      <c r="A61" s="400"/>
    </row>
    <row r="62" ht="15">
      <c r="A62" s="400"/>
    </row>
    <row r="63" ht="15">
      <c r="A63" s="400"/>
    </row>
    <row r="64" ht="15">
      <c r="A64" s="400"/>
    </row>
    <row r="65" ht="15">
      <c r="A65" s="400"/>
    </row>
    <row r="66" ht="15">
      <c r="A66" s="400"/>
    </row>
    <row r="67" ht="15">
      <c r="A67" s="400"/>
    </row>
    <row r="68" ht="15">
      <c r="A68" s="400"/>
    </row>
    <row r="69" ht="15">
      <c r="A69" s="400"/>
    </row>
    <row r="70" ht="15">
      <c r="A70" s="400"/>
    </row>
    <row r="71" ht="15">
      <c r="A71" s="400"/>
    </row>
    <row r="72" ht="15">
      <c r="A72" s="400"/>
    </row>
    <row r="73" ht="15">
      <c r="A73" s="400"/>
    </row>
    <row r="74" ht="15">
      <c r="A74" s="400"/>
    </row>
    <row r="75" ht="15">
      <c r="A75" s="400"/>
    </row>
    <row r="76" ht="15">
      <c r="A76" s="400"/>
    </row>
    <row r="77" ht="15">
      <c r="A77" s="400"/>
    </row>
    <row r="78" ht="15">
      <c r="A78" s="400"/>
    </row>
    <row r="79" ht="15">
      <c r="A79" s="400"/>
    </row>
    <row r="80" ht="15">
      <c r="A80" s="400"/>
    </row>
    <row r="81" ht="15">
      <c r="A81" s="400"/>
    </row>
    <row r="82" ht="15">
      <c r="A82" s="400"/>
    </row>
    <row r="83" ht="15">
      <c r="A83" s="400"/>
    </row>
    <row r="84" ht="15">
      <c r="A84" s="400"/>
    </row>
    <row r="85" ht="15">
      <c r="A85" s="400"/>
    </row>
    <row r="86" ht="15">
      <c r="A86" s="400"/>
    </row>
    <row r="87" ht="15">
      <c r="A87" s="400"/>
    </row>
    <row r="88" ht="15">
      <c r="A88" s="400"/>
    </row>
    <row r="89" ht="15">
      <c r="A89" s="400"/>
    </row>
    <row r="90" ht="15">
      <c r="A90" s="400"/>
    </row>
    <row r="91" ht="15">
      <c r="A91" s="400"/>
    </row>
    <row r="92" ht="15">
      <c r="A92" s="400"/>
    </row>
    <row r="93" ht="15">
      <c r="A93" s="400"/>
    </row>
    <row r="94" ht="15">
      <c r="A94" s="400"/>
    </row>
    <row r="95" ht="15">
      <c r="A95" s="400"/>
    </row>
    <row r="96" ht="15">
      <c r="A96" s="400"/>
    </row>
    <row r="97" ht="15">
      <c r="A97" s="400"/>
    </row>
    <row r="98" ht="15">
      <c r="A98" s="400"/>
    </row>
    <row r="99" ht="15">
      <c r="A99" s="400"/>
    </row>
    <row r="100" ht="15">
      <c r="A100" s="400"/>
    </row>
    <row r="101" ht="15">
      <c r="A101" s="400"/>
    </row>
    <row r="102" ht="15">
      <c r="A102" s="400"/>
    </row>
    <row r="103" ht="15">
      <c r="A103" s="400"/>
    </row>
    <row r="104" ht="15">
      <c r="A104" s="400"/>
    </row>
    <row r="105" ht="15">
      <c r="A105" s="400"/>
    </row>
    <row r="106" ht="15">
      <c r="A106" s="400"/>
    </row>
    <row r="107" ht="15">
      <c r="A107" s="400"/>
    </row>
    <row r="108" ht="15">
      <c r="A108" s="400"/>
    </row>
    <row r="109" ht="15">
      <c r="A109" s="400"/>
    </row>
    <row r="110" ht="15">
      <c r="A110" s="400"/>
    </row>
    <row r="111" ht="15">
      <c r="A111" s="400"/>
    </row>
    <row r="112" ht="15">
      <c r="A112" s="400"/>
    </row>
    <row r="113" ht="15">
      <c r="A113" s="400"/>
    </row>
    <row r="114" ht="15">
      <c r="A114" s="400"/>
    </row>
    <row r="115" ht="15">
      <c r="A115" s="400"/>
    </row>
    <row r="116" ht="15">
      <c r="A116" s="400"/>
    </row>
    <row r="117" ht="15">
      <c r="A117" s="400"/>
    </row>
    <row r="118" ht="15">
      <c r="A118" s="400"/>
    </row>
    <row r="119" ht="15">
      <c r="A119" s="400"/>
    </row>
    <row r="120" ht="15">
      <c r="A120" s="400"/>
    </row>
    <row r="121" ht="15">
      <c r="A121" s="400"/>
    </row>
    <row r="122" ht="15">
      <c r="A122" s="400"/>
    </row>
    <row r="123" ht="15">
      <c r="A123" s="400"/>
    </row>
    <row r="124" ht="15">
      <c r="A124" s="400"/>
    </row>
    <row r="125" ht="15">
      <c r="A125" s="400"/>
    </row>
    <row r="126" ht="15">
      <c r="A126" s="400"/>
    </row>
    <row r="127" ht="15">
      <c r="A127" s="400"/>
    </row>
    <row r="128" ht="15">
      <c r="A128" s="400"/>
    </row>
    <row r="129" ht="15">
      <c r="A129" s="400"/>
    </row>
    <row r="130" ht="15">
      <c r="A130" s="400"/>
    </row>
    <row r="131" ht="15">
      <c r="A131" s="400"/>
    </row>
    <row r="132" ht="15">
      <c r="A132" s="400"/>
    </row>
    <row r="133" ht="15">
      <c r="A133" s="400"/>
    </row>
    <row r="134" ht="15">
      <c r="A134" s="400"/>
    </row>
    <row r="135" ht="15">
      <c r="A135" s="400"/>
    </row>
    <row r="136" ht="15">
      <c r="A136" s="400"/>
    </row>
    <row r="137" ht="15">
      <c r="A137" s="400"/>
    </row>
    <row r="138" ht="15">
      <c r="A138" s="400"/>
    </row>
    <row r="139" ht="15">
      <c r="A139" s="400"/>
    </row>
    <row r="140" ht="15">
      <c r="A140" s="400"/>
    </row>
    <row r="141" ht="15">
      <c r="A141" s="400"/>
    </row>
    <row r="142" ht="15">
      <c r="A142" s="400"/>
    </row>
    <row r="143" ht="15">
      <c r="A143" s="400"/>
    </row>
    <row r="144" ht="15">
      <c r="A144" s="400"/>
    </row>
    <row r="145" ht="15">
      <c r="A145" s="400"/>
    </row>
    <row r="146" ht="15">
      <c r="A146" s="400"/>
    </row>
    <row r="147" ht="15">
      <c r="A147" s="400"/>
    </row>
    <row r="148" ht="15">
      <c r="A148" s="400"/>
    </row>
    <row r="149" ht="15">
      <c r="A149" s="400"/>
    </row>
    <row r="150" ht="15">
      <c r="A150" s="400"/>
    </row>
    <row r="151" ht="15">
      <c r="A151" s="400"/>
    </row>
  </sheetData>
  <sheetProtection/>
  <mergeCells count="7">
    <mergeCell ref="A1:G1"/>
    <mergeCell ref="A2:G2"/>
    <mergeCell ref="A22:C22"/>
    <mergeCell ref="E22:F22"/>
    <mergeCell ref="A23:C23"/>
    <mergeCell ref="E23:F23"/>
    <mergeCell ref="A6:B7"/>
  </mergeCells>
  <printOptions horizontalCentered="1" verticalCentered="1"/>
  <pageMargins left="0.2" right="0.23999999999999996" top="0.98" bottom="0.98" header="1.89" footer="0.51"/>
  <pageSetup horizontalDpi="600" verticalDpi="600" orientation="landscape" paperSize="9"/>
  <headerFooter alignWithMargins="0">
    <oddHeader>&amp;R&amp;"楷体_GB2312,常规"&amp;9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D25" sqref="D25"/>
    </sheetView>
  </sheetViews>
  <sheetFormatPr defaultColWidth="8.75390625" defaultRowHeight="16.5" customHeight="1"/>
  <cols>
    <col min="1" max="1" width="4.75390625" style="36" customWidth="1"/>
    <col min="2" max="2" width="17.25390625" style="4" customWidth="1"/>
    <col min="3" max="3" width="9.125" style="4" customWidth="1"/>
    <col min="4" max="4" width="7.875" style="4" customWidth="1"/>
    <col min="5" max="5" width="7.25390625" style="4" customWidth="1"/>
    <col min="6" max="6" width="8.50390625" style="4" customWidth="1"/>
    <col min="7" max="7" width="9.625" style="4" customWidth="1"/>
    <col min="8" max="8" width="10.875" style="4" customWidth="1"/>
    <col min="9" max="9" width="7.00390625" style="4" customWidth="1"/>
    <col min="10" max="11" width="9.00390625" style="4" bestFit="1" customWidth="1"/>
    <col min="12" max="12" width="8.75390625" style="4" customWidth="1"/>
    <col min="13" max="13" width="13.875" style="4" customWidth="1"/>
    <col min="14" max="32" width="9.00390625" style="4" bestFit="1" customWidth="1"/>
    <col min="33" max="16384" width="8.75390625" style="4" customWidth="1"/>
  </cols>
  <sheetData>
    <row r="1" spans="1:13" s="1" customFormat="1" ht="24.75" customHeight="1">
      <c r="A1" s="5" t="s">
        <v>464</v>
      </c>
      <c r="B1" s="5"/>
      <c r="C1" s="5"/>
      <c r="D1" s="5"/>
      <c r="E1" s="5"/>
      <c r="F1" s="5"/>
      <c r="G1" s="5"/>
      <c r="H1" s="40"/>
      <c r="I1" s="40"/>
      <c r="J1" s="40"/>
      <c r="K1" s="40"/>
      <c r="L1" s="40"/>
      <c r="M1" s="40"/>
    </row>
    <row r="2" spans="1:13" ht="16.5" customHeight="1">
      <c r="A2" s="6" t="s">
        <v>385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6"/>
    </row>
    <row r="5" spans="1:13" ht="14.25" customHeight="1">
      <c r="A5" s="10" t="s">
        <v>236</v>
      </c>
      <c r="B5" s="11"/>
      <c r="C5" s="11"/>
      <c r="D5" s="11"/>
      <c r="E5" s="11"/>
      <c r="F5" s="96"/>
      <c r="G5" s="11"/>
      <c r="H5" s="11"/>
      <c r="I5" s="11"/>
      <c r="J5" s="11"/>
      <c r="K5" s="11"/>
      <c r="L5" s="11"/>
      <c r="M5" s="11"/>
    </row>
    <row r="6" spans="1:13" s="2" customFormat="1" ht="16.5" customHeight="1">
      <c r="A6" s="12" t="s">
        <v>1</v>
      </c>
      <c r="B6" s="357" t="s">
        <v>465</v>
      </c>
      <c r="C6" s="358"/>
      <c r="D6" s="86" t="s">
        <v>466</v>
      </c>
      <c r="E6" s="42" t="s">
        <v>239</v>
      </c>
      <c r="F6" s="43"/>
      <c r="G6" s="44"/>
      <c r="H6" s="12" t="s">
        <v>240</v>
      </c>
      <c r="I6" s="12" t="s">
        <v>467</v>
      </c>
      <c r="J6" s="42" t="s">
        <v>241</v>
      </c>
      <c r="K6" s="44"/>
      <c r="L6" s="12" t="s">
        <v>274</v>
      </c>
      <c r="M6" s="12" t="s">
        <v>380</v>
      </c>
    </row>
    <row r="7" spans="1:13" s="2" customFormat="1" ht="16.5" customHeight="1">
      <c r="A7" s="15"/>
      <c r="B7" s="363"/>
      <c r="C7" s="364"/>
      <c r="D7" s="87"/>
      <c r="E7" s="45" t="s">
        <v>468</v>
      </c>
      <c r="F7" s="91" t="s">
        <v>469</v>
      </c>
      <c r="G7" s="45" t="s">
        <v>470</v>
      </c>
      <c r="H7" s="15"/>
      <c r="I7" s="15"/>
      <c r="J7" s="45" t="s">
        <v>469</v>
      </c>
      <c r="K7" s="45" t="s">
        <v>470</v>
      </c>
      <c r="L7" s="15"/>
      <c r="M7" s="15"/>
    </row>
    <row r="8" spans="1:13" ht="16.5" customHeight="1">
      <c r="A8" s="365">
        <v>1</v>
      </c>
      <c r="B8" s="104"/>
      <c r="C8" s="104"/>
      <c r="D8" s="97"/>
      <c r="E8" s="18"/>
      <c r="F8" s="366"/>
      <c r="G8" s="55"/>
      <c r="H8" s="55"/>
      <c r="I8" s="204"/>
      <c r="J8" s="53"/>
      <c r="K8" s="53"/>
      <c r="L8" s="20" t="e">
        <f>(K8-H8)/H8*100</f>
        <v>#DIV/0!</v>
      </c>
      <c r="M8" s="19"/>
    </row>
    <row r="9" spans="1:13" ht="16.5" customHeight="1">
      <c r="A9" s="365">
        <v>2</v>
      </c>
      <c r="B9" s="104"/>
      <c r="C9" s="104"/>
      <c r="D9" s="97"/>
      <c r="E9" s="18"/>
      <c r="F9" s="366"/>
      <c r="G9" s="55"/>
      <c r="H9" s="55"/>
      <c r="I9" s="204"/>
      <c r="J9" s="53"/>
      <c r="K9" s="53"/>
      <c r="L9" s="20" t="e">
        <f aca="true" t="shared" si="0" ref="L9:L29">(K9-H9)/H9*100</f>
        <v>#DIV/0!</v>
      </c>
      <c r="M9" s="19"/>
    </row>
    <row r="10" spans="1:13" ht="16.5" customHeight="1">
      <c r="A10" s="365">
        <v>3</v>
      </c>
      <c r="B10" s="104"/>
      <c r="C10" s="104"/>
      <c r="D10" s="97"/>
      <c r="E10" s="18"/>
      <c r="F10" s="366"/>
      <c r="G10" s="55"/>
      <c r="H10" s="55"/>
      <c r="I10" s="204"/>
      <c r="J10" s="53"/>
      <c r="K10" s="55"/>
      <c r="L10" s="20" t="e">
        <f t="shared" si="0"/>
        <v>#DIV/0!</v>
      </c>
      <c r="M10" s="19"/>
    </row>
    <row r="11" spans="1:13" ht="16.5" customHeight="1">
      <c r="A11" s="365">
        <v>4</v>
      </c>
      <c r="B11" s="104"/>
      <c r="C11" s="104"/>
      <c r="D11" s="97"/>
      <c r="E11" s="18"/>
      <c r="F11" s="366"/>
      <c r="G11" s="55"/>
      <c r="H11" s="55"/>
      <c r="I11" s="204"/>
      <c r="J11" s="53"/>
      <c r="K11" s="55"/>
      <c r="L11" s="20" t="e">
        <f t="shared" si="0"/>
        <v>#DIV/0!</v>
      </c>
      <c r="M11" s="19"/>
    </row>
    <row r="12" spans="1:13" ht="16.5" customHeight="1">
      <c r="A12" s="365">
        <v>5</v>
      </c>
      <c r="B12" s="104"/>
      <c r="C12" s="104"/>
      <c r="D12" s="97"/>
      <c r="E12" s="18"/>
      <c r="F12" s="366"/>
      <c r="G12" s="55"/>
      <c r="H12" s="55"/>
      <c r="I12" s="204"/>
      <c r="J12" s="53"/>
      <c r="K12" s="55"/>
      <c r="L12" s="20" t="e">
        <f t="shared" si="0"/>
        <v>#DIV/0!</v>
      </c>
      <c r="M12" s="19"/>
    </row>
    <row r="13" spans="1:13" ht="16.5" customHeight="1">
      <c r="A13" s="365">
        <v>6</v>
      </c>
      <c r="B13" s="104"/>
      <c r="C13" s="104"/>
      <c r="D13" s="97"/>
      <c r="E13" s="18"/>
      <c r="F13" s="366"/>
      <c r="G13" s="55"/>
      <c r="H13" s="55"/>
      <c r="I13" s="204"/>
      <c r="J13" s="53"/>
      <c r="K13" s="55"/>
      <c r="L13" s="20" t="e">
        <f t="shared" si="0"/>
        <v>#DIV/0!</v>
      </c>
      <c r="M13" s="19"/>
    </row>
    <row r="14" spans="1:13" ht="16.5" customHeight="1">
      <c r="A14" s="365">
        <v>7</v>
      </c>
      <c r="B14" s="104"/>
      <c r="C14" s="104"/>
      <c r="D14" s="97"/>
      <c r="E14" s="18"/>
      <c r="F14" s="366"/>
      <c r="G14" s="55"/>
      <c r="H14" s="55"/>
      <c r="I14" s="204"/>
      <c r="J14" s="53"/>
      <c r="K14" s="53"/>
      <c r="L14" s="20" t="e">
        <f t="shared" si="0"/>
        <v>#DIV/0!</v>
      </c>
      <c r="M14" s="19"/>
    </row>
    <row r="15" spans="1:13" ht="16.5" customHeight="1">
      <c r="A15" s="365">
        <v>8</v>
      </c>
      <c r="B15" s="104"/>
      <c r="C15" s="104"/>
      <c r="D15" s="97"/>
      <c r="E15" s="18"/>
      <c r="F15" s="366"/>
      <c r="G15" s="55"/>
      <c r="H15" s="55"/>
      <c r="I15" s="204"/>
      <c r="J15" s="53"/>
      <c r="K15" s="53"/>
      <c r="L15" s="20" t="e">
        <f t="shared" si="0"/>
        <v>#DIV/0!</v>
      </c>
      <c r="M15" s="19"/>
    </row>
    <row r="16" spans="1:13" ht="16.5" customHeight="1">
      <c r="A16" s="365">
        <v>9</v>
      </c>
      <c r="B16" s="104"/>
      <c r="C16" s="104"/>
      <c r="D16" s="97"/>
      <c r="E16" s="18"/>
      <c r="F16" s="366"/>
      <c r="G16" s="55"/>
      <c r="H16" s="55"/>
      <c r="I16" s="204"/>
      <c r="J16" s="53"/>
      <c r="K16" s="55"/>
      <c r="L16" s="20" t="e">
        <f t="shared" si="0"/>
        <v>#DIV/0!</v>
      </c>
      <c r="M16" s="19"/>
    </row>
    <row r="17" spans="1:13" ht="16.5" customHeight="1">
      <c r="A17" s="365">
        <v>10</v>
      </c>
      <c r="B17" s="104"/>
      <c r="C17" s="104"/>
      <c r="D17" s="97"/>
      <c r="E17" s="18"/>
      <c r="F17" s="366"/>
      <c r="G17" s="55"/>
      <c r="H17" s="55"/>
      <c r="I17" s="204"/>
      <c r="J17" s="53"/>
      <c r="K17" s="55"/>
      <c r="L17" s="20" t="e">
        <f t="shared" si="0"/>
        <v>#DIV/0!</v>
      </c>
      <c r="M17" s="19"/>
    </row>
    <row r="18" spans="1:13" ht="16.5" customHeight="1">
      <c r="A18" s="18">
        <f>A17+1</f>
        <v>11</v>
      </c>
      <c r="B18" s="342"/>
      <c r="C18" s="367"/>
      <c r="D18" s="18"/>
      <c r="E18" s="18"/>
      <c r="F18" s="366"/>
      <c r="G18" s="55"/>
      <c r="H18" s="55"/>
      <c r="I18" s="204"/>
      <c r="J18" s="53"/>
      <c r="K18" s="55"/>
      <c r="L18" s="20" t="e">
        <f t="shared" si="0"/>
        <v>#DIV/0!</v>
      </c>
      <c r="M18" s="19"/>
    </row>
    <row r="19" spans="1:13" ht="16.5" customHeight="1">
      <c r="A19" s="18">
        <f aca="true" t="shared" si="1" ref="A19:A27">A18+1</f>
        <v>12</v>
      </c>
      <c r="B19" s="342"/>
      <c r="C19" s="367"/>
      <c r="D19" s="18"/>
      <c r="E19" s="18"/>
      <c r="F19" s="366"/>
      <c r="G19" s="55"/>
      <c r="H19" s="53"/>
      <c r="I19" s="19"/>
      <c r="J19" s="53"/>
      <c r="K19" s="53"/>
      <c r="L19" s="20" t="e">
        <f t="shared" si="0"/>
        <v>#DIV/0!</v>
      </c>
      <c r="M19" s="19"/>
    </row>
    <row r="20" spans="1:13" ht="16.5" customHeight="1">
      <c r="A20" s="18">
        <f t="shared" si="1"/>
        <v>13</v>
      </c>
      <c r="B20" s="342"/>
      <c r="C20" s="367"/>
      <c r="D20" s="18"/>
      <c r="E20" s="18"/>
      <c r="F20" s="366"/>
      <c r="G20" s="55"/>
      <c r="H20" s="53"/>
      <c r="I20" s="19"/>
      <c r="J20" s="53"/>
      <c r="K20" s="53"/>
      <c r="L20" s="20" t="e">
        <f t="shared" si="0"/>
        <v>#DIV/0!</v>
      </c>
      <c r="M20" s="19"/>
    </row>
    <row r="21" spans="1:13" ht="16.5" customHeight="1">
      <c r="A21" s="18">
        <f t="shared" si="1"/>
        <v>14</v>
      </c>
      <c r="B21" s="342"/>
      <c r="C21" s="367"/>
      <c r="D21" s="18"/>
      <c r="E21" s="18"/>
      <c r="F21" s="366"/>
      <c r="G21" s="55"/>
      <c r="H21" s="53"/>
      <c r="I21" s="19"/>
      <c r="J21" s="53"/>
      <c r="K21" s="53"/>
      <c r="L21" s="20" t="e">
        <f t="shared" si="0"/>
        <v>#DIV/0!</v>
      </c>
      <c r="M21" s="19"/>
    </row>
    <row r="22" spans="1:13" ht="16.5" customHeight="1">
      <c r="A22" s="18">
        <f t="shared" si="1"/>
        <v>15</v>
      </c>
      <c r="B22" s="342"/>
      <c r="C22" s="367"/>
      <c r="D22" s="18"/>
      <c r="E22" s="18"/>
      <c r="F22" s="366"/>
      <c r="G22" s="55"/>
      <c r="H22" s="53"/>
      <c r="I22" s="19"/>
      <c r="J22" s="53"/>
      <c r="K22" s="53"/>
      <c r="L22" s="20" t="e">
        <f t="shared" si="0"/>
        <v>#DIV/0!</v>
      </c>
      <c r="M22" s="19"/>
    </row>
    <row r="23" spans="1:13" ht="16.5" customHeight="1">
      <c r="A23" s="18">
        <f t="shared" si="1"/>
        <v>16</v>
      </c>
      <c r="B23" s="342"/>
      <c r="C23" s="367"/>
      <c r="D23" s="18"/>
      <c r="E23" s="18"/>
      <c r="F23" s="366"/>
      <c r="G23" s="55"/>
      <c r="H23" s="53"/>
      <c r="I23" s="19"/>
      <c r="J23" s="53"/>
      <c r="K23" s="53"/>
      <c r="L23" s="20" t="e">
        <f t="shared" si="0"/>
        <v>#DIV/0!</v>
      </c>
      <c r="M23" s="19"/>
    </row>
    <row r="24" spans="1:13" ht="16.5" customHeight="1">
      <c r="A24" s="18">
        <f t="shared" si="1"/>
        <v>17</v>
      </c>
      <c r="B24" s="342"/>
      <c r="C24" s="367"/>
      <c r="D24" s="18"/>
      <c r="E24" s="18"/>
      <c r="F24" s="366"/>
      <c r="G24" s="55"/>
      <c r="H24" s="53"/>
      <c r="I24" s="19"/>
      <c r="J24" s="53"/>
      <c r="K24" s="53"/>
      <c r="L24" s="20" t="e">
        <f t="shared" si="0"/>
        <v>#DIV/0!</v>
      </c>
      <c r="M24" s="19"/>
    </row>
    <row r="25" spans="1:13" ht="16.5" customHeight="1">
      <c r="A25" s="18">
        <f t="shared" si="1"/>
        <v>18</v>
      </c>
      <c r="B25" s="342"/>
      <c r="C25" s="367"/>
      <c r="D25" s="18"/>
      <c r="E25" s="18"/>
      <c r="F25" s="366"/>
      <c r="G25" s="55"/>
      <c r="H25" s="53"/>
      <c r="I25" s="19"/>
      <c r="J25" s="53"/>
      <c r="K25" s="53"/>
      <c r="L25" s="20" t="e">
        <f t="shared" si="0"/>
        <v>#DIV/0!</v>
      </c>
      <c r="M25" s="19"/>
    </row>
    <row r="26" spans="1:13" ht="16.5" customHeight="1">
      <c r="A26" s="18">
        <f t="shared" si="1"/>
        <v>19</v>
      </c>
      <c r="B26" s="342"/>
      <c r="C26" s="367"/>
      <c r="D26" s="18"/>
      <c r="E26" s="18"/>
      <c r="F26" s="366"/>
      <c r="G26" s="55"/>
      <c r="H26" s="53"/>
      <c r="I26" s="19"/>
      <c r="J26" s="53"/>
      <c r="K26" s="53"/>
      <c r="L26" s="20" t="e">
        <f t="shared" si="0"/>
        <v>#DIV/0!</v>
      </c>
      <c r="M26" s="19"/>
    </row>
    <row r="27" spans="1:13" ht="16.5" customHeight="1">
      <c r="A27" s="18">
        <f t="shared" si="1"/>
        <v>20</v>
      </c>
      <c r="B27" s="342"/>
      <c r="C27" s="367"/>
      <c r="D27" s="18"/>
      <c r="E27" s="18"/>
      <c r="F27" s="19"/>
      <c r="G27" s="55"/>
      <c r="H27" s="53"/>
      <c r="I27" s="19"/>
      <c r="J27" s="53"/>
      <c r="K27" s="53"/>
      <c r="L27" s="20" t="e">
        <f t="shared" si="0"/>
        <v>#DIV/0!</v>
      </c>
      <c r="M27" s="19"/>
    </row>
    <row r="28" spans="1:13" ht="16.5" customHeight="1">
      <c r="A28" s="25" t="s">
        <v>381</v>
      </c>
      <c r="B28" s="26"/>
      <c r="C28" s="27"/>
      <c r="D28" s="27"/>
      <c r="E28" s="27"/>
      <c r="F28" s="98"/>
      <c r="G28" s="306">
        <f>SUM(G8:G27)</f>
        <v>0</v>
      </c>
      <c r="H28" s="306">
        <f>SUM(H8:H27)</f>
        <v>0</v>
      </c>
      <c r="I28" s="306">
        <f>SUM(I8:I27)</f>
        <v>0</v>
      </c>
      <c r="J28" s="306">
        <f>SUM(J8:J27)</f>
        <v>0</v>
      </c>
      <c r="K28" s="306">
        <f>SUM(K8:K27)</f>
        <v>0</v>
      </c>
      <c r="L28" s="39" t="e">
        <f t="shared" si="0"/>
        <v>#DIV/0!</v>
      </c>
      <c r="M28" s="29"/>
    </row>
    <row r="29" spans="1:13" ht="16.5" customHeight="1">
      <c r="A29" s="25" t="s">
        <v>382</v>
      </c>
      <c r="B29" s="26"/>
      <c r="C29" s="27"/>
      <c r="D29" s="27"/>
      <c r="E29" s="27"/>
      <c r="F29" s="98"/>
      <c r="G29" s="99">
        <f>G28</f>
        <v>0</v>
      </c>
      <c r="H29" s="99">
        <f>H28</f>
        <v>0</v>
      </c>
      <c r="I29" s="99">
        <f>I28</f>
        <v>0</v>
      </c>
      <c r="J29" s="99">
        <f>J28</f>
        <v>0</v>
      </c>
      <c r="K29" s="99">
        <f>K28</f>
        <v>0</v>
      </c>
      <c r="L29" s="39" t="e">
        <f t="shared" si="0"/>
        <v>#DIV/0!</v>
      </c>
      <c r="M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33">
    <mergeCell ref="A1:M1"/>
    <mergeCell ref="A2:M2"/>
    <mergeCell ref="E6:G6"/>
    <mergeCell ref="J6:K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A6:A7"/>
    <mergeCell ref="D6:D7"/>
    <mergeCell ref="H6:H7"/>
    <mergeCell ref="I6:I7"/>
    <mergeCell ref="L6:L7"/>
    <mergeCell ref="M6:M7"/>
    <mergeCell ref="B6:C7"/>
  </mergeCells>
  <printOptions horizontalCentered="1" verticalCentered="1"/>
  <pageMargins left="0.2" right="0.23999999999999996" top="0.51" bottom="0.2" header="1.37" footer="0.39"/>
  <pageSetup horizontalDpi="180" verticalDpi="180" orientation="landscape" paperSize="9"/>
  <headerFooter alignWithMargins="0">
    <oddHeader>&amp;C&amp;"Arial Narrow,常规"&amp;9
&amp;R&amp;"创艺简仿宋,常规"&amp;9表&amp;"Arial Narrow,常规"3-10-1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0">
      <selection activeCell="F16" sqref="F16"/>
    </sheetView>
  </sheetViews>
  <sheetFormatPr defaultColWidth="8.75390625" defaultRowHeight="16.5" customHeight="1"/>
  <cols>
    <col min="1" max="1" width="4.50390625" style="4" customWidth="1"/>
    <col min="2" max="2" width="19.75390625" style="4" customWidth="1"/>
    <col min="3" max="3" width="6.00390625" style="4" customWidth="1"/>
    <col min="4" max="4" width="7.50390625" style="4" customWidth="1"/>
    <col min="5" max="7" width="9.00390625" style="4" bestFit="1" customWidth="1"/>
    <col min="8" max="8" width="11.375" style="4" customWidth="1"/>
    <col min="9" max="10" width="9.00390625" style="4" bestFit="1" customWidth="1"/>
    <col min="11" max="11" width="9.125" style="4" customWidth="1"/>
    <col min="12" max="12" width="8.375" style="4" customWidth="1"/>
    <col min="13" max="13" width="12.25390625" style="4" customWidth="1"/>
    <col min="14" max="32" width="9.00390625" style="4" bestFit="1" customWidth="1"/>
    <col min="33" max="16384" width="8.75390625" style="4" customWidth="1"/>
  </cols>
  <sheetData>
    <row r="1" spans="1:13" s="1" customFormat="1" ht="24.75" customHeight="1">
      <c r="A1" s="5" t="s">
        <v>471</v>
      </c>
      <c r="B1" s="5"/>
      <c r="C1" s="5"/>
      <c r="D1" s="5"/>
      <c r="E1" s="5"/>
      <c r="F1" s="5"/>
      <c r="G1" s="5"/>
      <c r="H1" s="40"/>
      <c r="I1" s="40"/>
      <c r="J1" s="40"/>
      <c r="K1" s="40"/>
      <c r="L1" s="40"/>
      <c r="M1" s="40"/>
    </row>
    <row r="2" spans="1:13" ht="16.5" customHeight="1">
      <c r="A2" s="6" t="s">
        <v>472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4.25" customHeight="1">
      <c r="A5" s="10" t="s">
        <v>236</v>
      </c>
      <c r="B5" s="11"/>
      <c r="C5" s="11"/>
      <c r="D5" s="11"/>
      <c r="E5" s="11"/>
      <c r="F5" s="96"/>
      <c r="G5" s="11"/>
      <c r="H5" s="11"/>
      <c r="I5" s="11"/>
      <c r="J5" s="11"/>
      <c r="K5" s="11"/>
      <c r="L5" s="11"/>
      <c r="M5" s="11"/>
    </row>
    <row r="6" spans="1:13" s="2" customFormat="1" ht="16.5" customHeight="1">
      <c r="A6" s="12" t="s">
        <v>1</v>
      </c>
      <c r="B6" s="357" t="s">
        <v>465</v>
      </c>
      <c r="C6" s="358"/>
      <c r="D6" s="86" t="s">
        <v>466</v>
      </c>
      <c r="E6" s="42" t="s">
        <v>239</v>
      </c>
      <c r="F6" s="43"/>
      <c r="G6" s="44"/>
      <c r="H6" s="12" t="s">
        <v>240</v>
      </c>
      <c r="I6" s="12" t="s">
        <v>467</v>
      </c>
      <c r="J6" s="42" t="s">
        <v>241</v>
      </c>
      <c r="K6" s="44"/>
      <c r="L6" s="12" t="s">
        <v>274</v>
      </c>
      <c r="M6" s="12" t="s">
        <v>380</v>
      </c>
    </row>
    <row r="7" spans="1:13" s="2" customFormat="1" ht="16.5" customHeight="1">
      <c r="A7" s="15"/>
      <c r="B7" s="359"/>
      <c r="C7" s="360"/>
      <c r="D7" s="87"/>
      <c r="E7" s="45" t="s">
        <v>468</v>
      </c>
      <c r="F7" s="91" t="s">
        <v>469</v>
      </c>
      <c r="G7" s="45" t="s">
        <v>470</v>
      </c>
      <c r="H7" s="15"/>
      <c r="I7" s="15"/>
      <c r="J7" s="45" t="s">
        <v>469</v>
      </c>
      <c r="K7" s="45" t="s">
        <v>470</v>
      </c>
      <c r="L7" s="15"/>
      <c r="M7" s="15"/>
    </row>
    <row r="8" spans="1:13" ht="16.5" customHeight="1">
      <c r="A8" s="19"/>
      <c r="B8" s="361"/>
      <c r="C8" s="362"/>
      <c r="D8" s="18"/>
      <c r="E8" s="19"/>
      <c r="F8" s="53"/>
      <c r="G8" s="55"/>
      <c r="H8" s="53"/>
      <c r="I8" s="19"/>
      <c r="J8" s="53"/>
      <c r="K8" s="53"/>
      <c r="L8" s="54" t="e">
        <f>(K8-H8)/H8*100</f>
        <v>#DIV/0!</v>
      </c>
      <c r="M8" s="19"/>
    </row>
    <row r="9" spans="1:13" ht="16.5" customHeight="1">
      <c r="A9" s="19"/>
      <c r="B9" s="361"/>
      <c r="C9" s="362"/>
      <c r="D9" s="18"/>
      <c r="E9" s="19"/>
      <c r="F9" s="53"/>
      <c r="G9" s="55"/>
      <c r="H9" s="53"/>
      <c r="I9" s="19"/>
      <c r="J9" s="53"/>
      <c r="K9" s="53"/>
      <c r="L9" s="54" t="e">
        <f aca="true" t="shared" si="0" ref="L9:L29">(K9-H9)/H9*100</f>
        <v>#DIV/0!</v>
      </c>
      <c r="M9" s="19"/>
    </row>
    <row r="10" spans="1:13" ht="16.5" customHeight="1">
      <c r="A10" s="19"/>
      <c r="B10" s="361"/>
      <c r="C10" s="362"/>
      <c r="D10" s="18"/>
      <c r="E10" s="19"/>
      <c r="F10" s="53"/>
      <c r="G10" s="55"/>
      <c r="H10" s="53"/>
      <c r="I10" s="19"/>
      <c r="J10" s="53"/>
      <c r="K10" s="53"/>
      <c r="L10" s="54" t="e">
        <f t="shared" si="0"/>
        <v>#DIV/0!</v>
      </c>
      <c r="M10" s="19"/>
    </row>
    <row r="11" spans="1:13" ht="16.5" customHeight="1">
      <c r="A11" s="19"/>
      <c r="B11" s="361"/>
      <c r="C11" s="362"/>
      <c r="D11" s="18"/>
      <c r="E11" s="19"/>
      <c r="F11" s="53"/>
      <c r="G11" s="55"/>
      <c r="H11" s="53"/>
      <c r="I11" s="19"/>
      <c r="J11" s="53"/>
      <c r="K11" s="53"/>
      <c r="L11" s="54" t="e">
        <f t="shared" si="0"/>
        <v>#DIV/0!</v>
      </c>
      <c r="M11" s="19"/>
    </row>
    <row r="12" spans="1:13" ht="16.5" customHeight="1">
      <c r="A12" s="19"/>
      <c r="B12" s="361"/>
      <c r="C12" s="362"/>
      <c r="D12" s="18"/>
      <c r="E12" s="19"/>
      <c r="F12" s="53"/>
      <c r="G12" s="55"/>
      <c r="H12" s="53"/>
      <c r="I12" s="19"/>
      <c r="J12" s="53"/>
      <c r="K12" s="53"/>
      <c r="L12" s="54" t="e">
        <f t="shared" si="0"/>
        <v>#DIV/0!</v>
      </c>
      <c r="M12" s="19"/>
    </row>
    <row r="13" spans="1:13" ht="16.5" customHeight="1">
      <c r="A13" s="19"/>
      <c r="B13" s="361"/>
      <c r="C13" s="362"/>
      <c r="D13" s="18"/>
      <c r="E13" s="19"/>
      <c r="F13" s="53"/>
      <c r="G13" s="55"/>
      <c r="H13" s="53"/>
      <c r="I13" s="19"/>
      <c r="J13" s="53"/>
      <c r="K13" s="53"/>
      <c r="L13" s="54" t="e">
        <f t="shared" si="0"/>
        <v>#DIV/0!</v>
      </c>
      <c r="M13" s="19"/>
    </row>
    <row r="14" spans="1:13" ht="16.5" customHeight="1">
      <c r="A14" s="19"/>
      <c r="B14" s="361"/>
      <c r="C14" s="362"/>
      <c r="D14" s="18"/>
      <c r="E14" s="19"/>
      <c r="F14" s="53"/>
      <c r="G14" s="55"/>
      <c r="H14" s="53"/>
      <c r="I14" s="19"/>
      <c r="J14" s="53"/>
      <c r="K14" s="53"/>
      <c r="L14" s="54" t="e">
        <f t="shared" si="0"/>
        <v>#DIV/0!</v>
      </c>
      <c r="M14" s="19"/>
    </row>
    <row r="15" spans="1:13" ht="16.5" customHeight="1">
      <c r="A15" s="19"/>
      <c r="B15" s="361"/>
      <c r="C15" s="362"/>
      <c r="D15" s="18"/>
      <c r="E15" s="19"/>
      <c r="F15" s="53"/>
      <c r="G15" s="55"/>
      <c r="H15" s="53"/>
      <c r="I15" s="19"/>
      <c r="J15" s="53"/>
      <c r="K15" s="53"/>
      <c r="L15" s="54" t="e">
        <f t="shared" si="0"/>
        <v>#DIV/0!</v>
      </c>
      <c r="M15" s="19"/>
    </row>
    <row r="16" spans="1:13" ht="16.5" customHeight="1">
      <c r="A16" s="19"/>
      <c r="B16" s="361"/>
      <c r="C16" s="362"/>
      <c r="D16" s="18"/>
      <c r="E16" s="19"/>
      <c r="F16" s="53"/>
      <c r="G16" s="55"/>
      <c r="H16" s="53"/>
      <c r="I16" s="19"/>
      <c r="J16" s="53"/>
      <c r="K16" s="53"/>
      <c r="L16" s="54" t="e">
        <f t="shared" si="0"/>
        <v>#DIV/0!</v>
      </c>
      <c r="M16" s="19"/>
    </row>
    <row r="17" spans="1:13" ht="16.5" customHeight="1">
      <c r="A17" s="19"/>
      <c r="B17" s="361"/>
      <c r="C17" s="362"/>
      <c r="D17" s="18"/>
      <c r="E17" s="19"/>
      <c r="F17" s="53"/>
      <c r="G17" s="55"/>
      <c r="H17" s="53"/>
      <c r="I17" s="19"/>
      <c r="J17" s="53"/>
      <c r="K17" s="53"/>
      <c r="L17" s="54" t="e">
        <f t="shared" si="0"/>
        <v>#DIV/0!</v>
      </c>
      <c r="M17" s="19"/>
    </row>
    <row r="18" spans="1:13" ht="16.5" customHeight="1">
      <c r="A18" s="19"/>
      <c r="B18" s="361"/>
      <c r="C18" s="362"/>
      <c r="D18" s="18"/>
      <c r="E18" s="19"/>
      <c r="F18" s="53"/>
      <c r="G18" s="55"/>
      <c r="H18" s="53"/>
      <c r="I18" s="19"/>
      <c r="J18" s="53"/>
      <c r="K18" s="53"/>
      <c r="L18" s="54" t="e">
        <f t="shared" si="0"/>
        <v>#DIV/0!</v>
      </c>
      <c r="M18" s="19"/>
    </row>
    <row r="19" spans="1:13" ht="16.5" customHeight="1">
      <c r="A19" s="19"/>
      <c r="B19" s="361"/>
      <c r="C19" s="362"/>
      <c r="D19" s="18"/>
      <c r="E19" s="19"/>
      <c r="F19" s="53"/>
      <c r="G19" s="55"/>
      <c r="H19" s="53"/>
      <c r="I19" s="19"/>
      <c r="J19" s="53"/>
      <c r="K19" s="53"/>
      <c r="L19" s="54" t="e">
        <f t="shared" si="0"/>
        <v>#DIV/0!</v>
      </c>
      <c r="M19" s="19"/>
    </row>
    <row r="20" spans="1:13" ht="16.5" customHeight="1">
      <c r="A20" s="19"/>
      <c r="B20" s="361"/>
      <c r="C20" s="362"/>
      <c r="D20" s="18"/>
      <c r="E20" s="19"/>
      <c r="F20" s="53"/>
      <c r="G20" s="55"/>
      <c r="H20" s="53"/>
      <c r="I20" s="19"/>
      <c r="J20" s="53"/>
      <c r="K20" s="53"/>
      <c r="L20" s="54" t="e">
        <f t="shared" si="0"/>
        <v>#DIV/0!</v>
      </c>
      <c r="M20" s="19"/>
    </row>
    <row r="21" spans="1:13" ht="16.5" customHeight="1">
      <c r="A21" s="19"/>
      <c r="B21" s="361"/>
      <c r="C21" s="362"/>
      <c r="D21" s="18"/>
      <c r="E21" s="19"/>
      <c r="F21" s="53"/>
      <c r="G21" s="55"/>
      <c r="H21" s="53"/>
      <c r="I21" s="19"/>
      <c r="J21" s="53"/>
      <c r="K21" s="53"/>
      <c r="L21" s="54" t="e">
        <f t="shared" si="0"/>
        <v>#DIV/0!</v>
      </c>
      <c r="M21" s="19"/>
    </row>
    <row r="22" spans="1:13" ht="16.5" customHeight="1">
      <c r="A22" s="19"/>
      <c r="B22" s="361"/>
      <c r="C22" s="362"/>
      <c r="D22" s="18"/>
      <c r="E22" s="19"/>
      <c r="F22" s="53"/>
      <c r="G22" s="55"/>
      <c r="H22" s="53"/>
      <c r="I22" s="19"/>
      <c r="J22" s="53"/>
      <c r="K22" s="53"/>
      <c r="L22" s="54" t="e">
        <f t="shared" si="0"/>
        <v>#DIV/0!</v>
      </c>
      <c r="M22" s="19"/>
    </row>
    <row r="23" spans="1:13" ht="16.5" customHeight="1">
      <c r="A23" s="19"/>
      <c r="B23" s="361"/>
      <c r="C23" s="362"/>
      <c r="D23" s="18"/>
      <c r="E23" s="19"/>
      <c r="F23" s="53"/>
      <c r="G23" s="55"/>
      <c r="H23" s="53"/>
      <c r="I23" s="19"/>
      <c r="J23" s="53"/>
      <c r="K23" s="53"/>
      <c r="L23" s="54" t="e">
        <f t="shared" si="0"/>
        <v>#DIV/0!</v>
      </c>
      <c r="M23" s="19"/>
    </row>
    <row r="24" spans="1:13" ht="16.5" customHeight="1">
      <c r="A24" s="19"/>
      <c r="B24" s="361"/>
      <c r="C24" s="362"/>
      <c r="D24" s="18"/>
      <c r="E24" s="19"/>
      <c r="F24" s="53"/>
      <c r="G24" s="55"/>
      <c r="H24" s="53"/>
      <c r="I24" s="19"/>
      <c r="J24" s="53"/>
      <c r="K24" s="53"/>
      <c r="L24" s="54" t="e">
        <f t="shared" si="0"/>
        <v>#DIV/0!</v>
      </c>
      <c r="M24" s="19"/>
    </row>
    <row r="25" spans="1:13" ht="16.5" customHeight="1">
      <c r="A25" s="19"/>
      <c r="B25" s="361"/>
      <c r="C25" s="362"/>
      <c r="D25" s="18"/>
      <c r="E25" s="19"/>
      <c r="F25" s="53"/>
      <c r="G25" s="55"/>
      <c r="H25" s="53"/>
      <c r="I25" s="19"/>
      <c r="J25" s="53"/>
      <c r="K25" s="53"/>
      <c r="L25" s="54" t="e">
        <f t="shared" si="0"/>
        <v>#DIV/0!</v>
      </c>
      <c r="M25" s="19"/>
    </row>
    <row r="26" spans="1:13" ht="16.5" customHeight="1">
      <c r="A26" s="21"/>
      <c r="B26" s="361"/>
      <c r="C26" s="362"/>
      <c r="D26" s="18"/>
      <c r="E26" s="19"/>
      <c r="F26" s="53"/>
      <c r="G26" s="55"/>
      <c r="H26" s="53"/>
      <c r="I26" s="19"/>
      <c r="J26" s="53"/>
      <c r="K26" s="53"/>
      <c r="L26" s="54" t="e">
        <f t="shared" si="0"/>
        <v>#DIV/0!</v>
      </c>
      <c r="M26" s="19"/>
    </row>
    <row r="27" spans="1:13" ht="16.5" customHeight="1">
      <c r="A27" s="21"/>
      <c r="B27" s="361"/>
      <c r="C27" s="362"/>
      <c r="D27" s="21"/>
      <c r="E27" s="23"/>
      <c r="F27" s="53"/>
      <c r="G27" s="55"/>
      <c r="H27" s="53"/>
      <c r="I27" s="19"/>
      <c r="J27" s="53"/>
      <c r="K27" s="53"/>
      <c r="L27" s="54" t="e">
        <f t="shared" si="0"/>
        <v>#DIV/0!</v>
      </c>
      <c r="M27" s="19"/>
    </row>
    <row r="28" spans="1:13" ht="16.5" customHeight="1">
      <c r="A28" s="25" t="s">
        <v>381</v>
      </c>
      <c r="B28" s="26"/>
      <c r="C28" s="27"/>
      <c r="D28" s="27"/>
      <c r="E28" s="27"/>
      <c r="F28" s="99"/>
      <c r="G28" s="306">
        <f>SUM(G8:G27)</f>
        <v>0</v>
      </c>
      <c r="H28" s="306">
        <f>SUM(H8:H27)</f>
        <v>0</v>
      </c>
      <c r="I28" s="29"/>
      <c r="J28" s="62"/>
      <c r="K28" s="62">
        <f>SUM(K8:K27)</f>
        <v>0</v>
      </c>
      <c r="L28" s="78" t="e">
        <f t="shared" si="0"/>
        <v>#DIV/0!</v>
      </c>
      <c r="M28" s="29"/>
    </row>
    <row r="29" spans="1:13" ht="16.5" customHeight="1">
      <c r="A29" s="25" t="s">
        <v>382</v>
      </c>
      <c r="B29" s="26"/>
      <c r="C29" s="27"/>
      <c r="D29" s="27"/>
      <c r="E29" s="27"/>
      <c r="F29" s="99"/>
      <c r="G29" s="306">
        <f>G28</f>
        <v>0</v>
      </c>
      <c r="H29" s="306">
        <f>H28</f>
        <v>0</v>
      </c>
      <c r="I29" s="29"/>
      <c r="J29" s="62"/>
      <c r="K29" s="62">
        <f>K28</f>
        <v>0</v>
      </c>
      <c r="L29" s="78" t="e">
        <f t="shared" si="0"/>
        <v>#DIV/0!</v>
      </c>
      <c r="M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473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33">
    <mergeCell ref="A1:M1"/>
    <mergeCell ref="A2:M2"/>
    <mergeCell ref="E6:G6"/>
    <mergeCell ref="J6:K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A6:A7"/>
    <mergeCell ref="D6:D7"/>
    <mergeCell ref="H6:H7"/>
    <mergeCell ref="I6:I7"/>
    <mergeCell ref="L6:L7"/>
    <mergeCell ref="M6:M7"/>
    <mergeCell ref="B6:C7"/>
  </mergeCells>
  <printOptions horizontalCentered="1" verticalCentered="1"/>
  <pageMargins left="0.2" right="0.23999999999999996" top="0.51" bottom="0.2" header="1.41" footer="0.35"/>
  <pageSetup horizontalDpi="180" verticalDpi="180" orientation="landscape" paperSize="9"/>
  <headerFooter alignWithMargins="0">
    <oddHeader>&amp;C&amp;"Arial Narrow,常规"&amp;9
&amp;R&amp;"创艺简仿宋,常规"&amp;9表&amp;"Arial Narrow,常规"3-10-2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6">
      <selection activeCell="B20" sqref="B20"/>
    </sheetView>
  </sheetViews>
  <sheetFormatPr defaultColWidth="8.75390625" defaultRowHeight="16.5" customHeight="1"/>
  <cols>
    <col min="1" max="1" width="4.375" style="36" customWidth="1"/>
    <col min="2" max="2" width="25.50390625" style="4" customWidth="1"/>
    <col min="3" max="3" width="7.625" style="4" customWidth="1"/>
    <col min="4" max="4" width="7.375" style="4" customWidth="1"/>
    <col min="5" max="5" width="9.00390625" style="4" bestFit="1" customWidth="1"/>
    <col min="6" max="6" width="10.50390625" style="4" customWidth="1"/>
    <col min="7" max="7" width="11.125" style="4" customWidth="1"/>
    <col min="8" max="8" width="7.625" style="4" customWidth="1"/>
    <col min="9" max="9" width="9.00390625" style="4" bestFit="1" customWidth="1"/>
    <col min="10" max="10" width="12.125" style="4" customWidth="1"/>
    <col min="11" max="11" width="8.125" style="4" customWidth="1"/>
    <col min="12" max="12" width="11.25390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474</v>
      </c>
      <c r="B1" s="5"/>
      <c r="C1" s="5"/>
      <c r="D1" s="5"/>
      <c r="E1" s="5"/>
      <c r="F1" s="5"/>
      <c r="G1" s="5"/>
      <c r="H1" s="40"/>
      <c r="I1" s="40"/>
      <c r="J1" s="40"/>
      <c r="K1" s="40"/>
      <c r="L1" s="40"/>
    </row>
    <row r="2" spans="1:12" ht="16.5" customHeight="1">
      <c r="A2" s="6" t="s">
        <v>436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299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1"/>
      <c r="E5" s="96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86" t="s">
        <v>465</v>
      </c>
      <c r="C6" s="86" t="s">
        <v>466</v>
      </c>
      <c r="D6" s="42" t="s">
        <v>239</v>
      </c>
      <c r="E6" s="277"/>
      <c r="F6" s="219"/>
      <c r="G6" s="12" t="s">
        <v>240</v>
      </c>
      <c r="H6" s="12" t="s">
        <v>467</v>
      </c>
      <c r="I6" s="42" t="s">
        <v>241</v>
      </c>
      <c r="J6" s="219"/>
      <c r="K6" s="12" t="s">
        <v>274</v>
      </c>
      <c r="L6" s="12" t="s">
        <v>380</v>
      </c>
    </row>
    <row r="7" spans="1:12" s="2" customFormat="1" ht="16.5" customHeight="1">
      <c r="A7" s="15"/>
      <c r="B7" s="87"/>
      <c r="C7" s="87"/>
      <c r="D7" s="45" t="s">
        <v>468</v>
      </c>
      <c r="E7" s="91" t="s">
        <v>469</v>
      </c>
      <c r="F7" s="45" t="s">
        <v>470</v>
      </c>
      <c r="G7" s="15"/>
      <c r="H7" s="15"/>
      <c r="I7" s="45" t="s">
        <v>469</v>
      </c>
      <c r="J7" s="45" t="s">
        <v>470</v>
      </c>
      <c r="K7" s="15"/>
      <c r="L7" s="15"/>
    </row>
    <row r="8" spans="1:12" ht="16.5" customHeight="1">
      <c r="A8" s="18">
        <v>1</v>
      </c>
      <c r="B8" s="19"/>
      <c r="C8" s="19"/>
      <c r="D8" s="19"/>
      <c r="E8" s="53"/>
      <c r="F8" s="53"/>
      <c r="G8" s="53"/>
      <c r="H8" s="19"/>
      <c r="I8" s="53"/>
      <c r="J8" s="53"/>
      <c r="K8" s="54" t="e">
        <f>(J8-G8)/G8*100</f>
        <v>#DIV/0!</v>
      </c>
      <c r="L8" s="19"/>
    </row>
    <row r="9" spans="1:12" ht="16.5" customHeight="1">
      <c r="A9" s="18">
        <v>2</v>
      </c>
      <c r="B9" s="19"/>
      <c r="C9" s="19"/>
      <c r="D9" s="19"/>
      <c r="E9" s="53"/>
      <c r="F9" s="53"/>
      <c r="G9" s="53"/>
      <c r="H9" s="19"/>
      <c r="I9" s="53"/>
      <c r="J9" s="53"/>
      <c r="K9" s="54" t="e">
        <f aca="true" t="shared" si="0" ref="K9:K29">(J9-G9)/G9*100</f>
        <v>#DIV/0!</v>
      </c>
      <c r="L9" s="19"/>
    </row>
    <row r="10" spans="1:12" ht="16.5" customHeight="1">
      <c r="A10" s="18">
        <v>3</v>
      </c>
      <c r="B10" s="19"/>
      <c r="C10" s="19"/>
      <c r="D10" s="19"/>
      <c r="E10" s="53"/>
      <c r="F10" s="53"/>
      <c r="G10" s="53"/>
      <c r="H10" s="19"/>
      <c r="I10" s="53"/>
      <c r="J10" s="53"/>
      <c r="K10" s="54" t="e">
        <f t="shared" si="0"/>
        <v>#DIV/0!</v>
      </c>
      <c r="L10" s="19"/>
    </row>
    <row r="11" spans="1:12" ht="16.5" customHeight="1">
      <c r="A11" s="18">
        <v>4</v>
      </c>
      <c r="B11" s="19"/>
      <c r="C11" s="19"/>
      <c r="D11" s="19"/>
      <c r="E11" s="53"/>
      <c r="F11" s="53"/>
      <c r="G11" s="53"/>
      <c r="H11" s="19"/>
      <c r="I11" s="53"/>
      <c r="J11" s="53"/>
      <c r="K11" s="54" t="e">
        <f t="shared" si="0"/>
        <v>#DIV/0!</v>
      </c>
      <c r="L11" s="19"/>
    </row>
    <row r="12" spans="1:12" ht="16.5" customHeight="1">
      <c r="A12" s="18">
        <v>5</v>
      </c>
      <c r="B12" s="19"/>
      <c r="C12" s="19"/>
      <c r="D12" s="19"/>
      <c r="E12" s="53"/>
      <c r="F12" s="53"/>
      <c r="G12" s="53"/>
      <c r="H12" s="19"/>
      <c r="I12" s="53"/>
      <c r="J12" s="53"/>
      <c r="K12" s="54" t="e">
        <f t="shared" si="0"/>
        <v>#DIV/0!</v>
      </c>
      <c r="L12" s="19"/>
    </row>
    <row r="13" spans="1:12" ht="16.5" customHeight="1">
      <c r="A13" s="18">
        <v>6</v>
      </c>
      <c r="B13" s="19"/>
      <c r="C13" s="19"/>
      <c r="D13" s="19"/>
      <c r="E13" s="53"/>
      <c r="F13" s="53"/>
      <c r="G13" s="53"/>
      <c r="H13" s="19"/>
      <c r="I13" s="53"/>
      <c r="J13" s="53"/>
      <c r="K13" s="54" t="e">
        <f t="shared" si="0"/>
        <v>#DIV/0!</v>
      </c>
      <c r="L13" s="19"/>
    </row>
    <row r="14" spans="1:12" ht="16.5" customHeight="1">
      <c r="A14" s="18">
        <v>7</v>
      </c>
      <c r="B14" s="19"/>
      <c r="C14" s="19"/>
      <c r="D14" s="19"/>
      <c r="E14" s="53"/>
      <c r="F14" s="53"/>
      <c r="G14" s="53"/>
      <c r="H14" s="19"/>
      <c r="I14" s="53"/>
      <c r="J14" s="53"/>
      <c r="K14" s="54" t="e">
        <f t="shared" si="0"/>
        <v>#DIV/0!</v>
      </c>
      <c r="L14" s="19"/>
    </row>
    <row r="15" spans="1:12" ht="16.5" customHeight="1">
      <c r="A15" s="18">
        <v>8</v>
      </c>
      <c r="B15" s="19"/>
      <c r="C15" s="19"/>
      <c r="D15" s="19"/>
      <c r="E15" s="53"/>
      <c r="F15" s="53"/>
      <c r="G15" s="53"/>
      <c r="H15" s="19"/>
      <c r="I15" s="53"/>
      <c r="J15" s="53"/>
      <c r="K15" s="54" t="e">
        <f t="shared" si="0"/>
        <v>#DIV/0!</v>
      </c>
      <c r="L15" s="19"/>
    </row>
    <row r="16" spans="1:12" ht="16.5" customHeight="1">
      <c r="A16" s="18">
        <v>9</v>
      </c>
      <c r="B16" s="19"/>
      <c r="C16" s="19"/>
      <c r="D16" s="19"/>
      <c r="E16" s="53"/>
      <c r="F16" s="53"/>
      <c r="G16" s="53"/>
      <c r="H16" s="19"/>
      <c r="I16" s="53"/>
      <c r="J16" s="53"/>
      <c r="K16" s="54" t="e">
        <f t="shared" si="0"/>
        <v>#DIV/0!</v>
      </c>
      <c r="L16" s="19"/>
    </row>
    <row r="17" spans="1:12" ht="16.5" customHeight="1">
      <c r="A17" s="18">
        <v>10</v>
      </c>
      <c r="B17" s="19"/>
      <c r="C17" s="19"/>
      <c r="D17" s="19"/>
      <c r="E17" s="53"/>
      <c r="F17" s="53"/>
      <c r="G17" s="53"/>
      <c r="H17" s="19"/>
      <c r="I17" s="53"/>
      <c r="J17" s="53"/>
      <c r="K17" s="54" t="e">
        <f t="shared" si="0"/>
        <v>#DIV/0!</v>
      </c>
      <c r="L17" s="19"/>
    </row>
    <row r="18" spans="1:12" ht="16.5" customHeight="1">
      <c r="A18" s="18">
        <v>11</v>
      </c>
      <c r="B18" s="19"/>
      <c r="C18" s="19"/>
      <c r="D18" s="19"/>
      <c r="E18" s="53"/>
      <c r="F18" s="53"/>
      <c r="G18" s="53"/>
      <c r="H18" s="19"/>
      <c r="I18" s="53"/>
      <c r="J18" s="53"/>
      <c r="K18" s="54" t="e">
        <f t="shared" si="0"/>
        <v>#DIV/0!</v>
      </c>
      <c r="L18" s="19"/>
    </row>
    <row r="19" spans="1:12" ht="16.5" customHeight="1">
      <c r="A19" s="18">
        <v>12</v>
      </c>
      <c r="B19" s="19"/>
      <c r="C19" s="19"/>
      <c r="D19" s="19"/>
      <c r="E19" s="53"/>
      <c r="F19" s="53"/>
      <c r="G19" s="53"/>
      <c r="H19" s="19"/>
      <c r="I19" s="53"/>
      <c r="J19" s="53"/>
      <c r="K19" s="54" t="e">
        <f t="shared" si="0"/>
        <v>#DIV/0!</v>
      </c>
      <c r="L19" s="19"/>
    </row>
    <row r="20" spans="1:12" ht="16.5" customHeight="1">
      <c r="A20" s="18">
        <v>13</v>
      </c>
      <c r="B20" s="19"/>
      <c r="C20" s="19"/>
      <c r="D20" s="19"/>
      <c r="E20" s="53"/>
      <c r="F20" s="53"/>
      <c r="G20" s="53"/>
      <c r="H20" s="19"/>
      <c r="I20" s="53"/>
      <c r="J20" s="53"/>
      <c r="K20" s="54" t="e">
        <f t="shared" si="0"/>
        <v>#DIV/0!</v>
      </c>
      <c r="L20" s="19"/>
    </row>
    <row r="21" spans="1:12" ht="16.5" customHeight="1">
      <c r="A21" s="18">
        <v>14</v>
      </c>
      <c r="B21" s="19"/>
      <c r="C21" s="19"/>
      <c r="D21" s="19"/>
      <c r="E21" s="53"/>
      <c r="F21" s="53"/>
      <c r="G21" s="53"/>
      <c r="H21" s="19"/>
      <c r="I21" s="53"/>
      <c r="J21" s="53"/>
      <c r="K21" s="54" t="e">
        <f t="shared" si="0"/>
        <v>#DIV/0!</v>
      </c>
      <c r="L21" s="19"/>
    </row>
    <row r="22" spans="1:12" ht="16.5" customHeight="1">
      <c r="A22" s="18">
        <v>15</v>
      </c>
      <c r="B22" s="19"/>
      <c r="C22" s="19"/>
      <c r="D22" s="19"/>
      <c r="E22" s="53"/>
      <c r="F22" s="53"/>
      <c r="G22" s="53"/>
      <c r="H22" s="19"/>
      <c r="I22" s="53"/>
      <c r="J22" s="53"/>
      <c r="K22" s="54" t="e">
        <f t="shared" si="0"/>
        <v>#DIV/0!</v>
      </c>
      <c r="L22" s="19"/>
    </row>
    <row r="23" spans="1:12" ht="16.5" customHeight="1">
      <c r="A23" s="18">
        <v>16</v>
      </c>
      <c r="B23" s="19"/>
      <c r="C23" s="19"/>
      <c r="D23" s="19"/>
      <c r="E23" s="53"/>
      <c r="F23" s="53"/>
      <c r="G23" s="53"/>
      <c r="H23" s="19"/>
      <c r="I23" s="53"/>
      <c r="J23" s="53"/>
      <c r="K23" s="54" t="e">
        <f t="shared" si="0"/>
        <v>#DIV/0!</v>
      </c>
      <c r="L23" s="19"/>
    </row>
    <row r="24" spans="1:12" ht="16.5" customHeight="1">
      <c r="A24" s="18">
        <v>17</v>
      </c>
      <c r="B24" s="19"/>
      <c r="C24" s="19"/>
      <c r="D24" s="19"/>
      <c r="E24" s="53"/>
      <c r="F24" s="53"/>
      <c r="G24" s="53"/>
      <c r="H24" s="19"/>
      <c r="I24" s="53"/>
      <c r="J24" s="53"/>
      <c r="K24" s="54" t="e">
        <f t="shared" si="0"/>
        <v>#DIV/0!</v>
      </c>
      <c r="L24" s="19"/>
    </row>
    <row r="25" spans="1:12" ht="16.5" customHeight="1">
      <c r="A25" s="18">
        <v>18</v>
      </c>
      <c r="B25" s="19"/>
      <c r="C25" s="19"/>
      <c r="D25" s="19"/>
      <c r="E25" s="53"/>
      <c r="F25" s="53"/>
      <c r="G25" s="53"/>
      <c r="H25" s="19"/>
      <c r="I25" s="53"/>
      <c r="J25" s="53"/>
      <c r="K25" s="54" t="e">
        <f t="shared" si="0"/>
        <v>#DIV/0!</v>
      </c>
      <c r="L25" s="19"/>
    </row>
    <row r="26" spans="1:12" ht="16.5" customHeight="1">
      <c r="A26" s="18">
        <v>19</v>
      </c>
      <c r="B26" s="19"/>
      <c r="C26" s="19"/>
      <c r="D26" s="19"/>
      <c r="E26" s="53"/>
      <c r="F26" s="53"/>
      <c r="G26" s="53"/>
      <c r="H26" s="19"/>
      <c r="I26" s="53"/>
      <c r="J26" s="53"/>
      <c r="K26" s="54" t="e">
        <f t="shared" si="0"/>
        <v>#DIV/0!</v>
      </c>
      <c r="L26" s="19"/>
    </row>
    <row r="27" spans="1:12" ht="16.5" customHeight="1">
      <c r="A27" s="18">
        <v>20</v>
      </c>
      <c r="B27" s="22"/>
      <c r="C27" s="23"/>
      <c r="D27" s="23"/>
      <c r="E27" s="53"/>
      <c r="F27" s="53"/>
      <c r="G27" s="53"/>
      <c r="H27" s="19"/>
      <c r="I27" s="53"/>
      <c r="J27" s="53"/>
      <c r="K27" s="54" t="e">
        <f t="shared" si="0"/>
        <v>#DIV/0!</v>
      </c>
      <c r="L27" s="19"/>
    </row>
    <row r="28" spans="1:12" ht="16.5" customHeight="1">
      <c r="A28" s="25" t="s">
        <v>381</v>
      </c>
      <c r="B28" s="27"/>
      <c r="C28" s="27"/>
      <c r="D28" s="27"/>
      <c r="E28" s="99"/>
      <c r="F28" s="99">
        <f>SUM(F8:F27)</f>
        <v>0</v>
      </c>
      <c r="G28" s="99">
        <f>SUM(G8:G27)</f>
        <v>0</v>
      </c>
      <c r="H28" s="29"/>
      <c r="I28" s="62"/>
      <c r="J28" s="62">
        <f>SUM(J8:J27)</f>
        <v>0</v>
      </c>
      <c r="K28" s="78" t="e">
        <f t="shared" si="0"/>
        <v>#DIV/0!</v>
      </c>
      <c r="L28" s="29"/>
    </row>
    <row r="29" spans="1:12" ht="16.5" customHeight="1">
      <c r="A29" s="25" t="s">
        <v>382</v>
      </c>
      <c r="B29" s="27"/>
      <c r="C29" s="27"/>
      <c r="D29" s="27"/>
      <c r="E29" s="99"/>
      <c r="F29" s="99">
        <f>F28</f>
        <v>0</v>
      </c>
      <c r="G29" s="99">
        <f>G28</f>
        <v>0</v>
      </c>
      <c r="H29" s="29"/>
      <c r="I29" s="62"/>
      <c r="J29" s="62">
        <f>J28</f>
        <v>0</v>
      </c>
      <c r="K29" s="78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L1"/>
    <mergeCell ref="A2:L2"/>
    <mergeCell ref="D6:F6"/>
    <mergeCell ref="I6:J6"/>
    <mergeCell ref="A28:B28"/>
    <mergeCell ref="A29:B29"/>
    <mergeCell ref="A6:A7"/>
    <mergeCell ref="B6:B7"/>
    <mergeCell ref="C6:C7"/>
    <mergeCell ref="G6:G7"/>
    <mergeCell ref="H6:H7"/>
    <mergeCell ref="K6:K7"/>
    <mergeCell ref="L6:L7"/>
  </mergeCells>
  <printOptions horizontalCentered="1" verticalCentered="1"/>
  <pageMargins left="0.2" right="0.23999999999999996" top="0.51" bottom="0.2" header="1.19" footer="0.31"/>
  <pageSetup horizontalDpi="180" verticalDpi="180" orientation="landscape" paperSize="9"/>
  <headerFooter alignWithMargins="0">
    <oddHeader>&amp;C&amp;"Arial Narrow,常规"&amp;9
&amp;R&amp;"创艺简仿宋,常规"&amp;9表&amp;"Arial Narrow,常规"3-10-3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B26" sqref="B26"/>
    </sheetView>
  </sheetViews>
  <sheetFormatPr defaultColWidth="8.75390625" defaultRowHeight="16.5" customHeight="1"/>
  <cols>
    <col min="1" max="1" width="4.375" style="36" customWidth="1"/>
    <col min="2" max="2" width="27.00390625" style="4" customWidth="1"/>
    <col min="3" max="3" width="8.375" style="4" customWidth="1"/>
    <col min="4" max="4" width="8.375" style="36" customWidth="1"/>
    <col min="5" max="6" width="8.625" style="4" customWidth="1"/>
    <col min="7" max="7" width="10.375" style="4" customWidth="1"/>
    <col min="8" max="11" width="8.625" style="4" customWidth="1"/>
    <col min="12" max="12" width="10.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475</v>
      </c>
      <c r="B1" s="5"/>
      <c r="C1" s="5"/>
      <c r="D1" s="5"/>
      <c r="E1" s="5"/>
      <c r="F1" s="5"/>
      <c r="G1" s="5"/>
      <c r="H1" s="40"/>
      <c r="I1" s="40"/>
      <c r="J1" s="40"/>
      <c r="K1" s="40"/>
      <c r="L1" s="40"/>
    </row>
    <row r="2" spans="1:12" ht="16.5" customHeight="1">
      <c r="A2" s="6" t="s">
        <v>472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81"/>
      <c r="E5" s="96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86" t="s">
        <v>465</v>
      </c>
      <c r="C6" s="86" t="s">
        <v>466</v>
      </c>
      <c r="D6" s="42" t="s">
        <v>239</v>
      </c>
      <c r="E6" s="277"/>
      <c r="F6" s="219"/>
      <c r="G6" s="12" t="s">
        <v>240</v>
      </c>
      <c r="H6" s="12" t="s">
        <v>467</v>
      </c>
      <c r="I6" s="42" t="s">
        <v>241</v>
      </c>
      <c r="J6" s="219"/>
      <c r="K6" s="12" t="s">
        <v>274</v>
      </c>
      <c r="L6" s="12" t="s">
        <v>380</v>
      </c>
    </row>
    <row r="7" spans="1:12" s="2" customFormat="1" ht="16.5" customHeight="1">
      <c r="A7" s="15"/>
      <c r="B7" s="87"/>
      <c r="C7" s="87"/>
      <c r="D7" s="45" t="s">
        <v>468</v>
      </c>
      <c r="E7" s="91" t="s">
        <v>469</v>
      </c>
      <c r="F7" s="45" t="s">
        <v>470</v>
      </c>
      <c r="G7" s="15"/>
      <c r="H7" s="15"/>
      <c r="I7" s="45" t="s">
        <v>469</v>
      </c>
      <c r="J7" s="45" t="s">
        <v>470</v>
      </c>
      <c r="K7" s="15"/>
      <c r="L7" s="15"/>
    </row>
    <row r="8" spans="1:12" ht="16.5" customHeight="1">
      <c r="A8" s="18"/>
      <c r="B8" s="19"/>
      <c r="C8" s="18"/>
      <c r="D8" s="18"/>
      <c r="E8" s="55"/>
      <c r="F8" s="55"/>
      <c r="G8" s="55"/>
      <c r="H8" s="18"/>
      <c r="I8" s="55"/>
      <c r="J8" s="53"/>
      <c r="K8" s="307" t="e">
        <f>(J8-G8)/G8*100</f>
        <v>#DIV/0!</v>
      </c>
      <c r="L8" s="19"/>
    </row>
    <row r="9" spans="1:12" ht="16.5" customHeight="1">
      <c r="A9" s="18"/>
      <c r="B9" s="19"/>
      <c r="C9" s="19"/>
      <c r="D9" s="18"/>
      <c r="E9" s="53"/>
      <c r="F9" s="53"/>
      <c r="G9" s="53"/>
      <c r="H9" s="19"/>
      <c r="I9" s="53"/>
      <c r="J9" s="53"/>
      <c r="K9" s="307" t="e">
        <f aca="true" t="shared" si="0" ref="K9:K29">(J9-G9)/G9*100</f>
        <v>#DIV/0!</v>
      </c>
      <c r="L9" s="19"/>
    </row>
    <row r="10" spans="1:12" ht="16.5" customHeight="1">
      <c r="A10" s="18"/>
      <c r="B10" s="19"/>
      <c r="C10" s="19"/>
      <c r="D10" s="18"/>
      <c r="E10" s="53"/>
      <c r="F10" s="53"/>
      <c r="G10" s="53"/>
      <c r="H10" s="19"/>
      <c r="I10" s="53"/>
      <c r="J10" s="53"/>
      <c r="K10" s="307" t="e">
        <f t="shared" si="0"/>
        <v>#DIV/0!</v>
      </c>
      <c r="L10" s="19"/>
    </row>
    <row r="11" spans="1:12" ht="16.5" customHeight="1">
      <c r="A11" s="18"/>
      <c r="B11" s="19"/>
      <c r="C11" s="19"/>
      <c r="D11" s="18"/>
      <c r="E11" s="53"/>
      <c r="F11" s="53"/>
      <c r="G11" s="53"/>
      <c r="H11" s="19"/>
      <c r="I11" s="53"/>
      <c r="J11" s="53"/>
      <c r="K11" s="307" t="e">
        <f t="shared" si="0"/>
        <v>#DIV/0!</v>
      </c>
      <c r="L11" s="19"/>
    </row>
    <row r="12" spans="1:12" ht="16.5" customHeight="1">
      <c r="A12" s="18"/>
      <c r="B12" s="19"/>
      <c r="C12" s="19"/>
      <c r="D12" s="18"/>
      <c r="E12" s="53"/>
      <c r="F12" s="53"/>
      <c r="G12" s="53"/>
      <c r="H12" s="19"/>
      <c r="I12" s="53"/>
      <c r="J12" s="53"/>
      <c r="K12" s="307" t="e">
        <f t="shared" si="0"/>
        <v>#DIV/0!</v>
      </c>
      <c r="L12" s="19"/>
    </row>
    <row r="13" spans="1:12" ht="16.5" customHeight="1">
      <c r="A13" s="18"/>
      <c r="B13" s="19"/>
      <c r="C13" s="19"/>
      <c r="D13" s="18"/>
      <c r="E13" s="53"/>
      <c r="F13" s="53"/>
      <c r="G13" s="53"/>
      <c r="H13" s="19"/>
      <c r="I13" s="53"/>
      <c r="J13" s="53"/>
      <c r="K13" s="307" t="e">
        <f t="shared" si="0"/>
        <v>#DIV/0!</v>
      </c>
      <c r="L13" s="19"/>
    </row>
    <row r="14" spans="1:12" ht="16.5" customHeight="1">
      <c r="A14" s="18"/>
      <c r="B14" s="19"/>
      <c r="C14" s="19"/>
      <c r="D14" s="18"/>
      <c r="E14" s="53"/>
      <c r="F14" s="53"/>
      <c r="G14" s="53"/>
      <c r="H14" s="19"/>
      <c r="I14" s="53"/>
      <c r="J14" s="53"/>
      <c r="K14" s="307" t="e">
        <f t="shared" si="0"/>
        <v>#DIV/0!</v>
      </c>
      <c r="L14" s="19"/>
    </row>
    <row r="15" spans="1:12" ht="16.5" customHeight="1">
      <c r="A15" s="18"/>
      <c r="B15" s="19"/>
      <c r="C15" s="19"/>
      <c r="D15" s="18"/>
      <c r="E15" s="53"/>
      <c r="F15" s="53"/>
      <c r="G15" s="53"/>
      <c r="H15" s="19"/>
      <c r="I15" s="53"/>
      <c r="J15" s="53"/>
      <c r="K15" s="307" t="e">
        <f t="shared" si="0"/>
        <v>#DIV/0!</v>
      </c>
      <c r="L15" s="19"/>
    </row>
    <row r="16" spans="1:12" ht="16.5" customHeight="1">
      <c r="A16" s="18"/>
      <c r="B16" s="19"/>
      <c r="C16" s="19"/>
      <c r="D16" s="18"/>
      <c r="E16" s="53"/>
      <c r="F16" s="53"/>
      <c r="G16" s="53"/>
      <c r="H16" s="19"/>
      <c r="I16" s="53"/>
      <c r="J16" s="53"/>
      <c r="K16" s="307" t="e">
        <f t="shared" si="0"/>
        <v>#DIV/0!</v>
      </c>
      <c r="L16" s="19"/>
    </row>
    <row r="17" spans="1:12" ht="16.5" customHeight="1">
      <c r="A17" s="18"/>
      <c r="B17" s="19"/>
      <c r="C17" s="19"/>
      <c r="D17" s="18"/>
      <c r="E17" s="53"/>
      <c r="F17" s="53"/>
      <c r="G17" s="53"/>
      <c r="H17" s="19"/>
      <c r="I17" s="53"/>
      <c r="J17" s="53"/>
      <c r="K17" s="307" t="e">
        <f t="shared" si="0"/>
        <v>#DIV/0!</v>
      </c>
      <c r="L17" s="19"/>
    </row>
    <row r="18" spans="1:12" ht="16.5" customHeight="1">
      <c r="A18" s="18"/>
      <c r="B18" s="19"/>
      <c r="C18" s="19"/>
      <c r="D18" s="18"/>
      <c r="E18" s="53"/>
      <c r="F18" s="53"/>
      <c r="G18" s="53"/>
      <c r="H18" s="19"/>
      <c r="I18" s="53"/>
      <c r="J18" s="53"/>
      <c r="K18" s="307" t="e">
        <f t="shared" si="0"/>
        <v>#DIV/0!</v>
      </c>
      <c r="L18" s="19"/>
    </row>
    <row r="19" spans="1:12" ht="16.5" customHeight="1">
      <c r="A19" s="18"/>
      <c r="B19" s="19"/>
      <c r="C19" s="19"/>
      <c r="D19" s="18"/>
      <c r="E19" s="53"/>
      <c r="F19" s="53"/>
      <c r="G19" s="53"/>
      <c r="H19" s="19"/>
      <c r="I19" s="53"/>
      <c r="J19" s="53"/>
      <c r="K19" s="307" t="e">
        <f t="shared" si="0"/>
        <v>#DIV/0!</v>
      </c>
      <c r="L19" s="19"/>
    </row>
    <row r="20" spans="1:12" ht="16.5" customHeight="1">
      <c r="A20" s="18"/>
      <c r="B20" s="19"/>
      <c r="C20" s="19"/>
      <c r="D20" s="18"/>
      <c r="E20" s="53"/>
      <c r="F20" s="53"/>
      <c r="G20" s="53"/>
      <c r="H20" s="19"/>
      <c r="I20" s="53"/>
      <c r="J20" s="53"/>
      <c r="K20" s="307" t="e">
        <f t="shared" si="0"/>
        <v>#DIV/0!</v>
      </c>
      <c r="L20" s="19"/>
    </row>
    <row r="21" spans="1:12" ht="16.5" customHeight="1">
      <c r="A21" s="18"/>
      <c r="B21" s="19"/>
      <c r="C21" s="19"/>
      <c r="D21" s="18"/>
      <c r="E21" s="53"/>
      <c r="F21" s="53"/>
      <c r="G21" s="53"/>
      <c r="H21" s="19"/>
      <c r="I21" s="53"/>
      <c r="J21" s="53"/>
      <c r="K21" s="307" t="e">
        <f t="shared" si="0"/>
        <v>#DIV/0!</v>
      </c>
      <c r="L21" s="19"/>
    </row>
    <row r="22" spans="1:12" ht="16.5" customHeight="1">
      <c r="A22" s="18"/>
      <c r="B22" s="19"/>
      <c r="C22" s="19"/>
      <c r="D22" s="18"/>
      <c r="E22" s="53"/>
      <c r="F22" s="53"/>
      <c r="G22" s="53"/>
      <c r="H22" s="19"/>
      <c r="I22" s="53"/>
      <c r="J22" s="53"/>
      <c r="K22" s="307" t="e">
        <f t="shared" si="0"/>
        <v>#DIV/0!</v>
      </c>
      <c r="L22" s="19"/>
    </row>
    <row r="23" spans="1:12" ht="16.5" customHeight="1">
      <c r="A23" s="18"/>
      <c r="B23" s="19"/>
      <c r="C23" s="19"/>
      <c r="D23" s="18"/>
      <c r="E23" s="53"/>
      <c r="F23" s="53"/>
      <c r="G23" s="53"/>
      <c r="H23" s="19"/>
      <c r="I23" s="53"/>
      <c r="J23" s="53"/>
      <c r="K23" s="307" t="e">
        <f t="shared" si="0"/>
        <v>#DIV/0!</v>
      </c>
      <c r="L23" s="19"/>
    </row>
    <row r="24" spans="1:12" ht="16.5" customHeight="1">
      <c r="A24" s="18"/>
      <c r="B24" s="19"/>
      <c r="C24" s="19"/>
      <c r="D24" s="18"/>
      <c r="E24" s="53"/>
      <c r="F24" s="53"/>
      <c r="G24" s="53"/>
      <c r="H24" s="19"/>
      <c r="I24" s="53"/>
      <c r="J24" s="53"/>
      <c r="K24" s="307" t="e">
        <f t="shared" si="0"/>
        <v>#DIV/0!</v>
      </c>
      <c r="L24" s="19"/>
    </row>
    <row r="25" spans="1:12" ht="16.5" customHeight="1">
      <c r="A25" s="18"/>
      <c r="B25" s="19"/>
      <c r="C25" s="19"/>
      <c r="D25" s="18"/>
      <c r="E25" s="53"/>
      <c r="F25" s="53"/>
      <c r="G25" s="53"/>
      <c r="H25" s="19"/>
      <c r="I25" s="53"/>
      <c r="J25" s="53"/>
      <c r="K25" s="307" t="e">
        <f t="shared" si="0"/>
        <v>#DIV/0!</v>
      </c>
      <c r="L25" s="19"/>
    </row>
    <row r="26" spans="1:12" ht="16.5" customHeight="1">
      <c r="A26" s="18"/>
      <c r="B26" s="19"/>
      <c r="C26" s="19"/>
      <c r="D26" s="18"/>
      <c r="E26" s="53"/>
      <c r="F26" s="53"/>
      <c r="G26" s="53"/>
      <c r="H26" s="19"/>
      <c r="I26" s="53"/>
      <c r="J26" s="53"/>
      <c r="K26" s="307" t="e">
        <f t="shared" si="0"/>
        <v>#DIV/0!</v>
      </c>
      <c r="L26" s="19"/>
    </row>
    <row r="27" spans="1:12" ht="16.5" customHeight="1">
      <c r="A27" s="18"/>
      <c r="B27" s="22"/>
      <c r="C27" s="23"/>
      <c r="D27" s="21"/>
      <c r="E27" s="53"/>
      <c r="F27" s="53"/>
      <c r="G27" s="53"/>
      <c r="H27" s="19"/>
      <c r="I27" s="53"/>
      <c r="J27" s="53"/>
      <c r="K27" s="307" t="e">
        <f t="shared" si="0"/>
        <v>#DIV/0!</v>
      </c>
      <c r="L27" s="19"/>
    </row>
    <row r="28" spans="1:12" ht="16.5" customHeight="1">
      <c r="A28" s="25" t="s">
        <v>381</v>
      </c>
      <c r="B28" s="27"/>
      <c r="C28" s="27"/>
      <c r="D28" s="27"/>
      <c r="E28" s="99"/>
      <c r="F28" s="306">
        <f>SUM(F8:F27)</f>
        <v>0</v>
      </c>
      <c r="G28" s="306">
        <f>SUM(G8:G27)</f>
        <v>0</v>
      </c>
      <c r="H28" s="29"/>
      <c r="I28" s="62"/>
      <c r="J28" s="62">
        <f>SUM(J8:J27)</f>
        <v>0</v>
      </c>
      <c r="K28" s="308" t="e">
        <f t="shared" si="0"/>
        <v>#DIV/0!</v>
      </c>
      <c r="L28" s="29"/>
    </row>
    <row r="29" spans="1:12" ht="16.5" customHeight="1">
      <c r="A29" s="25" t="s">
        <v>382</v>
      </c>
      <c r="B29" s="27"/>
      <c r="C29" s="27"/>
      <c r="D29" s="27"/>
      <c r="E29" s="99"/>
      <c r="F29" s="306">
        <f>F28</f>
        <v>0</v>
      </c>
      <c r="G29" s="306">
        <f>G28</f>
        <v>0</v>
      </c>
      <c r="H29" s="29"/>
      <c r="I29" s="62"/>
      <c r="J29" s="62">
        <f>J28</f>
        <v>0</v>
      </c>
      <c r="K29" s="308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L1"/>
    <mergeCell ref="A2:L2"/>
    <mergeCell ref="D6:F6"/>
    <mergeCell ref="I6:J6"/>
    <mergeCell ref="A28:B28"/>
    <mergeCell ref="A29:B29"/>
    <mergeCell ref="A6:A7"/>
    <mergeCell ref="B6:B7"/>
    <mergeCell ref="C6:C7"/>
    <mergeCell ref="G6:G7"/>
    <mergeCell ref="H6:H7"/>
    <mergeCell ref="K6:K7"/>
    <mergeCell ref="L6:L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Narrow,常规"3-10-4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C24" sqref="C24"/>
    </sheetView>
  </sheetViews>
  <sheetFormatPr defaultColWidth="8.75390625" defaultRowHeight="16.5" customHeight="1"/>
  <cols>
    <col min="1" max="1" width="4.375" style="312" customWidth="1"/>
    <col min="2" max="2" width="14.00390625" style="313" customWidth="1"/>
    <col min="3" max="3" width="7.75390625" style="313" customWidth="1"/>
    <col min="4" max="4" width="8.25390625" style="313" customWidth="1"/>
    <col min="5" max="5" width="8.50390625" style="313" customWidth="1"/>
    <col min="6" max="6" width="8.375" style="313" customWidth="1"/>
    <col min="7" max="10" width="8.625" style="313" customWidth="1"/>
    <col min="11" max="11" width="10.75390625" style="313" customWidth="1"/>
    <col min="12" max="12" width="8.625" style="313" customWidth="1"/>
    <col min="13" max="13" width="7.50390625" style="313" customWidth="1"/>
    <col min="14" max="14" width="7.625" style="313" customWidth="1"/>
    <col min="15" max="15" width="7.375" style="313" customWidth="1"/>
    <col min="16" max="16" width="12.375" style="313" customWidth="1"/>
    <col min="17" max="32" width="9.00390625" style="313" bestFit="1" customWidth="1"/>
    <col min="33" max="16384" width="8.75390625" style="313" customWidth="1"/>
  </cols>
  <sheetData>
    <row r="1" spans="1:16" s="309" customFormat="1" ht="24.75" customHeight="1">
      <c r="A1" s="449" t="s">
        <v>476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5"/>
    </row>
    <row r="2" spans="1:16" ht="16.5" customHeight="1">
      <c r="A2" s="316" t="s">
        <v>472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8"/>
    </row>
    <row r="3" spans="1:16" ht="14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4.2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34"/>
      <c r="P4" s="312"/>
    </row>
    <row r="5" spans="1:16" ht="14.25" customHeight="1">
      <c r="A5" s="320" t="s">
        <v>236</v>
      </c>
      <c r="B5" s="321"/>
      <c r="C5" s="321"/>
      <c r="D5" s="321"/>
      <c r="E5" s="321"/>
      <c r="F5" s="321"/>
      <c r="G5" s="321"/>
      <c r="H5" s="335"/>
      <c r="I5" s="335"/>
      <c r="J5" s="321"/>
      <c r="K5" s="321"/>
      <c r="L5" s="321"/>
      <c r="M5" s="321"/>
      <c r="N5" s="321"/>
      <c r="O5" s="321"/>
      <c r="P5" s="335"/>
    </row>
    <row r="6" spans="1:16" s="310" customFormat="1" ht="16.5" customHeight="1">
      <c r="A6" s="322" t="s">
        <v>1</v>
      </c>
      <c r="B6" s="450" t="s">
        <v>477</v>
      </c>
      <c r="C6" s="450" t="s">
        <v>478</v>
      </c>
      <c r="D6" s="450" t="s">
        <v>479</v>
      </c>
      <c r="E6" s="343" t="s">
        <v>480</v>
      </c>
      <c r="F6" s="323" t="s">
        <v>481</v>
      </c>
      <c r="G6" s="344" t="s">
        <v>239</v>
      </c>
      <c r="H6" s="345"/>
      <c r="I6" s="344" t="s">
        <v>240</v>
      </c>
      <c r="J6" s="345"/>
      <c r="K6" s="351" t="s">
        <v>482</v>
      </c>
      <c r="L6" s="352"/>
      <c r="M6" s="322" t="s">
        <v>274</v>
      </c>
      <c r="N6" s="322" t="s">
        <v>483</v>
      </c>
      <c r="O6" s="322" t="s">
        <v>380</v>
      </c>
      <c r="P6" s="336"/>
    </row>
    <row r="7" spans="1:15" s="310" customFormat="1" ht="16.5" customHeight="1">
      <c r="A7" s="324"/>
      <c r="B7" s="325"/>
      <c r="C7" s="325"/>
      <c r="D7" s="325"/>
      <c r="E7" s="346"/>
      <c r="F7" s="325"/>
      <c r="G7" s="347" t="s">
        <v>484</v>
      </c>
      <c r="H7" s="348" t="s">
        <v>485</v>
      </c>
      <c r="I7" s="347" t="s">
        <v>484</v>
      </c>
      <c r="J7" s="347" t="s">
        <v>485</v>
      </c>
      <c r="K7" s="348" t="s">
        <v>484</v>
      </c>
      <c r="L7" s="348" t="s">
        <v>485</v>
      </c>
      <c r="M7" s="324"/>
      <c r="N7" s="324"/>
      <c r="O7" s="324"/>
    </row>
    <row r="8" spans="1:15" ht="16.5" customHeight="1">
      <c r="A8" s="326">
        <v>1</v>
      </c>
      <c r="B8" s="327"/>
      <c r="C8" s="327"/>
      <c r="D8" s="327"/>
      <c r="E8" s="349"/>
      <c r="F8" s="326"/>
      <c r="G8" s="55"/>
      <c r="H8" s="55"/>
      <c r="I8" s="55"/>
      <c r="J8" s="55"/>
      <c r="K8" s="55"/>
      <c r="L8" s="55"/>
      <c r="M8" s="353" t="e">
        <f aca="true" t="shared" si="0" ref="M8:M29">(L8-J8)/J8*100</f>
        <v>#DIV/0!</v>
      </c>
      <c r="N8" s="327"/>
      <c r="O8" s="354"/>
    </row>
    <row r="9" spans="1:15" ht="16.5" customHeight="1">
      <c r="A9" s="326">
        <f aca="true" t="shared" si="1" ref="A9:A27">A8+1</f>
        <v>2</v>
      </c>
      <c r="B9" s="327"/>
      <c r="C9" s="327"/>
      <c r="D9" s="327"/>
      <c r="E9" s="327"/>
      <c r="F9" s="326"/>
      <c r="G9" s="55"/>
      <c r="H9" s="55"/>
      <c r="I9" s="55"/>
      <c r="J9" s="55"/>
      <c r="K9" s="55"/>
      <c r="L9" s="55"/>
      <c r="M9" s="353" t="e">
        <f t="shared" si="0"/>
        <v>#DIV/0!</v>
      </c>
      <c r="N9" s="327"/>
      <c r="O9" s="354"/>
    </row>
    <row r="10" spans="1:15" ht="16.5" customHeight="1">
      <c r="A10" s="326">
        <f t="shared" si="1"/>
        <v>3</v>
      </c>
      <c r="B10" s="327"/>
      <c r="C10" s="327"/>
      <c r="D10" s="327"/>
      <c r="E10" s="327"/>
      <c r="F10" s="326"/>
      <c r="G10" s="55"/>
      <c r="H10" s="55"/>
      <c r="I10" s="55"/>
      <c r="J10" s="55"/>
      <c r="K10" s="55"/>
      <c r="L10" s="55"/>
      <c r="M10" s="353" t="e">
        <f t="shared" si="0"/>
        <v>#DIV/0!</v>
      </c>
      <c r="N10" s="327"/>
      <c r="O10" s="354"/>
    </row>
    <row r="11" spans="1:15" ht="16.5" customHeight="1">
      <c r="A11" s="326">
        <f t="shared" si="1"/>
        <v>4</v>
      </c>
      <c r="B11" s="327"/>
      <c r="C11" s="327"/>
      <c r="D11" s="327"/>
      <c r="E11" s="327"/>
      <c r="F11" s="326"/>
      <c r="G11" s="55"/>
      <c r="H11" s="55"/>
      <c r="I11" s="55"/>
      <c r="J11" s="55"/>
      <c r="K11" s="55"/>
      <c r="L11" s="55"/>
      <c r="M11" s="353" t="e">
        <f t="shared" si="0"/>
        <v>#DIV/0!</v>
      </c>
      <c r="N11" s="327"/>
      <c r="O11" s="354"/>
    </row>
    <row r="12" spans="1:15" ht="16.5" customHeight="1">
      <c r="A12" s="326">
        <f t="shared" si="1"/>
        <v>5</v>
      </c>
      <c r="B12" s="327"/>
      <c r="C12" s="327"/>
      <c r="D12" s="327"/>
      <c r="E12" s="327"/>
      <c r="F12" s="326"/>
      <c r="G12" s="55"/>
      <c r="H12" s="55"/>
      <c r="I12" s="55"/>
      <c r="J12" s="55"/>
      <c r="K12" s="55"/>
      <c r="L12" s="55"/>
      <c r="M12" s="353" t="e">
        <f t="shared" si="0"/>
        <v>#DIV/0!</v>
      </c>
      <c r="N12" s="327"/>
      <c r="O12" s="354"/>
    </row>
    <row r="13" spans="1:15" ht="16.5" customHeight="1">
      <c r="A13" s="326">
        <f t="shared" si="1"/>
        <v>6</v>
      </c>
      <c r="B13" s="327"/>
      <c r="C13" s="327"/>
      <c r="D13" s="327"/>
      <c r="E13" s="327"/>
      <c r="F13" s="326"/>
      <c r="G13" s="55"/>
      <c r="H13" s="55"/>
      <c r="I13" s="55"/>
      <c r="J13" s="55"/>
      <c r="K13" s="55"/>
      <c r="L13" s="55"/>
      <c r="M13" s="353" t="e">
        <f t="shared" si="0"/>
        <v>#DIV/0!</v>
      </c>
      <c r="N13" s="327"/>
      <c r="O13" s="354"/>
    </row>
    <row r="14" spans="1:15" ht="16.5" customHeight="1">
      <c r="A14" s="326">
        <f t="shared" si="1"/>
        <v>7</v>
      </c>
      <c r="B14" s="327"/>
      <c r="C14" s="327"/>
      <c r="D14" s="327"/>
      <c r="E14" s="327"/>
      <c r="F14" s="326"/>
      <c r="G14" s="55"/>
      <c r="H14" s="55"/>
      <c r="I14" s="55"/>
      <c r="J14" s="55"/>
      <c r="K14" s="55"/>
      <c r="L14" s="55"/>
      <c r="M14" s="353" t="e">
        <f t="shared" si="0"/>
        <v>#DIV/0!</v>
      </c>
      <c r="N14" s="327"/>
      <c r="O14" s="354"/>
    </row>
    <row r="15" spans="1:15" ht="16.5" customHeight="1">
      <c r="A15" s="326">
        <f t="shared" si="1"/>
        <v>8</v>
      </c>
      <c r="B15" s="327"/>
      <c r="C15" s="327"/>
      <c r="D15" s="327"/>
      <c r="E15" s="327"/>
      <c r="F15" s="326"/>
      <c r="G15" s="55"/>
      <c r="H15" s="55"/>
      <c r="I15" s="55"/>
      <c r="J15" s="55"/>
      <c r="K15" s="55"/>
      <c r="L15" s="55"/>
      <c r="M15" s="353" t="e">
        <f t="shared" si="0"/>
        <v>#DIV/0!</v>
      </c>
      <c r="N15" s="327"/>
      <c r="O15" s="354"/>
    </row>
    <row r="16" spans="1:15" ht="16.5" customHeight="1">
      <c r="A16" s="326">
        <f t="shared" si="1"/>
        <v>9</v>
      </c>
      <c r="B16" s="327"/>
      <c r="C16" s="327"/>
      <c r="D16" s="327"/>
      <c r="E16" s="327"/>
      <c r="F16" s="326"/>
      <c r="G16" s="55"/>
      <c r="H16" s="55"/>
      <c r="I16" s="55"/>
      <c r="J16" s="55"/>
      <c r="K16" s="55"/>
      <c r="L16" s="55"/>
      <c r="M16" s="353" t="e">
        <f t="shared" si="0"/>
        <v>#DIV/0!</v>
      </c>
      <c r="N16" s="327"/>
      <c r="O16" s="354"/>
    </row>
    <row r="17" spans="1:15" ht="16.5" customHeight="1">
      <c r="A17" s="326">
        <f t="shared" si="1"/>
        <v>10</v>
      </c>
      <c r="B17" s="327"/>
      <c r="C17" s="327"/>
      <c r="D17" s="327"/>
      <c r="E17" s="327"/>
      <c r="F17" s="326"/>
      <c r="G17" s="55"/>
      <c r="H17" s="55"/>
      <c r="I17" s="55"/>
      <c r="J17" s="55"/>
      <c r="K17" s="55"/>
      <c r="L17" s="55"/>
      <c r="M17" s="353" t="e">
        <f t="shared" si="0"/>
        <v>#DIV/0!</v>
      </c>
      <c r="N17" s="327"/>
      <c r="O17" s="354"/>
    </row>
    <row r="18" spans="1:15" ht="16.5" customHeight="1">
      <c r="A18" s="326">
        <f t="shared" si="1"/>
        <v>11</v>
      </c>
      <c r="B18" s="327"/>
      <c r="C18" s="327"/>
      <c r="D18" s="327"/>
      <c r="E18" s="327"/>
      <c r="F18" s="326"/>
      <c r="G18" s="55"/>
      <c r="H18" s="55"/>
      <c r="I18" s="55"/>
      <c r="J18" s="55"/>
      <c r="K18" s="55"/>
      <c r="L18" s="55"/>
      <c r="M18" s="353" t="e">
        <f t="shared" si="0"/>
        <v>#DIV/0!</v>
      </c>
      <c r="N18" s="327"/>
      <c r="O18" s="354"/>
    </row>
    <row r="19" spans="1:15" ht="16.5" customHeight="1">
      <c r="A19" s="326">
        <f t="shared" si="1"/>
        <v>12</v>
      </c>
      <c r="B19" s="327"/>
      <c r="C19" s="327"/>
      <c r="D19" s="327"/>
      <c r="E19" s="327"/>
      <c r="F19" s="326"/>
      <c r="G19" s="55"/>
      <c r="H19" s="55"/>
      <c r="I19" s="55"/>
      <c r="J19" s="55"/>
      <c r="K19" s="55"/>
      <c r="L19" s="55"/>
      <c r="M19" s="353" t="e">
        <f t="shared" si="0"/>
        <v>#DIV/0!</v>
      </c>
      <c r="N19" s="327"/>
      <c r="O19" s="354"/>
    </row>
    <row r="20" spans="1:15" ht="16.5" customHeight="1">
      <c r="A20" s="326">
        <f t="shared" si="1"/>
        <v>13</v>
      </c>
      <c r="B20" s="327"/>
      <c r="C20" s="327"/>
      <c r="D20" s="327"/>
      <c r="E20" s="327"/>
      <c r="F20" s="326"/>
      <c r="G20" s="55"/>
      <c r="H20" s="55"/>
      <c r="I20" s="55"/>
      <c r="J20" s="55"/>
      <c r="K20" s="55"/>
      <c r="L20" s="55"/>
      <c r="M20" s="353" t="e">
        <f t="shared" si="0"/>
        <v>#DIV/0!</v>
      </c>
      <c r="N20" s="327"/>
      <c r="O20" s="354"/>
    </row>
    <row r="21" spans="1:15" ht="16.5" customHeight="1">
      <c r="A21" s="326">
        <f t="shared" si="1"/>
        <v>14</v>
      </c>
      <c r="B21" s="327"/>
      <c r="C21" s="327"/>
      <c r="D21" s="327"/>
      <c r="E21" s="327"/>
      <c r="F21" s="326"/>
      <c r="G21" s="55"/>
      <c r="H21" s="55"/>
      <c r="I21" s="55"/>
      <c r="J21" s="55"/>
      <c r="K21" s="55"/>
      <c r="L21" s="55"/>
      <c r="M21" s="353" t="e">
        <f t="shared" si="0"/>
        <v>#DIV/0!</v>
      </c>
      <c r="N21" s="327"/>
      <c r="O21" s="354"/>
    </row>
    <row r="22" spans="1:15" ht="16.5" customHeight="1">
      <c r="A22" s="326">
        <f t="shared" si="1"/>
        <v>15</v>
      </c>
      <c r="B22" s="350"/>
      <c r="C22" s="350"/>
      <c r="D22" s="350"/>
      <c r="E22" s="350"/>
      <c r="F22" s="326"/>
      <c r="G22" s="55"/>
      <c r="H22" s="206"/>
      <c r="I22" s="206"/>
      <c r="J22" s="206"/>
      <c r="K22" s="55"/>
      <c r="L22" s="55"/>
      <c r="M22" s="353" t="e">
        <f t="shared" si="0"/>
        <v>#DIV/0!</v>
      </c>
      <c r="N22" s="327"/>
      <c r="O22" s="354"/>
    </row>
    <row r="23" spans="1:15" ht="16.5" customHeight="1">
      <c r="A23" s="326">
        <f t="shared" si="1"/>
        <v>16</v>
      </c>
      <c r="B23" s="350"/>
      <c r="C23" s="350"/>
      <c r="D23" s="350"/>
      <c r="E23" s="350"/>
      <c r="F23" s="326"/>
      <c r="G23" s="55"/>
      <c r="H23" s="206"/>
      <c r="I23" s="206"/>
      <c r="J23" s="206"/>
      <c r="K23" s="55"/>
      <c r="L23" s="55"/>
      <c r="M23" s="353" t="e">
        <f t="shared" si="0"/>
        <v>#DIV/0!</v>
      </c>
      <c r="N23" s="327"/>
      <c r="O23" s="354"/>
    </row>
    <row r="24" spans="1:15" ht="16.5" customHeight="1">
      <c r="A24" s="326">
        <f t="shared" si="1"/>
        <v>17</v>
      </c>
      <c r="B24" s="350"/>
      <c r="C24" s="350"/>
      <c r="D24" s="350"/>
      <c r="E24" s="350"/>
      <c r="F24" s="326"/>
      <c r="G24" s="55"/>
      <c r="H24" s="206"/>
      <c r="I24" s="206"/>
      <c r="J24" s="206"/>
      <c r="K24" s="55"/>
      <c r="L24" s="55"/>
      <c r="M24" s="353" t="e">
        <f t="shared" si="0"/>
        <v>#DIV/0!</v>
      </c>
      <c r="N24" s="327"/>
      <c r="O24" s="354"/>
    </row>
    <row r="25" spans="1:15" ht="16.5" customHeight="1">
      <c r="A25" s="326">
        <f t="shared" si="1"/>
        <v>18</v>
      </c>
      <c r="B25" s="350"/>
      <c r="C25" s="350"/>
      <c r="D25" s="350"/>
      <c r="E25" s="350"/>
      <c r="F25" s="326"/>
      <c r="G25" s="55"/>
      <c r="H25" s="206"/>
      <c r="I25" s="206"/>
      <c r="J25" s="206"/>
      <c r="K25" s="55"/>
      <c r="L25" s="55"/>
      <c r="M25" s="353" t="e">
        <f t="shared" si="0"/>
        <v>#DIV/0!</v>
      </c>
      <c r="N25" s="327"/>
      <c r="O25" s="354"/>
    </row>
    <row r="26" spans="1:15" ht="16.5" customHeight="1">
      <c r="A26" s="326">
        <f t="shared" si="1"/>
        <v>19</v>
      </c>
      <c r="B26" s="350"/>
      <c r="C26" s="350"/>
      <c r="D26" s="350"/>
      <c r="E26" s="350"/>
      <c r="F26" s="326"/>
      <c r="G26" s="55"/>
      <c r="H26" s="206"/>
      <c r="I26" s="206"/>
      <c r="J26" s="206"/>
      <c r="K26" s="55"/>
      <c r="L26" s="55"/>
      <c r="M26" s="353" t="e">
        <f t="shared" si="0"/>
        <v>#DIV/0!</v>
      </c>
      <c r="N26" s="327"/>
      <c r="O26" s="354"/>
    </row>
    <row r="27" spans="1:15" ht="16.5" customHeight="1">
      <c r="A27" s="326">
        <f t="shared" si="1"/>
        <v>20</v>
      </c>
      <c r="B27" s="350"/>
      <c r="C27" s="350"/>
      <c r="D27" s="350"/>
      <c r="E27" s="350"/>
      <c r="F27" s="326"/>
      <c r="G27" s="55"/>
      <c r="H27" s="206"/>
      <c r="I27" s="206"/>
      <c r="J27" s="206"/>
      <c r="K27" s="55"/>
      <c r="L27" s="55"/>
      <c r="M27" s="353" t="e">
        <f t="shared" si="0"/>
        <v>#DIV/0!</v>
      </c>
      <c r="N27" s="327"/>
      <c r="O27" s="354"/>
    </row>
    <row r="28" spans="1:15" ht="16.5" customHeight="1">
      <c r="A28" s="330" t="s">
        <v>381</v>
      </c>
      <c r="B28" s="331"/>
      <c r="C28" s="331"/>
      <c r="D28" s="331"/>
      <c r="E28" s="331"/>
      <c r="F28" s="331"/>
      <c r="G28" s="306"/>
      <c r="H28" s="306">
        <f>SUM(H8:H27)</f>
        <v>0</v>
      </c>
      <c r="I28" s="306"/>
      <c r="J28" s="306">
        <f>SUM(J8:J27)</f>
        <v>0</v>
      </c>
      <c r="K28" s="338"/>
      <c r="L28" s="338">
        <f>SUM(L8:L27)</f>
        <v>0</v>
      </c>
      <c r="M28" s="355" t="e">
        <f t="shared" si="0"/>
        <v>#DIV/0!</v>
      </c>
      <c r="N28" s="340"/>
      <c r="O28" s="356"/>
    </row>
    <row r="29" spans="1:15" ht="16.5" customHeight="1">
      <c r="A29" s="330" t="s">
        <v>382</v>
      </c>
      <c r="B29" s="331"/>
      <c r="C29" s="331"/>
      <c r="D29" s="331"/>
      <c r="E29" s="331"/>
      <c r="F29" s="331"/>
      <c r="G29" s="332"/>
      <c r="H29" s="332">
        <f>H28</f>
        <v>0</v>
      </c>
      <c r="I29" s="332"/>
      <c r="J29" s="332">
        <f>J28</f>
        <v>0</v>
      </c>
      <c r="K29" s="338"/>
      <c r="L29" s="338">
        <f>L28</f>
        <v>0</v>
      </c>
      <c r="M29" s="355" t="e">
        <f t="shared" si="0"/>
        <v>#DIV/0!</v>
      </c>
      <c r="N29" s="340"/>
      <c r="O29" s="356"/>
    </row>
    <row r="30" spans="1:45" s="311" customFormat="1" ht="16.5" customHeight="1">
      <c r="A30" s="31" t="s">
        <v>372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41"/>
      <c r="M30" s="333"/>
      <c r="N30" s="333"/>
      <c r="O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</row>
    <row r="31" spans="1:45" s="311" customFormat="1" ht="16.5" customHeight="1">
      <c r="A31" s="31" t="s">
        <v>435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</row>
  </sheetData>
  <sheetProtection/>
  <mergeCells count="15">
    <mergeCell ref="A1:O1"/>
    <mergeCell ref="A2:O2"/>
    <mergeCell ref="G6:H6"/>
    <mergeCell ref="I6:J6"/>
    <mergeCell ref="A28:B28"/>
    <mergeCell ref="A29:B29"/>
    <mergeCell ref="A6:A7"/>
    <mergeCell ref="B6:B7"/>
    <mergeCell ref="C6:C7"/>
    <mergeCell ref="D6:D7"/>
    <mergeCell ref="E6:E7"/>
    <mergeCell ref="F6:F7"/>
    <mergeCell ref="M6:M7"/>
    <mergeCell ref="N6:N7"/>
    <mergeCell ref="O6:O7"/>
  </mergeCells>
  <printOptions horizontalCentered="1" verticalCentered="1"/>
  <pageMargins left="0.2" right="0.23999999999999996" top="0.45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Narrow,常规"3-10-5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E19" sqref="E19"/>
    </sheetView>
  </sheetViews>
  <sheetFormatPr defaultColWidth="8.75390625" defaultRowHeight="16.5" customHeight="1"/>
  <cols>
    <col min="1" max="1" width="4.375" style="36" customWidth="1"/>
    <col min="2" max="2" width="24.75390625" style="4" customWidth="1"/>
    <col min="3" max="3" width="8.375" style="4" customWidth="1"/>
    <col min="4" max="6" width="8.625" style="4" customWidth="1"/>
    <col min="7" max="7" width="10.75390625" style="4" customWidth="1"/>
    <col min="8" max="11" width="8.625" style="4" customWidth="1"/>
    <col min="12" max="12" width="12.37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486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2" ht="16.5" customHeight="1">
      <c r="A2" s="6" t="s">
        <v>487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1"/>
      <c r="E5" s="96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86" t="s">
        <v>465</v>
      </c>
      <c r="C6" s="86" t="s">
        <v>466</v>
      </c>
      <c r="D6" s="42" t="s">
        <v>239</v>
      </c>
      <c r="E6" s="277"/>
      <c r="F6" s="219"/>
      <c r="G6" s="12" t="s">
        <v>240</v>
      </c>
      <c r="H6" s="12" t="s">
        <v>467</v>
      </c>
      <c r="I6" s="42" t="s">
        <v>241</v>
      </c>
      <c r="J6" s="219"/>
      <c r="K6" s="12" t="s">
        <v>274</v>
      </c>
      <c r="L6" s="12" t="s">
        <v>380</v>
      </c>
    </row>
    <row r="7" spans="1:12" s="2" customFormat="1" ht="16.5" customHeight="1">
      <c r="A7" s="15"/>
      <c r="B7" s="87"/>
      <c r="C7" s="87"/>
      <c r="D7" s="45" t="s">
        <v>468</v>
      </c>
      <c r="E7" s="91" t="s">
        <v>469</v>
      </c>
      <c r="F7" s="45" t="s">
        <v>470</v>
      </c>
      <c r="G7" s="15"/>
      <c r="H7" s="15"/>
      <c r="I7" s="45" t="s">
        <v>469</v>
      </c>
      <c r="J7" s="45" t="s">
        <v>470</v>
      </c>
      <c r="K7" s="15"/>
      <c r="L7" s="15"/>
    </row>
    <row r="8" spans="1:12" ht="16.5" customHeight="1">
      <c r="A8" s="18">
        <v>1</v>
      </c>
      <c r="B8" s="19"/>
      <c r="C8" s="18"/>
      <c r="D8" s="18"/>
      <c r="E8" s="55"/>
      <c r="F8" s="55"/>
      <c r="G8" s="55"/>
      <c r="H8" s="18"/>
      <c r="I8" s="55"/>
      <c r="J8" s="55"/>
      <c r="K8" s="20" t="e">
        <f>(J8-G8)/G8*100</f>
        <v>#DIV/0!</v>
      </c>
      <c r="L8" s="19"/>
    </row>
    <row r="9" spans="1:12" ht="16.5" customHeight="1">
      <c r="A9" s="18">
        <f>A8+1</f>
        <v>2</v>
      </c>
      <c r="B9" s="19"/>
      <c r="C9" s="18"/>
      <c r="D9" s="18"/>
      <c r="E9" s="55"/>
      <c r="F9" s="55"/>
      <c r="G9" s="55"/>
      <c r="H9" s="18"/>
      <c r="I9" s="55"/>
      <c r="J9" s="55"/>
      <c r="K9" s="20" t="e">
        <f aca="true" t="shared" si="0" ref="K9:K29">(J9-G9)/G9*100</f>
        <v>#DIV/0!</v>
      </c>
      <c r="L9" s="19"/>
    </row>
    <row r="10" spans="1:12" ht="16.5" customHeight="1">
      <c r="A10" s="18">
        <f aca="true" t="shared" si="1" ref="A10:A27">A9+1</f>
        <v>3</v>
      </c>
      <c r="B10" s="19"/>
      <c r="C10" s="18"/>
      <c r="D10" s="18"/>
      <c r="E10" s="55"/>
      <c r="F10" s="55"/>
      <c r="G10" s="55"/>
      <c r="H10" s="18"/>
      <c r="I10" s="55"/>
      <c r="J10" s="55"/>
      <c r="K10" s="20" t="e">
        <f t="shared" si="0"/>
        <v>#DIV/0!</v>
      </c>
      <c r="L10" s="19"/>
    </row>
    <row r="11" spans="1:12" ht="16.5" customHeight="1">
      <c r="A11" s="18">
        <f t="shared" si="1"/>
        <v>4</v>
      </c>
      <c r="B11" s="19"/>
      <c r="C11" s="18"/>
      <c r="D11" s="18"/>
      <c r="E11" s="55"/>
      <c r="F11" s="55"/>
      <c r="G11" s="55"/>
      <c r="H11" s="18"/>
      <c r="I11" s="55"/>
      <c r="J11" s="55"/>
      <c r="K11" s="20" t="e">
        <f t="shared" si="0"/>
        <v>#DIV/0!</v>
      </c>
      <c r="L11" s="19"/>
    </row>
    <row r="12" spans="1:12" ht="16.5" customHeight="1">
      <c r="A12" s="18">
        <f t="shared" si="1"/>
        <v>5</v>
      </c>
      <c r="B12" s="19"/>
      <c r="C12" s="18"/>
      <c r="D12" s="18"/>
      <c r="E12" s="55"/>
      <c r="F12" s="55"/>
      <c r="G12" s="55"/>
      <c r="H12" s="18"/>
      <c r="I12" s="55"/>
      <c r="J12" s="55"/>
      <c r="K12" s="20" t="e">
        <f t="shared" si="0"/>
        <v>#DIV/0!</v>
      </c>
      <c r="L12" s="19"/>
    </row>
    <row r="13" spans="1:12" ht="16.5" customHeight="1">
      <c r="A13" s="18">
        <f t="shared" si="1"/>
        <v>6</v>
      </c>
      <c r="B13" s="19"/>
      <c r="C13" s="18"/>
      <c r="D13" s="18"/>
      <c r="E13" s="55"/>
      <c r="F13" s="55"/>
      <c r="G13" s="55"/>
      <c r="H13" s="18"/>
      <c r="I13" s="55"/>
      <c r="J13" s="55"/>
      <c r="K13" s="20" t="e">
        <f t="shared" si="0"/>
        <v>#DIV/0!</v>
      </c>
      <c r="L13" s="19"/>
    </row>
    <row r="14" spans="1:12" ht="16.5" customHeight="1">
      <c r="A14" s="18">
        <f t="shared" si="1"/>
        <v>7</v>
      </c>
      <c r="B14" s="19"/>
      <c r="C14" s="18"/>
      <c r="D14" s="18"/>
      <c r="E14" s="55"/>
      <c r="F14" s="55"/>
      <c r="G14" s="55"/>
      <c r="H14" s="18"/>
      <c r="I14" s="55"/>
      <c r="J14" s="55"/>
      <c r="K14" s="20" t="e">
        <f t="shared" si="0"/>
        <v>#DIV/0!</v>
      </c>
      <c r="L14" s="19"/>
    </row>
    <row r="15" spans="1:12" ht="16.5" customHeight="1">
      <c r="A15" s="18">
        <f t="shared" si="1"/>
        <v>8</v>
      </c>
      <c r="B15" s="19"/>
      <c r="C15" s="18"/>
      <c r="D15" s="18"/>
      <c r="E15" s="55"/>
      <c r="F15" s="55"/>
      <c r="G15" s="55"/>
      <c r="H15" s="18"/>
      <c r="I15" s="55"/>
      <c r="J15" s="55"/>
      <c r="K15" s="20" t="e">
        <f t="shared" si="0"/>
        <v>#DIV/0!</v>
      </c>
      <c r="L15" s="19"/>
    </row>
    <row r="16" spans="1:12" ht="16.5" customHeight="1">
      <c r="A16" s="18">
        <f t="shared" si="1"/>
        <v>9</v>
      </c>
      <c r="B16" s="19"/>
      <c r="C16" s="18"/>
      <c r="D16" s="18"/>
      <c r="E16" s="55"/>
      <c r="F16" s="55"/>
      <c r="G16" s="55"/>
      <c r="H16" s="18"/>
      <c r="I16" s="55"/>
      <c r="J16" s="55"/>
      <c r="K16" s="20" t="e">
        <f t="shared" si="0"/>
        <v>#DIV/0!</v>
      </c>
      <c r="L16" s="19"/>
    </row>
    <row r="17" spans="1:12" ht="16.5" customHeight="1">
      <c r="A17" s="18">
        <f t="shared" si="1"/>
        <v>10</v>
      </c>
      <c r="B17" s="19"/>
      <c r="C17" s="18"/>
      <c r="D17" s="18"/>
      <c r="E17" s="55"/>
      <c r="F17" s="55"/>
      <c r="G17" s="55"/>
      <c r="H17" s="18"/>
      <c r="I17" s="55"/>
      <c r="J17" s="55"/>
      <c r="K17" s="20" t="e">
        <f t="shared" si="0"/>
        <v>#DIV/0!</v>
      </c>
      <c r="L17" s="19"/>
    </row>
    <row r="18" spans="1:12" ht="16.5" customHeight="1">
      <c r="A18" s="18">
        <f t="shared" si="1"/>
        <v>11</v>
      </c>
      <c r="B18" s="19"/>
      <c r="C18" s="18"/>
      <c r="D18" s="18"/>
      <c r="E18" s="55"/>
      <c r="F18" s="55"/>
      <c r="G18" s="55"/>
      <c r="H18" s="18"/>
      <c r="I18" s="55"/>
      <c r="J18" s="55"/>
      <c r="K18" s="20" t="e">
        <f t="shared" si="0"/>
        <v>#DIV/0!</v>
      </c>
      <c r="L18" s="19"/>
    </row>
    <row r="19" spans="1:12" ht="16.5" customHeight="1">
      <c r="A19" s="18">
        <f t="shared" si="1"/>
        <v>12</v>
      </c>
      <c r="B19" s="19"/>
      <c r="C19" s="18"/>
      <c r="D19" s="18"/>
      <c r="E19" s="55"/>
      <c r="F19" s="55"/>
      <c r="G19" s="55"/>
      <c r="H19" s="18"/>
      <c r="I19" s="55"/>
      <c r="J19" s="55"/>
      <c r="K19" s="20" t="e">
        <f t="shared" si="0"/>
        <v>#DIV/0!</v>
      </c>
      <c r="L19" s="19"/>
    </row>
    <row r="20" spans="1:12" ht="16.5" customHeight="1">
      <c r="A20" s="18">
        <f t="shared" si="1"/>
        <v>13</v>
      </c>
      <c r="B20" s="19"/>
      <c r="C20" s="18"/>
      <c r="D20" s="18"/>
      <c r="E20" s="55"/>
      <c r="F20" s="55"/>
      <c r="G20" s="55"/>
      <c r="H20" s="18"/>
      <c r="I20" s="55"/>
      <c r="J20" s="55"/>
      <c r="K20" s="20" t="e">
        <f t="shared" si="0"/>
        <v>#DIV/0!</v>
      </c>
      <c r="L20" s="19"/>
    </row>
    <row r="21" spans="1:12" ht="16.5" customHeight="1">
      <c r="A21" s="18">
        <f t="shared" si="1"/>
        <v>14</v>
      </c>
      <c r="B21" s="19"/>
      <c r="C21" s="18"/>
      <c r="D21" s="21"/>
      <c r="E21" s="55"/>
      <c r="F21" s="55"/>
      <c r="G21" s="55"/>
      <c r="H21" s="21"/>
      <c r="I21" s="55"/>
      <c r="J21" s="55"/>
      <c r="K21" s="20" t="e">
        <f t="shared" si="0"/>
        <v>#DIV/0!</v>
      </c>
      <c r="L21" s="19"/>
    </row>
    <row r="22" spans="1:12" ht="16.5" customHeight="1">
      <c r="A22" s="18">
        <f t="shared" si="1"/>
        <v>15</v>
      </c>
      <c r="B22" s="342"/>
      <c r="C22" s="18"/>
      <c r="D22" s="18"/>
      <c r="E22" s="55"/>
      <c r="F22" s="206"/>
      <c r="G22" s="206"/>
      <c r="H22" s="18"/>
      <c r="I22" s="55"/>
      <c r="J22" s="55"/>
      <c r="K22" s="20" t="e">
        <f t="shared" si="0"/>
        <v>#DIV/0!</v>
      </c>
      <c r="L22" s="19"/>
    </row>
    <row r="23" spans="1:12" ht="16.5" customHeight="1">
      <c r="A23" s="18">
        <f t="shared" si="1"/>
        <v>16</v>
      </c>
      <c r="B23" s="342"/>
      <c r="C23" s="18"/>
      <c r="D23" s="18"/>
      <c r="E23" s="55"/>
      <c r="F23" s="206"/>
      <c r="G23" s="206"/>
      <c r="H23" s="18"/>
      <c r="I23" s="55"/>
      <c r="J23" s="55"/>
      <c r="K23" s="20" t="e">
        <f t="shared" si="0"/>
        <v>#DIV/0!</v>
      </c>
      <c r="L23" s="19"/>
    </row>
    <row r="24" spans="1:12" ht="16.5" customHeight="1">
      <c r="A24" s="18">
        <f t="shared" si="1"/>
        <v>17</v>
      </c>
      <c r="B24" s="342"/>
      <c r="C24" s="18"/>
      <c r="D24" s="18"/>
      <c r="E24" s="55"/>
      <c r="F24" s="206"/>
      <c r="G24" s="206"/>
      <c r="H24" s="18"/>
      <c r="I24" s="55"/>
      <c r="J24" s="55"/>
      <c r="K24" s="20" t="e">
        <f t="shared" si="0"/>
        <v>#DIV/0!</v>
      </c>
      <c r="L24" s="19"/>
    </row>
    <row r="25" spans="1:12" ht="16.5" customHeight="1">
      <c r="A25" s="18">
        <f t="shared" si="1"/>
        <v>18</v>
      </c>
      <c r="B25" s="342"/>
      <c r="C25" s="18"/>
      <c r="D25" s="18"/>
      <c r="E25" s="55"/>
      <c r="F25" s="206"/>
      <c r="G25" s="206"/>
      <c r="H25" s="18"/>
      <c r="I25" s="55"/>
      <c r="J25" s="55"/>
      <c r="K25" s="20" t="e">
        <f t="shared" si="0"/>
        <v>#DIV/0!</v>
      </c>
      <c r="L25" s="19"/>
    </row>
    <row r="26" spans="1:12" ht="16.5" customHeight="1">
      <c r="A26" s="18">
        <f t="shared" si="1"/>
        <v>19</v>
      </c>
      <c r="B26" s="342"/>
      <c r="C26" s="18"/>
      <c r="D26" s="18"/>
      <c r="E26" s="55"/>
      <c r="F26" s="206"/>
      <c r="G26" s="206"/>
      <c r="H26" s="18"/>
      <c r="I26" s="55"/>
      <c r="J26" s="55"/>
      <c r="K26" s="20" t="e">
        <f t="shared" si="0"/>
        <v>#DIV/0!</v>
      </c>
      <c r="L26" s="19"/>
    </row>
    <row r="27" spans="1:12" ht="16.5" customHeight="1">
      <c r="A27" s="18">
        <f t="shared" si="1"/>
        <v>20</v>
      </c>
      <c r="B27" s="342"/>
      <c r="C27" s="18"/>
      <c r="D27" s="18"/>
      <c r="E27" s="55"/>
      <c r="F27" s="206"/>
      <c r="G27" s="206"/>
      <c r="H27" s="18"/>
      <c r="I27" s="55"/>
      <c r="J27" s="55"/>
      <c r="K27" s="20" t="e">
        <f t="shared" si="0"/>
        <v>#DIV/0!</v>
      </c>
      <c r="L27" s="19"/>
    </row>
    <row r="28" spans="1:12" ht="16.5" customHeight="1">
      <c r="A28" s="25" t="s">
        <v>381</v>
      </c>
      <c r="B28" s="27"/>
      <c r="C28" s="27"/>
      <c r="D28" s="27"/>
      <c r="E28" s="306"/>
      <c r="F28" s="306">
        <f>SUM(F8:F27)</f>
        <v>0</v>
      </c>
      <c r="G28" s="306">
        <f>SUM(G8:G27)</f>
        <v>0</v>
      </c>
      <c r="H28" s="27"/>
      <c r="I28" s="62"/>
      <c r="J28" s="62">
        <f>SUM(J8:J27)</f>
        <v>0</v>
      </c>
      <c r="K28" s="39" t="e">
        <f t="shared" si="0"/>
        <v>#DIV/0!</v>
      </c>
      <c r="L28" s="29"/>
    </row>
    <row r="29" spans="1:12" ht="16.5" customHeight="1">
      <c r="A29" s="25" t="s">
        <v>382</v>
      </c>
      <c r="B29" s="27"/>
      <c r="C29" s="27"/>
      <c r="D29" s="27"/>
      <c r="E29" s="99"/>
      <c r="F29" s="99">
        <f>F28</f>
        <v>0</v>
      </c>
      <c r="G29" s="99">
        <f>G28</f>
        <v>0</v>
      </c>
      <c r="H29" s="29"/>
      <c r="I29" s="62"/>
      <c r="J29" s="62">
        <f>J28</f>
        <v>0</v>
      </c>
      <c r="K29" s="39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L1"/>
    <mergeCell ref="A2:L2"/>
    <mergeCell ref="D6:F6"/>
    <mergeCell ref="I6:J6"/>
    <mergeCell ref="A28:B28"/>
    <mergeCell ref="A29:B29"/>
    <mergeCell ref="A6:A7"/>
    <mergeCell ref="B6:B7"/>
    <mergeCell ref="C6:C7"/>
    <mergeCell ref="G6:G7"/>
    <mergeCell ref="H6:H7"/>
    <mergeCell ref="K6:K7"/>
    <mergeCell ref="L6:L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Narrow,常规"3-10-6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22">
      <selection activeCell="D24" sqref="D24"/>
    </sheetView>
  </sheetViews>
  <sheetFormatPr defaultColWidth="8.75390625" defaultRowHeight="16.5" customHeight="1"/>
  <cols>
    <col min="1" max="1" width="4.375" style="36" customWidth="1"/>
    <col min="2" max="2" width="21.25390625" style="4" customWidth="1"/>
    <col min="3" max="3" width="7.625" style="4" customWidth="1"/>
    <col min="4" max="4" width="9.875" style="4" customWidth="1"/>
    <col min="5" max="5" width="9.75390625" style="4" customWidth="1"/>
    <col min="6" max="6" width="10.50390625" style="4" customWidth="1"/>
    <col min="7" max="7" width="11.125" style="4" customWidth="1"/>
    <col min="8" max="8" width="7.625" style="4" customWidth="1"/>
    <col min="9" max="9" width="10.375" style="4" customWidth="1"/>
    <col min="10" max="10" width="11.375" style="4" customWidth="1"/>
    <col min="11" max="11" width="8.125" style="4" customWidth="1"/>
    <col min="12" max="12" width="10.37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488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2" ht="16.5" customHeight="1">
      <c r="A2" s="6" t="s">
        <v>436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1"/>
      <c r="E5" s="96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86" t="s">
        <v>465</v>
      </c>
      <c r="C6" s="86" t="s">
        <v>466</v>
      </c>
      <c r="D6" s="42" t="s">
        <v>239</v>
      </c>
      <c r="E6" s="277"/>
      <c r="F6" s="219"/>
      <c r="G6" s="12" t="s">
        <v>240</v>
      </c>
      <c r="H6" s="12" t="s">
        <v>467</v>
      </c>
      <c r="I6" s="42" t="s">
        <v>241</v>
      </c>
      <c r="J6" s="219"/>
      <c r="K6" s="12" t="s">
        <v>274</v>
      </c>
      <c r="L6" s="12" t="s">
        <v>380</v>
      </c>
    </row>
    <row r="7" spans="1:12" s="2" customFormat="1" ht="16.5" customHeight="1">
      <c r="A7" s="15"/>
      <c r="B7" s="87"/>
      <c r="C7" s="87"/>
      <c r="D7" s="45" t="s">
        <v>468</v>
      </c>
      <c r="E7" s="91" t="s">
        <v>469</v>
      </c>
      <c r="F7" s="45" t="s">
        <v>470</v>
      </c>
      <c r="G7" s="15"/>
      <c r="H7" s="15"/>
      <c r="I7" s="45" t="s">
        <v>469</v>
      </c>
      <c r="J7" s="45" t="s">
        <v>470</v>
      </c>
      <c r="K7" s="15"/>
      <c r="L7" s="15"/>
    </row>
    <row r="8" spans="1:12" ht="16.5" customHeight="1">
      <c r="A8" s="18"/>
      <c r="B8" s="19"/>
      <c r="C8" s="19"/>
      <c r="D8" s="19"/>
      <c r="E8" s="53"/>
      <c r="F8" s="53"/>
      <c r="G8" s="53"/>
      <c r="H8" s="19"/>
      <c r="I8" s="53"/>
      <c r="J8" s="53"/>
      <c r="K8" s="54" t="e">
        <f>(J8-G8)/G8*100</f>
        <v>#DIV/0!</v>
      </c>
      <c r="L8" s="19"/>
    </row>
    <row r="9" spans="1:12" ht="16.5" customHeight="1">
      <c r="A9" s="18"/>
      <c r="B9" s="19"/>
      <c r="C9" s="19"/>
      <c r="D9" s="19"/>
      <c r="E9" s="53"/>
      <c r="F9" s="53"/>
      <c r="G9" s="53"/>
      <c r="H9" s="19"/>
      <c r="I9" s="53"/>
      <c r="J9" s="53"/>
      <c r="K9" s="54" t="e">
        <f aca="true" t="shared" si="0" ref="K9:K29">(J9-G9)/G9*100</f>
        <v>#DIV/0!</v>
      </c>
      <c r="L9" s="19"/>
    </row>
    <row r="10" spans="1:12" ht="16.5" customHeight="1">
      <c r="A10" s="18"/>
      <c r="B10" s="19"/>
      <c r="C10" s="19"/>
      <c r="D10" s="19"/>
      <c r="E10" s="53"/>
      <c r="F10" s="53"/>
      <c r="G10" s="53"/>
      <c r="H10" s="19"/>
      <c r="I10" s="53"/>
      <c r="J10" s="53"/>
      <c r="K10" s="54" t="e">
        <f t="shared" si="0"/>
        <v>#DIV/0!</v>
      </c>
      <c r="L10" s="19"/>
    </row>
    <row r="11" spans="1:12" ht="16.5" customHeight="1">
      <c r="A11" s="18"/>
      <c r="B11" s="19"/>
      <c r="C11" s="19"/>
      <c r="D11" s="19"/>
      <c r="E11" s="53"/>
      <c r="F11" s="53"/>
      <c r="G11" s="53"/>
      <c r="H11" s="19"/>
      <c r="I11" s="53"/>
      <c r="J11" s="53"/>
      <c r="K11" s="54" t="e">
        <f t="shared" si="0"/>
        <v>#DIV/0!</v>
      </c>
      <c r="L11" s="19"/>
    </row>
    <row r="12" spans="1:12" ht="16.5" customHeight="1">
      <c r="A12" s="18"/>
      <c r="B12" s="19"/>
      <c r="C12" s="19"/>
      <c r="D12" s="19"/>
      <c r="E12" s="53"/>
      <c r="F12" s="53"/>
      <c r="G12" s="53"/>
      <c r="H12" s="19"/>
      <c r="I12" s="53"/>
      <c r="J12" s="53"/>
      <c r="K12" s="54" t="e">
        <f t="shared" si="0"/>
        <v>#DIV/0!</v>
      </c>
      <c r="L12" s="19"/>
    </row>
    <row r="13" spans="1:12" ht="16.5" customHeight="1">
      <c r="A13" s="18"/>
      <c r="B13" s="19"/>
      <c r="C13" s="19"/>
      <c r="D13" s="19"/>
      <c r="E13" s="53"/>
      <c r="F13" s="53"/>
      <c r="G13" s="53"/>
      <c r="H13" s="19"/>
      <c r="I13" s="53"/>
      <c r="J13" s="53"/>
      <c r="K13" s="54" t="e">
        <f t="shared" si="0"/>
        <v>#DIV/0!</v>
      </c>
      <c r="L13" s="19"/>
    </row>
    <row r="14" spans="1:12" ht="16.5" customHeight="1">
      <c r="A14" s="18"/>
      <c r="B14" s="19"/>
      <c r="C14" s="19"/>
      <c r="D14" s="19"/>
      <c r="E14" s="53"/>
      <c r="F14" s="53"/>
      <c r="G14" s="53"/>
      <c r="H14" s="19"/>
      <c r="I14" s="53"/>
      <c r="J14" s="53"/>
      <c r="K14" s="54" t="e">
        <f t="shared" si="0"/>
        <v>#DIV/0!</v>
      </c>
      <c r="L14" s="19"/>
    </row>
    <row r="15" spans="1:12" ht="16.5" customHeight="1">
      <c r="A15" s="18"/>
      <c r="B15" s="19"/>
      <c r="C15" s="19"/>
      <c r="D15" s="19"/>
      <c r="E15" s="53"/>
      <c r="F15" s="53"/>
      <c r="G15" s="53"/>
      <c r="H15" s="19"/>
      <c r="I15" s="53"/>
      <c r="J15" s="53"/>
      <c r="K15" s="54" t="e">
        <f t="shared" si="0"/>
        <v>#DIV/0!</v>
      </c>
      <c r="L15" s="19"/>
    </row>
    <row r="16" spans="1:12" ht="16.5" customHeight="1">
      <c r="A16" s="18"/>
      <c r="B16" s="19"/>
      <c r="C16" s="19"/>
      <c r="D16" s="19"/>
      <c r="E16" s="53"/>
      <c r="F16" s="53"/>
      <c r="G16" s="53"/>
      <c r="H16" s="19"/>
      <c r="I16" s="53"/>
      <c r="J16" s="53"/>
      <c r="K16" s="54" t="e">
        <f t="shared" si="0"/>
        <v>#DIV/0!</v>
      </c>
      <c r="L16" s="19"/>
    </row>
    <row r="17" spans="1:12" ht="16.5" customHeight="1">
      <c r="A17" s="18"/>
      <c r="B17" s="19"/>
      <c r="C17" s="19"/>
      <c r="D17" s="19"/>
      <c r="E17" s="53"/>
      <c r="F17" s="53"/>
      <c r="G17" s="53"/>
      <c r="H17" s="19"/>
      <c r="I17" s="53"/>
      <c r="J17" s="53"/>
      <c r="K17" s="54" t="e">
        <f t="shared" si="0"/>
        <v>#DIV/0!</v>
      </c>
      <c r="L17" s="19"/>
    </row>
    <row r="18" spans="1:12" ht="16.5" customHeight="1">
      <c r="A18" s="18"/>
      <c r="B18" s="19"/>
      <c r="C18" s="19"/>
      <c r="D18" s="19"/>
      <c r="E18" s="53"/>
      <c r="F18" s="53"/>
      <c r="G18" s="53"/>
      <c r="H18" s="19"/>
      <c r="I18" s="53"/>
      <c r="J18" s="53"/>
      <c r="K18" s="54" t="e">
        <f t="shared" si="0"/>
        <v>#DIV/0!</v>
      </c>
      <c r="L18" s="19"/>
    </row>
    <row r="19" spans="1:12" ht="16.5" customHeight="1">
      <c r="A19" s="18"/>
      <c r="B19" s="19"/>
      <c r="C19" s="19"/>
      <c r="D19" s="19"/>
      <c r="E19" s="53"/>
      <c r="F19" s="53"/>
      <c r="G19" s="53"/>
      <c r="H19" s="19"/>
      <c r="I19" s="53"/>
      <c r="J19" s="53"/>
      <c r="K19" s="54" t="e">
        <f t="shared" si="0"/>
        <v>#DIV/0!</v>
      </c>
      <c r="L19" s="19"/>
    </row>
    <row r="20" spans="1:12" ht="16.5" customHeight="1">
      <c r="A20" s="18"/>
      <c r="B20" s="19"/>
      <c r="C20" s="19"/>
      <c r="D20" s="19"/>
      <c r="E20" s="53"/>
      <c r="F20" s="53"/>
      <c r="G20" s="53"/>
      <c r="H20" s="19"/>
      <c r="I20" s="53"/>
      <c r="J20" s="53"/>
      <c r="K20" s="54" t="e">
        <f t="shared" si="0"/>
        <v>#DIV/0!</v>
      </c>
      <c r="L20" s="19"/>
    </row>
    <row r="21" spans="1:12" ht="16.5" customHeight="1">
      <c r="A21" s="18"/>
      <c r="B21" s="19"/>
      <c r="C21" s="19"/>
      <c r="D21" s="19"/>
      <c r="E21" s="53"/>
      <c r="F21" s="53"/>
      <c r="G21" s="53"/>
      <c r="H21" s="19"/>
      <c r="I21" s="53"/>
      <c r="J21" s="53"/>
      <c r="K21" s="54" t="e">
        <f t="shared" si="0"/>
        <v>#DIV/0!</v>
      </c>
      <c r="L21" s="19"/>
    </row>
    <row r="22" spans="1:12" ht="16.5" customHeight="1">
      <c r="A22" s="18"/>
      <c r="B22" s="19"/>
      <c r="C22" s="19"/>
      <c r="D22" s="19"/>
      <c r="E22" s="53"/>
      <c r="F22" s="53"/>
      <c r="G22" s="53"/>
      <c r="H22" s="19"/>
      <c r="I22" s="53"/>
      <c r="J22" s="53"/>
      <c r="K22" s="54" t="e">
        <f t="shared" si="0"/>
        <v>#DIV/0!</v>
      </c>
      <c r="L22" s="19"/>
    </row>
    <row r="23" spans="1:12" ht="16.5" customHeight="1">
      <c r="A23" s="18"/>
      <c r="B23" s="19"/>
      <c r="C23" s="19"/>
      <c r="D23" s="19"/>
      <c r="E23" s="53"/>
      <c r="F23" s="53"/>
      <c r="G23" s="53"/>
      <c r="H23" s="19"/>
      <c r="I23" s="53"/>
      <c r="J23" s="53"/>
      <c r="K23" s="54" t="e">
        <f t="shared" si="0"/>
        <v>#DIV/0!</v>
      </c>
      <c r="L23" s="19"/>
    </row>
    <row r="24" spans="1:12" ht="16.5" customHeight="1">
      <c r="A24" s="18"/>
      <c r="B24" s="19"/>
      <c r="C24" s="19"/>
      <c r="D24" s="19"/>
      <c r="E24" s="53"/>
      <c r="F24" s="53"/>
      <c r="G24" s="53"/>
      <c r="H24" s="19"/>
      <c r="I24" s="53"/>
      <c r="J24" s="53"/>
      <c r="K24" s="54" t="e">
        <f t="shared" si="0"/>
        <v>#DIV/0!</v>
      </c>
      <c r="L24" s="19"/>
    </row>
    <row r="25" spans="1:12" ht="16.5" customHeight="1">
      <c r="A25" s="18"/>
      <c r="B25" s="19"/>
      <c r="C25" s="19"/>
      <c r="D25" s="19"/>
      <c r="E25" s="53"/>
      <c r="F25" s="53"/>
      <c r="G25" s="53"/>
      <c r="H25" s="19"/>
      <c r="I25" s="53"/>
      <c r="J25" s="53"/>
      <c r="K25" s="54" t="e">
        <f t="shared" si="0"/>
        <v>#DIV/0!</v>
      </c>
      <c r="L25" s="19"/>
    </row>
    <row r="26" spans="1:12" ht="16.5" customHeight="1">
      <c r="A26" s="18"/>
      <c r="B26" s="19"/>
      <c r="C26" s="19"/>
      <c r="D26" s="19"/>
      <c r="E26" s="53"/>
      <c r="F26" s="53"/>
      <c r="G26" s="53"/>
      <c r="H26" s="19"/>
      <c r="I26" s="53"/>
      <c r="J26" s="53"/>
      <c r="K26" s="54" t="e">
        <f t="shared" si="0"/>
        <v>#DIV/0!</v>
      </c>
      <c r="L26" s="19"/>
    </row>
    <row r="27" spans="1:12" ht="16.5" customHeight="1">
      <c r="A27" s="18"/>
      <c r="B27" s="22"/>
      <c r="C27" s="23"/>
      <c r="D27" s="23"/>
      <c r="E27" s="53"/>
      <c r="F27" s="53"/>
      <c r="G27" s="53"/>
      <c r="H27" s="19"/>
      <c r="I27" s="53"/>
      <c r="J27" s="53"/>
      <c r="K27" s="54" t="e">
        <f t="shared" si="0"/>
        <v>#DIV/0!</v>
      </c>
      <c r="L27" s="19"/>
    </row>
    <row r="28" spans="1:12" ht="16.5" customHeight="1">
      <c r="A28" s="25" t="s">
        <v>381</v>
      </c>
      <c r="B28" s="27"/>
      <c r="C28" s="27"/>
      <c r="D28" s="27"/>
      <c r="E28" s="99"/>
      <c r="F28" s="99">
        <f>SUM(F8:F27)</f>
        <v>0</v>
      </c>
      <c r="G28" s="99">
        <f>SUM(G8:G27)</f>
        <v>0</v>
      </c>
      <c r="H28" s="29"/>
      <c r="I28" s="62"/>
      <c r="J28" s="62">
        <f>SUM(J8:J27)</f>
        <v>0</v>
      </c>
      <c r="K28" s="78" t="e">
        <f t="shared" si="0"/>
        <v>#DIV/0!</v>
      </c>
      <c r="L28" s="29"/>
    </row>
    <row r="29" spans="1:12" ht="16.5" customHeight="1">
      <c r="A29" s="25" t="s">
        <v>382</v>
      </c>
      <c r="B29" s="27"/>
      <c r="C29" s="27"/>
      <c r="D29" s="27"/>
      <c r="E29" s="99"/>
      <c r="F29" s="99">
        <f>F28</f>
        <v>0</v>
      </c>
      <c r="G29" s="99">
        <f>G28</f>
        <v>0</v>
      </c>
      <c r="H29" s="29"/>
      <c r="I29" s="62"/>
      <c r="J29" s="62">
        <f>J28</f>
        <v>0</v>
      </c>
      <c r="K29" s="78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489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L1"/>
    <mergeCell ref="A2:L2"/>
    <mergeCell ref="D6:F6"/>
    <mergeCell ref="I6:J6"/>
    <mergeCell ref="A28:B28"/>
    <mergeCell ref="A29:B29"/>
    <mergeCell ref="A6:A7"/>
    <mergeCell ref="B6:B7"/>
    <mergeCell ref="C6:C7"/>
    <mergeCell ref="G6:G7"/>
    <mergeCell ref="H6:H7"/>
    <mergeCell ref="K6:K7"/>
    <mergeCell ref="L6:L7"/>
  </mergeCells>
  <printOptions horizontalCentered="1" verticalCentered="1"/>
  <pageMargins left="0.2" right="0.23999999999999996" top="0.51" bottom="0.2" header="1.19" footer="0.31"/>
  <pageSetup horizontalDpi="180" verticalDpi="180" orientation="landscape" paperSize="9"/>
  <headerFooter alignWithMargins="0">
    <oddHeader>&amp;C&amp;"Arial Narrow,常规"&amp;9
&amp;R&amp;"创艺简仿宋,常规"&amp;9表&amp;"Arial Narrow,常规"3-10-7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3">
      <selection activeCell="E16" sqref="E16"/>
    </sheetView>
  </sheetViews>
  <sheetFormatPr defaultColWidth="8.75390625" defaultRowHeight="16.5" customHeight="1"/>
  <cols>
    <col min="1" max="1" width="4.375" style="312" customWidth="1"/>
    <col min="2" max="2" width="21.25390625" style="313" customWidth="1"/>
    <col min="3" max="3" width="8.875" style="313" bestFit="1" customWidth="1"/>
    <col min="4" max="4" width="12.625" style="313" bestFit="1" customWidth="1"/>
    <col min="5" max="6" width="8.875" style="313" bestFit="1" customWidth="1"/>
    <col min="7" max="7" width="7.625" style="313" customWidth="1"/>
    <col min="8" max="8" width="9.875" style="313" customWidth="1"/>
    <col min="9" max="9" width="9.75390625" style="313" customWidth="1"/>
    <col min="10" max="10" width="10.50390625" style="313" customWidth="1"/>
    <col min="11" max="11" width="22.875" style="313" customWidth="1"/>
    <col min="12" max="12" width="7.625" style="313" customWidth="1"/>
    <col min="13" max="13" width="10.375" style="313" customWidth="1"/>
    <col min="14" max="14" width="11.375" style="313" customWidth="1"/>
    <col min="15" max="15" width="8.125" style="313" customWidth="1"/>
    <col min="16" max="16" width="10.375" style="313" customWidth="1"/>
    <col min="17" max="32" width="9.00390625" style="313" bestFit="1" customWidth="1"/>
    <col min="33" max="16384" width="8.75390625" style="313" customWidth="1"/>
  </cols>
  <sheetData>
    <row r="1" spans="1:16" s="309" customFormat="1" ht="24.75" customHeight="1">
      <c r="A1" s="449" t="s">
        <v>490</v>
      </c>
      <c r="B1" s="314"/>
      <c r="C1" s="314"/>
      <c r="D1" s="314"/>
      <c r="E1" s="314"/>
      <c r="F1" s="314"/>
      <c r="G1" s="314"/>
      <c r="H1" s="315"/>
      <c r="I1" s="315"/>
      <c r="J1" s="315"/>
      <c r="K1" s="315"/>
      <c r="L1" s="319"/>
      <c r="M1" s="319"/>
      <c r="N1" s="319"/>
      <c r="O1" s="319"/>
      <c r="P1" s="319"/>
    </row>
    <row r="2" spans="1:16" ht="16.5" customHeight="1">
      <c r="A2" s="316" t="s">
        <v>472</v>
      </c>
      <c r="B2" s="317"/>
      <c r="C2" s="317"/>
      <c r="D2" s="317"/>
      <c r="E2" s="317"/>
      <c r="F2" s="317"/>
      <c r="G2" s="317"/>
      <c r="H2" s="318"/>
      <c r="I2" s="318"/>
      <c r="J2" s="318"/>
      <c r="K2" s="318"/>
      <c r="L2" s="319"/>
      <c r="M2" s="319"/>
      <c r="N2" s="319"/>
      <c r="O2" s="319"/>
      <c r="P2" s="319"/>
    </row>
    <row r="3" spans="1:16" ht="14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9"/>
      <c r="M3" s="319"/>
      <c r="N3" s="319"/>
      <c r="O3" s="319"/>
      <c r="P3" s="319"/>
    </row>
    <row r="4" spans="1:16" ht="14.2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34"/>
      <c r="P4" s="312"/>
    </row>
    <row r="5" spans="1:16" ht="14.25" customHeight="1">
      <c r="A5" s="320" t="s">
        <v>236</v>
      </c>
      <c r="B5" s="321"/>
      <c r="C5" s="321"/>
      <c r="D5" s="321"/>
      <c r="E5" s="321"/>
      <c r="F5" s="321"/>
      <c r="G5" s="321"/>
      <c r="H5" s="321"/>
      <c r="I5" s="335"/>
      <c r="J5" s="321"/>
      <c r="K5" s="321"/>
      <c r="L5" s="335"/>
      <c r="M5" s="335"/>
      <c r="N5" s="335"/>
      <c r="O5" s="335"/>
      <c r="P5" s="335"/>
    </row>
    <row r="6" spans="1:16" s="310" customFormat="1" ht="16.5" customHeight="1">
      <c r="A6" s="322" t="s">
        <v>1</v>
      </c>
      <c r="B6" s="323" t="s">
        <v>477</v>
      </c>
      <c r="C6" s="323" t="s">
        <v>491</v>
      </c>
      <c r="D6" s="323" t="s">
        <v>492</v>
      </c>
      <c r="E6" s="323" t="s">
        <v>493</v>
      </c>
      <c r="F6" s="323" t="s">
        <v>494</v>
      </c>
      <c r="G6" s="323" t="s">
        <v>239</v>
      </c>
      <c r="H6" s="322" t="s">
        <v>240</v>
      </c>
      <c r="I6" s="322" t="s">
        <v>241</v>
      </c>
      <c r="J6" s="322" t="s">
        <v>274</v>
      </c>
      <c r="K6" s="322" t="s">
        <v>380</v>
      </c>
      <c r="L6" s="336"/>
      <c r="M6" s="336"/>
      <c r="N6" s="336"/>
      <c r="O6" s="336"/>
      <c r="P6" s="336"/>
    </row>
    <row r="7" spans="1:16" s="310" customFormat="1" ht="16.5" customHeight="1">
      <c r="A7" s="324"/>
      <c r="B7" s="325"/>
      <c r="C7" s="325"/>
      <c r="D7" s="325"/>
      <c r="E7" s="325"/>
      <c r="F7" s="325"/>
      <c r="G7" s="325"/>
      <c r="H7" s="324"/>
      <c r="I7" s="324"/>
      <c r="J7" s="324"/>
      <c r="K7" s="324"/>
      <c r="L7" s="336"/>
      <c r="M7" s="336"/>
      <c r="N7" s="336"/>
      <c r="O7" s="336"/>
      <c r="P7" s="336"/>
    </row>
    <row r="8" spans="1:11" ht="16.5" customHeight="1">
      <c r="A8" s="326"/>
      <c r="B8" s="327"/>
      <c r="C8" s="327"/>
      <c r="D8" s="327"/>
      <c r="E8" s="327"/>
      <c r="F8" s="327"/>
      <c r="G8" s="328"/>
      <c r="H8" s="328"/>
      <c r="I8" s="328"/>
      <c r="J8" s="337" t="e">
        <f aca="true" t="shared" si="0" ref="J8:J29">(I8-H8)/H8*100</f>
        <v>#DIV/0!</v>
      </c>
      <c r="K8" s="327"/>
    </row>
    <row r="9" spans="1:11" ht="16.5" customHeight="1">
      <c r="A9" s="326"/>
      <c r="B9" s="327"/>
      <c r="C9" s="327"/>
      <c r="D9" s="327"/>
      <c r="E9" s="327"/>
      <c r="F9" s="327"/>
      <c r="G9" s="328"/>
      <c r="H9" s="328"/>
      <c r="I9" s="328"/>
      <c r="J9" s="337" t="e">
        <f t="shared" si="0"/>
        <v>#DIV/0!</v>
      </c>
      <c r="K9" s="327"/>
    </row>
    <row r="10" spans="1:11" ht="16.5" customHeight="1">
      <c r="A10" s="326"/>
      <c r="B10" s="327"/>
      <c r="C10" s="327"/>
      <c r="D10" s="327"/>
      <c r="E10" s="327"/>
      <c r="F10" s="327"/>
      <c r="G10" s="328"/>
      <c r="H10" s="328"/>
      <c r="I10" s="328"/>
      <c r="J10" s="337" t="e">
        <f t="shared" si="0"/>
        <v>#DIV/0!</v>
      </c>
      <c r="K10" s="327"/>
    </row>
    <row r="11" spans="1:11" ht="16.5" customHeight="1">
      <c r="A11" s="326"/>
      <c r="B11" s="327"/>
      <c r="C11" s="327"/>
      <c r="D11" s="327"/>
      <c r="E11" s="327"/>
      <c r="F11" s="327"/>
      <c r="G11" s="328"/>
      <c r="H11" s="328"/>
      <c r="I11" s="328"/>
      <c r="J11" s="337" t="e">
        <f t="shared" si="0"/>
        <v>#DIV/0!</v>
      </c>
      <c r="K11" s="327"/>
    </row>
    <row r="12" spans="1:11" ht="16.5" customHeight="1">
      <c r="A12" s="326"/>
      <c r="B12" s="327"/>
      <c r="C12" s="327"/>
      <c r="D12" s="327"/>
      <c r="E12" s="327"/>
      <c r="F12" s="327"/>
      <c r="G12" s="328"/>
      <c r="H12" s="328"/>
      <c r="I12" s="328"/>
      <c r="J12" s="337" t="e">
        <f t="shared" si="0"/>
        <v>#DIV/0!</v>
      </c>
      <c r="K12" s="327"/>
    </row>
    <row r="13" spans="1:11" ht="16.5" customHeight="1">
      <c r="A13" s="326"/>
      <c r="B13" s="327"/>
      <c r="C13" s="327"/>
      <c r="D13" s="327"/>
      <c r="E13" s="327"/>
      <c r="F13" s="327"/>
      <c r="G13" s="328"/>
      <c r="H13" s="328"/>
      <c r="I13" s="328"/>
      <c r="J13" s="337" t="e">
        <f t="shared" si="0"/>
        <v>#DIV/0!</v>
      </c>
      <c r="K13" s="327"/>
    </row>
    <row r="14" spans="1:11" ht="16.5" customHeight="1">
      <c r="A14" s="326"/>
      <c r="B14" s="327"/>
      <c r="C14" s="327"/>
      <c r="D14" s="327"/>
      <c r="E14" s="327"/>
      <c r="F14" s="327"/>
      <c r="G14" s="328"/>
      <c r="H14" s="328"/>
      <c r="I14" s="328"/>
      <c r="J14" s="337" t="e">
        <f t="shared" si="0"/>
        <v>#DIV/0!</v>
      </c>
      <c r="K14" s="327"/>
    </row>
    <row r="15" spans="1:11" ht="16.5" customHeight="1">
      <c r="A15" s="326"/>
      <c r="B15" s="327"/>
      <c r="C15" s="327"/>
      <c r="D15" s="327"/>
      <c r="E15" s="327"/>
      <c r="F15" s="327"/>
      <c r="G15" s="328"/>
      <c r="H15" s="328"/>
      <c r="I15" s="328"/>
      <c r="J15" s="337" t="e">
        <f t="shared" si="0"/>
        <v>#DIV/0!</v>
      </c>
      <c r="K15" s="327"/>
    </row>
    <row r="16" spans="1:11" ht="16.5" customHeight="1">
      <c r="A16" s="326"/>
      <c r="B16" s="327"/>
      <c r="C16" s="327"/>
      <c r="D16" s="327"/>
      <c r="E16" s="327"/>
      <c r="F16" s="327"/>
      <c r="G16" s="328"/>
      <c r="H16" s="328"/>
      <c r="I16" s="328"/>
      <c r="J16" s="337" t="e">
        <f t="shared" si="0"/>
        <v>#DIV/0!</v>
      </c>
      <c r="K16" s="327"/>
    </row>
    <row r="17" spans="1:11" ht="16.5" customHeight="1">
      <c r="A17" s="326"/>
      <c r="B17" s="327"/>
      <c r="C17" s="327"/>
      <c r="D17" s="327"/>
      <c r="E17" s="327"/>
      <c r="F17" s="327"/>
      <c r="G17" s="328"/>
      <c r="H17" s="328"/>
      <c r="I17" s="328"/>
      <c r="J17" s="337" t="e">
        <f t="shared" si="0"/>
        <v>#DIV/0!</v>
      </c>
      <c r="K17" s="327"/>
    </row>
    <row r="18" spans="1:11" ht="16.5" customHeight="1">
      <c r="A18" s="326"/>
      <c r="B18" s="327"/>
      <c r="C18" s="327"/>
      <c r="D18" s="327"/>
      <c r="E18" s="327"/>
      <c r="F18" s="327"/>
      <c r="G18" s="328"/>
      <c r="H18" s="328"/>
      <c r="I18" s="328"/>
      <c r="J18" s="337" t="e">
        <f t="shared" si="0"/>
        <v>#DIV/0!</v>
      </c>
      <c r="K18" s="327"/>
    </row>
    <row r="19" spans="1:11" ht="16.5" customHeight="1">
      <c r="A19" s="326"/>
      <c r="B19" s="327"/>
      <c r="C19" s="327"/>
      <c r="D19" s="327"/>
      <c r="E19" s="327"/>
      <c r="F19" s="327"/>
      <c r="G19" s="328"/>
      <c r="H19" s="328"/>
      <c r="I19" s="328"/>
      <c r="J19" s="337" t="e">
        <f t="shared" si="0"/>
        <v>#DIV/0!</v>
      </c>
      <c r="K19" s="327"/>
    </row>
    <row r="20" spans="1:11" ht="16.5" customHeight="1">
      <c r="A20" s="326"/>
      <c r="B20" s="327"/>
      <c r="C20" s="327"/>
      <c r="D20" s="327"/>
      <c r="E20" s="327"/>
      <c r="F20" s="327"/>
      <c r="G20" s="328"/>
      <c r="H20" s="328"/>
      <c r="I20" s="328"/>
      <c r="J20" s="337" t="e">
        <f t="shared" si="0"/>
        <v>#DIV/0!</v>
      </c>
      <c r="K20" s="327"/>
    </row>
    <row r="21" spans="1:11" ht="16.5" customHeight="1">
      <c r="A21" s="326"/>
      <c r="B21" s="327"/>
      <c r="C21" s="327"/>
      <c r="D21" s="327"/>
      <c r="E21" s="327"/>
      <c r="F21" s="327"/>
      <c r="G21" s="328"/>
      <c r="H21" s="328"/>
      <c r="I21" s="328"/>
      <c r="J21" s="337" t="e">
        <f t="shared" si="0"/>
        <v>#DIV/0!</v>
      </c>
      <c r="K21" s="327"/>
    </row>
    <row r="22" spans="1:11" ht="16.5" customHeight="1">
      <c r="A22" s="326"/>
      <c r="B22" s="327"/>
      <c r="C22" s="327"/>
      <c r="D22" s="327"/>
      <c r="E22" s="327"/>
      <c r="F22" s="327"/>
      <c r="G22" s="328"/>
      <c r="H22" s="328"/>
      <c r="I22" s="328"/>
      <c r="J22" s="337" t="e">
        <f t="shared" si="0"/>
        <v>#DIV/0!</v>
      </c>
      <c r="K22" s="327"/>
    </row>
    <row r="23" spans="1:11" ht="16.5" customHeight="1">
      <c r="A23" s="326"/>
      <c r="B23" s="327"/>
      <c r="C23" s="327"/>
      <c r="D23" s="327"/>
      <c r="E23" s="327"/>
      <c r="F23" s="327"/>
      <c r="G23" s="328"/>
      <c r="H23" s="328"/>
      <c r="I23" s="328"/>
      <c r="J23" s="337" t="e">
        <f t="shared" si="0"/>
        <v>#DIV/0!</v>
      </c>
      <c r="K23" s="327"/>
    </row>
    <row r="24" spans="1:11" ht="16.5" customHeight="1">
      <c r="A24" s="326"/>
      <c r="B24" s="327"/>
      <c r="C24" s="327"/>
      <c r="D24" s="327"/>
      <c r="E24" s="327"/>
      <c r="F24" s="327"/>
      <c r="G24" s="328"/>
      <c r="H24" s="328"/>
      <c r="I24" s="328"/>
      <c r="J24" s="337" t="e">
        <f t="shared" si="0"/>
        <v>#DIV/0!</v>
      </c>
      <c r="K24" s="327"/>
    </row>
    <row r="25" spans="1:11" ht="16.5" customHeight="1">
      <c r="A25" s="326"/>
      <c r="B25" s="327"/>
      <c r="C25" s="327"/>
      <c r="D25" s="327"/>
      <c r="E25" s="327"/>
      <c r="F25" s="327"/>
      <c r="G25" s="328"/>
      <c r="H25" s="328"/>
      <c r="I25" s="328"/>
      <c r="J25" s="337" t="e">
        <f t="shared" si="0"/>
        <v>#DIV/0!</v>
      </c>
      <c r="K25" s="327"/>
    </row>
    <row r="26" spans="1:11" ht="16.5" customHeight="1">
      <c r="A26" s="326"/>
      <c r="B26" s="327"/>
      <c r="C26" s="327"/>
      <c r="D26" s="327"/>
      <c r="E26" s="327"/>
      <c r="F26" s="327"/>
      <c r="G26" s="328"/>
      <c r="H26" s="328"/>
      <c r="I26" s="328"/>
      <c r="J26" s="337" t="e">
        <f t="shared" si="0"/>
        <v>#DIV/0!</v>
      </c>
      <c r="K26" s="327"/>
    </row>
    <row r="27" spans="1:11" ht="16.5" customHeight="1">
      <c r="A27" s="326"/>
      <c r="B27" s="329"/>
      <c r="C27" s="329"/>
      <c r="D27" s="329"/>
      <c r="E27" s="329"/>
      <c r="F27" s="329"/>
      <c r="G27" s="328"/>
      <c r="H27" s="328"/>
      <c r="I27" s="328"/>
      <c r="J27" s="337" t="e">
        <f t="shared" si="0"/>
        <v>#DIV/0!</v>
      </c>
      <c r="K27" s="327"/>
    </row>
    <row r="28" spans="1:11" ht="16.5" customHeight="1">
      <c r="A28" s="330" t="s">
        <v>381</v>
      </c>
      <c r="B28" s="331"/>
      <c r="C28" s="331"/>
      <c r="D28" s="331"/>
      <c r="E28" s="331"/>
      <c r="F28" s="331"/>
      <c r="G28" s="332">
        <f>SUM(G8:G27)</f>
        <v>0</v>
      </c>
      <c r="H28" s="332">
        <f>SUM(H8:H27)</f>
        <v>0</v>
      </c>
      <c r="I28" s="338">
        <f>SUM(I8:I27)</f>
        <v>0</v>
      </c>
      <c r="J28" s="339" t="e">
        <f t="shared" si="0"/>
        <v>#DIV/0!</v>
      </c>
      <c r="K28" s="340"/>
    </row>
    <row r="29" spans="1:11" ht="16.5" customHeight="1">
      <c r="A29" s="330" t="s">
        <v>382</v>
      </c>
      <c r="B29" s="331"/>
      <c r="C29" s="331"/>
      <c r="D29" s="331"/>
      <c r="E29" s="331"/>
      <c r="F29" s="331"/>
      <c r="G29" s="332">
        <f>G28</f>
        <v>0</v>
      </c>
      <c r="H29" s="332">
        <f>H28</f>
        <v>0</v>
      </c>
      <c r="I29" s="338">
        <f>I28</f>
        <v>0</v>
      </c>
      <c r="J29" s="339" t="e">
        <f t="shared" si="0"/>
        <v>#DIV/0!</v>
      </c>
      <c r="K29" s="340"/>
    </row>
    <row r="30" spans="1:45" s="311" customFormat="1" ht="16.5" customHeight="1">
      <c r="A30" s="31" t="s">
        <v>372</v>
      </c>
      <c r="B30" s="333"/>
      <c r="C30" s="333"/>
      <c r="D30" s="333"/>
      <c r="E30" s="333"/>
      <c r="F30" s="333"/>
      <c r="G30" s="333"/>
      <c r="H30" s="333"/>
      <c r="I30" s="333"/>
      <c r="J30" s="341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</row>
    <row r="31" spans="1:45" s="311" customFormat="1" ht="16.5" customHeight="1">
      <c r="A31" s="31" t="s">
        <v>495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21" footer="0.31"/>
  <pageSetup horizontalDpi="180" verticalDpi="180" orientation="landscape" paperSize="9"/>
  <headerFooter alignWithMargins="0">
    <oddHeader>&amp;C&amp;"Arial Narrow,常规"&amp;9
&amp;R&amp;"创艺简仿宋,常规"&amp;9表&amp;"Arial Narrow,常规"3-10-8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A2" sqref="A2:L2"/>
    </sheetView>
  </sheetViews>
  <sheetFormatPr defaultColWidth="8.75390625" defaultRowHeight="16.5" customHeight="1"/>
  <cols>
    <col min="1" max="1" width="4.875" style="36" customWidth="1"/>
    <col min="2" max="2" width="21.625" style="4" customWidth="1"/>
    <col min="3" max="3" width="8.25390625" style="4" customWidth="1"/>
    <col min="4" max="5" width="8.625" style="4" customWidth="1"/>
    <col min="6" max="6" width="10.875" style="4" customWidth="1"/>
    <col min="7" max="11" width="8.625" style="4" customWidth="1"/>
    <col min="12" max="12" width="14.50390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496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3" ht="16.5" customHeight="1">
      <c r="A2" s="6" t="s">
        <v>436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86" t="s">
        <v>465</v>
      </c>
      <c r="C6" s="86" t="s">
        <v>466</v>
      </c>
      <c r="D6" s="42" t="s">
        <v>239</v>
      </c>
      <c r="E6" s="219"/>
      <c r="F6" s="12" t="s">
        <v>240</v>
      </c>
      <c r="G6" s="12" t="s">
        <v>467</v>
      </c>
      <c r="H6" s="42" t="s">
        <v>241</v>
      </c>
      <c r="I6" s="277"/>
      <c r="J6" s="219"/>
      <c r="K6" s="12" t="s">
        <v>274</v>
      </c>
      <c r="L6" s="12" t="s">
        <v>380</v>
      </c>
    </row>
    <row r="7" spans="1:12" s="2" customFormat="1" ht="16.5" customHeight="1">
      <c r="A7" s="15"/>
      <c r="B7" s="87"/>
      <c r="C7" s="87"/>
      <c r="D7" s="45" t="s">
        <v>468</v>
      </c>
      <c r="E7" s="45" t="s">
        <v>470</v>
      </c>
      <c r="F7" s="15"/>
      <c r="G7" s="15"/>
      <c r="H7" s="45" t="s">
        <v>469</v>
      </c>
      <c r="I7" s="45" t="s">
        <v>497</v>
      </c>
      <c r="J7" s="45" t="s">
        <v>470</v>
      </c>
      <c r="K7" s="15"/>
      <c r="L7" s="15"/>
    </row>
    <row r="8" spans="1:12" ht="16.5" customHeight="1">
      <c r="A8" s="18">
        <v>1</v>
      </c>
      <c r="B8" s="19"/>
      <c r="C8" s="18"/>
      <c r="D8" s="18"/>
      <c r="E8" s="55"/>
      <c r="F8" s="55"/>
      <c r="G8" s="18"/>
      <c r="H8" s="53"/>
      <c r="I8" s="204"/>
      <c r="J8" s="53"/>
      <c r="K8" s="307" t="e">
        <f>(J8-F8)/F8*100</f>
        <v>#DIV/0!</v>
      </c>
      <c r="L8" s="19"/>
    </row>
    <row r="9" spans="1:12" ht="16.5" customHeight="1">
      <c r="A9" s="18">
        <v>2</v>
      </c>
      <c r="B9" s="19"/>
      <c r="C9" s="18"/>
      <c r="D9" s="18"/>
      <c r="E9" s="55"/>
      <c r="F9" s="55"/>
      <c r="G9" s="18"/>
      <c r="H9" s="53"/>
      <c r="I9" s="204"/>
      <c r="J9" s="55"/>
      <c r="K9" s="307" t="e">
        <f aca="true" t="shared" si="0" ref="K9:K29">(J9-F9)/F9*100</f>
        <v>#DIV/0!</v>
      </c>
      <c r="L9" s="19"/>
    </row>
    <row r="10" spans="1:12" ht="16.5" customHeight="1">
      <c r="A10" s="18">
        <v>3</v>
      </c>
      <c r="B10" s="19"/>
      <c r="C10" s="18"/>
      <c r="D10" s="18"/>
      <c r="E10" s="55"/>
      <c r="F10" s="55"/>
      <c r="G10" s="18"/>
      <c r="H10" s="53"/>
      <c r="I10" s="204"/>
      <c r="J10" s="55"/>
      <c r="K10" s="307" t="e">
        <f t="shared" si="0"/>
        <v>#DIV/0!</v>
      </c>
      <c r="L10" s="19"/>
    </row>
    <row r="11" spans="1:12" ht="16.5" customHeight="1">
      <c r="A11" s="18">
        <v>4</v>
      </c>
      <c r="B11" s="19"/>
      <c r="C11" s="18"/>
      <c r="D11" s="18"/>
      <c r="E11" s="55"/>
      <c r="F11" s="55"/>
      <c r="G11" s="18"/>
      <c r="H11" s="53"/>
      <c r="I11" s="204"/>
      <c r="J11" s="53"/>
      <c r="K11" s="307" t="e">
        <f t="shared" si="0"/>
        <v>#DIV/0!</v>
      </c>
      <c r="L11" s="19"/>
    </row>
    <row r="12" spans="1:12" ht="16.5" customHeight="1">
      <c r="A12" s="18">
        <v>5</v>
      </c>
      <c r="B12" s="19"/>
      <c r="C12" s="18"/>
      <c r="D12" s="18"/>
      <c r="E12" s="55"/>
      <c r="F12" s="55"/>
      <c r="G12" s="18"/>
      <c r="H12" s="53"/>
      <c r="I12" s="204"/>
      <c r="J12" s="53"/>
      <c r="K12" s="307" t="e">
        <f t="shared" si="0"/>
        <v>#DIV/0!</v>
      </c>
      <c r="L12" s="19"/>
    </row>
    <row r="13" spans="1:12" ht="16.5" customHeight="1">
      <c r="A13" s="18">
        <v>6</v>
      </c>
      <c r="B13" s="19"/>
      <c r="C13" s="18"/>
      <c r="D13" s="18"/>
      <c r="E13" s="55"/>
      <c r="F13" s="55"/>
      <c r="G13" s="18"/>
      <c r="H13" s="55"/>
      <c r="I13" s="204"/>
      <c r="J13" s="53"/>
      <c r="K13" s="307" t="e">
        <f t="shared" si="0"/>
        <v>#DIV/0!</v>
      </c>
      <c r="L13" s="19"/>
    </row>
    <row r="14" spans="1:12" ht="16.5" customHeight="1">
      <c r="A14" s="18">
        <v>7</v>
      </c>
      <c r="B14" s="19"/>
      <c r="C14" s="18"/>
      <c r="D14" s="18"/>
      <c r="E14" s="55"/>
      <c r="F14" s="55"/>
      <c r="G14" s="18"/>
      <c r="H14" s="55"/>
      <c r="I14" s="204"/>
      <c r="J14" s="53"/>
      <c r="K14" s="307" t="e">
        <f t="shared" si="0"/>
        <v>#DIV/0!</v>
      </c>
      <c r="L14" s="19"/>
    </row>
    <row r="15" spans="1:12" ht="16.5" customHeight="1">
      <c r="A15" s="18">
        <v>8</v>
      </c>
      <c r="B15" s="19"/>
      <c r="C15" s="18"/>
      <c r="D15" s="18"/>
      <c r="E15" s="55"/>
      <c r="F15" s="55"/>
      <c r="G15" s="18"/>
      <c r="H15" s="55"/>
      <c r="I15" s="204"/>
      <c r="J15" s="53"/>
      <c r="K15" s="307" t="e">
        <f t="shared" si="0"/>
        <v>#DIV/0!</v>
      </c>
      <c r="L15" s="19"/>
    </row>
    <row r="16" spans="1:12" ht="16.5" customHeight="1">
      <c r="A16" s="18">
        <v>9</v>
      </c>
      <c r="B16" s="19"/>
      <c r="C16" s="18"/>
      <c r="D16" s="18"/>
      <c r="E16" s="55"/>
      <c r="F16" s="55"/>
      <c r="G16" s="18"/>
      <c r="H16" s="55"/>
      <c r="I16" s="204"/>
      <c r="J16" s="53"/>
      <c r="K16" s="307" t="e">
        <f t="shared" si="0"/>
        <v>#DIV/0!</v>
      </c>
      <c r="L16" s="19"/>
    </row>
    <row r="17" spans="1:12" ht="16.5" customHeight="1">
      <c r="A17" s="18">
        <v>10</v>
      </c>
      <c r="B17" s="19"/>
      <c r="C17" s="18"/>
      <c r="D17" s="18"/>
      <c r="E17" s="55"/>
      <c r="F17" s="55"/>
      <c r="G17" s="18"/>
      <c r="H17" s="55"/>
      <c r="I17" s="204"/>
      <c r="J17" s="53"/>
      <c r="K17" s="307" t="e">
        <f t="shared" si="0"/>
        <v>#DIV/0!</v>
      </c>
      <c r="L17" s="19"/>
    </row>
    <row r="18" spans="1:12" ht="16.5" customHeight="1">
      <c r="A18" s="18">
        <v>11</v>
      </c>
      <c r="B18" s="19"/>
      <c r="C18" s="18"/>
      <c r="D18" s="18"/>
      <c r="E18" s="55"/>
      <c r="F18" s="55"/>
      <c r="G18" s="18"/>
      <c r="H18" s="55"/>
      <c r="I18" s="204"/>
      <c r="J18" s="53"/>
      <c r="K18" s="307" t="e">
        <f t="shared" si="0"/>
        <v>#DIV/0!</v>
      </c>
      <c r="L18" s="19"/>
    </row>
    <row r="19" spans="1:12" ht="16.5" customHeight="1">
      <c r="A19" s="18">
        <v>12</v>
      </c>
      <c r="B19" s="19"/>
      <c r="C19" s="18"/>
      <c r="D19" s="18"/>
      <c r="E19" s="55"/>
      <c r="F19" s="55"/>
      <c r="G19" s="18"/>
      <c r="H19" s="55"/>
      <c r="I19" s="204"/>
      <c r="J19" s="53"/>
      <c r="K19" s="307" t="e">
        <f t="shared" si="0"/>
        <v>#DIV/0!</v>
      </c>
      <c r="L19" s="19"/>
    </row>
    <row r="20" spans="1:12" ht="16.5" customHeight="1">
      <c r="A20" s="18">
        <v>13</v>
      </c>
      <c r="B20" s="19"/>
      <c r="C20" s="18"/>
      <c r="D20" s="18"/>
      <c r="E20" s="55"/>
      <c r="F20" s="55"/>
      <c r="G20" s="18"/>
      <c r="H20" s="55"/>
      <c r="I20" s="204"/>
      <c r="J20" s="53"/>
      <c r="K20" s="307" t="e">
        <f t="shared" si="0"/>
        <v>#DIV/0!</v>
      </c>
      <c r="L20" s="19"/>
    </row>
    <row r="21" spans="1:12" ht="16.5" customHeight="1">
      <c r="A21" s="18">
        <v>14</v>
      </c>
      <c r="B21" s="19"/>
      <c r="C21" s="18"/>
      <c r="D21" s="18"/>
      <c r="E21" s="55"/>
      <c r="F21" s="55"/>
      <c r="G21" s="18"/>
      <c r="H21" s="55"/>
      <c r="I21" s="204"/>
      <c r="J21" s="53"/>
      <c r="K21" s="307" t="e">
        <f t="shared" si="0"/>
        <v>#DIV/0!</v>
      </c>
      <c r="L21" s="19"/>
    </row>
    <row r="22" spans="1:12" ht="16.5" customHeight="1">
      <c r="A22" s="18">
        <v>15</v>
      </c>
      <c r="B22" s="19"/>
      <c r="C22" s="18"/>
      <c r="D22" s="18"/>
      <c r="E22" s="55"/>
      <c r="F22" s="55"/>
      <c r="G22" s="18"/>
      <c r="H22" s="55"/>
      <c r="I22" s="204"/>
      <c r="J22" s="53"/>
      <c r="K22" s="307" t="e">
        <f t="shared" si="0"/>
        <v>#DIV/0!</v>
      </c>
      <c r="L22" s="19"/>
    </row>
    <row r="23" spans="1:12" ht="16.5" customHeight="1">
      <c r="A23" s="18">
        <v>16</v>
      </c>
      <c r="B23" s="19"/>
      <c r="C23" s="18"/>
      <c r="D23" s="18"/>
      <c r="E23" s="55"/>
      <c r="F23" s="55"/>
      <c r="G23" s="18"/>
      <c r="H23" s="55"/>
      <c r="I23" s="204"/>
      <c r="J23" s="53"/>
      <c r="K23" s="307" t="e">
        <f t="shared" si="0"/>
        <v>#DIV/0!</v>
      </c>
      <c r="L23" s="19"/>
    </row>
    <row r="24" spans="1:12" ht="16.5" customHeight="1">
      <c r="A24" s="18">
        <v>17</v>
      </c>
      <c r="B24" s="19"/>
      <c r="C24" s="18"/>
      <c r="D24" s="18"/>
      <c r="E24" s="55"/>
      <c r="F24" s="55"/>
      <c r="G24" s="18"/>
      <c r="H24" s="55"/>
      <c r="I24" s="204"/>
      <c r="J24" s="53"/>
      <c r="K24" s="307" t="e">
        <f t="shared" si="0"/>
        <v>#DIV/0!</v>
      </c>
      <c r="L24" s="19"/>
    </row>
    <row r="25" spans="1:12" ht="16.5" customHeight="1">
      <c r="A25" s="18">
        <v>18</v>
      </c>
      <c r="B25" s="19"/>
      <c r="C25" s="18"/>
      <c r="D25" s="18"/>
      <c r="E25" s="55"/>
      <c r="F25" s="55"/>
      <c r="G25" s="18"/>
      <c r="H25" s="55"/>
      <c r="I25" s="204"/>
      <c r="J25" s="53"/>
      <c r="K25" s="307" t="e">
        <f t="shared" si="0"/>
        <v>#DIV/0!</v>
      </c>
      <c r="L25" s="19"/>
    </row>
    <row r="26" spans="1:12" ht="16.5" customHeight="1">
      <c r="A26" s="18">
        <v>19</v>
      </c>
      <c r="B26" s="19"/>
      <c r="C26" s="18"/>
      <c r="D26" s="18"/>
      <c r="E26" s="55"/>
      <c r="F26" s="55"/>
      <c r="G26" s="18"/>
      <c r="H26" s="55"/>
      <c r="I26" s="204"/>
      <c r="J26" s="53"/>
      <c r="K26" s="307" t="e">
        <f t="shared" si="0"/>
        <v>#DIV/0!</v>
      </c>
      <c r="L26" s="19"/>
    </row>
    <row r="27" spans="1:12" ht="16.5" customHeight="1">
      <c r="A27" s="18">
        <v>20</v>
      </c>
      <c r="B27" s="22"/>
      <c r="C27" s="18"/>
      <c r="D27" s="21"/>
      <c r="E27" s="55"/>
      <c r="F27" s="55"/>
      <c r="G27" s="21"/>
      <c r="H27" s="53"/>
      <c r="I27" s="177"/>
      <c r="J27" s="53"/>
      <c r="K27" s="307" t="e">
        <f t="shared" si="0"/>
        <v>#DIV/0!</v>
      </c>
      <c r="L27" s="19"/>
    </row>
    <row r="28" spans="1:12" ht="16.5" customHeight="1">
      <c r="A28" s="25" t="s">
        <v>381</v>
      </c>
      <c r="B28" s="27"/>
      <c r="C28" s="27"/>
      <c r="D28" s="27"/>
      <c r="E28" s="306">
        <f aca="true" t="shared" si="1" ref="E28:J28">SUM(E8:E27)</f>
        <v>0</v>
      </c>
      <c r="F28" s="306">
        <f t="shared" si="1"/>
        <v>0</v>
      </c>
      <c r="G28" s="29"/>
      <c r="H28" s="62"/>
      <c r="I28" s="178"/>
      <c r="J28" s="62">
        <f t="shared" si="1"/>
        <v>0</v>
      </c>
      <c r="K28" s="308" t="e">
        <f t="shared" si="0"/>
        <v>#DIV/0!</v>
      </c>
      <c r="L28" s="29"/>
    </row>
    <row r="29" spans="1:12" ht="16.5" customHeight="1">
      <c r="A29" s="25" t="s">
        <v>382</v>
      </c>
      <c r="B29" s="27"/>
      <c r="C29" s="27"/>
      <c r="D29" s="27"/>
      <c r="E29" s="99">
        <f aca="true" t="shared" si="2" ref="E29:J29">E28</f>
        <v>0</v>
      </c>
      <c r="F29" s="99">
        <f t="shared" si="2"/>
        <v>0</v>
      </c>
      <c r="G29" s="29"/>
      <c r="H29" s="62"/>
      <c r="I29" s="29"/>
      <c r="J29" s="62">
        <f t="shared" si="2"/>
        <v>0</v>
      </c>
      <c r="K29" s="308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L1"/>
    <mergeCell ref="A2:L2"/>
    <mergeCell ref="D6:E6"/>
    <mergeCell ref="H6:J6"/>
    <mergeCell ref="A28:B28"/>
    <mergeCell ref="A29:B29"/>
    <mergeCell ref="A6:A7"/>
    <mergeCell ref="B6:B7"/>
    <mergeCell ref="C6:C7"/>
    <mergeCell ref="F6:F7"/>
    <mergeCell ref="G6:G7"/>
    <mergeCell ref="K6:K7"/>
    <mergeCell ref="L6:L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Narrow,常规"3-10-9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9">
      <selection activeCell="A33" sqref="A33"/>
    </sheetView>
  </sheetViews>
  <sheetFormatPr defaultColWidth="8.75390625" defaultRowHeight="16.5" customHeight="1"/>
  <cols>
    <col min="1" max="1" width="3.75390625" style="36" customWidth="1"/>
    <col min="2" max="3" width="17.125" style="4" customWidth="1"/>
    <col min="4" max="4" width="7.25390625" style="4" customWidth="1"/>
    <col min="5" max="5" width="8.75390625" style="4" customWidth="1"/>
    <col min="6" max="6" width="8.25390625" style="4" customWidth="1"/>
    <col min="7" max="7" width="8.00390625" style="4" customWidth="1"/>
    <col min="8" max="8" width="10.25390625" style="4" customWidth="1"/>
    <col min="9" max="9" width="7.375" style="4" customWidth="1"/>
    <col min="10" max="10" width="10.625" style="4" customWidth="1"/>
    <col min="11" max="11" width="10.75390625" style="4" customWidth="1"/>
    <col min="12" max="12" width="6.875" style="4" customWidth="1"/>
    <col min="13" max="13" width="9.125" style="4" customWidth="1"/>
    <col min="14" max="32" width="9.00390625" style="4" bestFit="1" customWidth="1"/>
    <col min="33" max="16384" width="8.75390625" style="4" customWidth="1"/>
  </cols>
  <sheetData>
    <row r="1" spans="1:13" s="1" customFormat="1" ht="24.75" customHeight="1">
      <c r="A1" s="5" t="s">
        <v>498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</row>
    <row r="2" spans="1:13" ht="16.5" customHeight="1">
      <c r="A2" s="6" t="s">
        <v>499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6"/>
    </row>
    <row r="5" spans="1:13" ht="14.25" customHeight="1">
      <c r="A5" s="10" t="s">
        <v>236</v>
      </c>
      <c r="B5" s="11"/>
      <c r="C5" s="11"/>
      <c r="D5" s="11"/>
      <c r="E5" s="11"/>
      <c r="F5" s="96"/>
      <c r="G5" s="11"/>
      <c r="H5" s="11"/>
      <c r="I5" s="11"/>
      <c r="J5" s="11"/>
      <c r="K5" s="11"/>
      <c r="L5" s="11"/>
      <c r="M5" s="11"/>
    </row>
    <row r="6" spans="1:13" s="2" customFormat="1" ht="16.5" customHeight="1">
      <c r="A6" s="12" t="s">
        <v>1</v>
      </c>
      <c r="B6" s="12" t="s">
        <v>465</v>
      </c>
      <c r="C6" s="86" t="s">
        <v>500</v>
      </c>
      <c r="D6" s="86" t="s">
        <v>466</v>
      </c>
      <c r="E6" s="42" t="s">
        <v>239</v>
      </c>
      <c r="F6" s="43"/>
      <c r="G6" s="44"/>
      <c r="H6" s="12" t="s">
        <v>240</v>
      </c>
      <c r="I6" s="12" t="s">
        <v>467</v>
      </c>
      <c r="J6" s="305" t="s">
        <v>501</v>
      </c>
      <c r="K6" s="44"/>
      <c r="L6" s="12" t="s">
        <v>274</v>
      </c>
      <c r="M6" s="12" t="s">
        <v>380</v>
      </c>
    </row>
    <row r="7" spans="1:13" s="2" customFormat="1" ht="16.5" customHeight="1">
      <c r="A7" s="15"/>
      <c r="B7" s="15"/>
      <c r="C7" s="87"/>
      <c r="D7" s="87"/>
      <c r="E7" s="45" t="s">
        <v>468</v>
      </c>
      <c r="F7" s="91" t="s">
        <v>469</v>
      </c>
      <c r="G7" s="45" t="s">
        <v>470</v>
      </c>
      <c r="H7" s="15"/>
      <c r="I7" s="15"/>
      <c r="J7" s="45" t="s">
        <v>469</v>
      </c>
      <c r="K7" s="45" t="s">
        <v>470</v>
      </c>
      <c r="L7" s="15"/>
      <c r="M7" s="15"/>
    </row>
    <row r="8" spans="1:13" ht="16.5" customHeight="1">
      <c r="A8" s="18">
        <v>1</v>
      </c>
      <c r="B8" s="19"/>
      <c r="C8" s="19"/>
      <c r="D8" s="19"/>
      <c r="E8" s="19"/>
      <c r="F8" s="53"/>
      <c r="G8" s="53"/>
      <c r="H8" s="53"/>
      <c r="I8" s="19"/>
      <c r="J8" s="53"/>
      <c r="K8" s="53"/>
      <c r="L8" s="54" t="e">
        <f>(K8-H8)/H8*100</f>
        <v>#DIV/0!</v>
      </c>
      <c r="M8" s="19"/>
    </row>
    <row r="9" spans="1:13" ht="16.5" customHeight="1">
      <c r="A9" s="18">
        <v>2</v>
      </c>
      <c r="B9" s="19"/>
      <c r="C9" s="19"/>
      <c r="D9" s="19"/>
      <c r="E9" s="19"/>
      <c r="F9" s="53"/>
      <c r="G9" s="53"/>
      <c r="H9" s="53"/>
      <c r="I9" s="19"/>
      <c r="J9" s="53"/>
      <c r="K9" s="53"/>
      <c r="L9" s="54" t="e">
        <f aca="true" t="shared" si="0" ref="L9:L29">(K9-H9)/H9*100</f>
        <v>#DIV/0!</v>
      </c>
      <c r="M9" s="19"/>
    </row>
    <row r="10" spans="1:13" ht="16.5" customHeight="1">
      <c r="A10" s="18">
        <v>3</v>
      </c>
      <c r="B10" s="19"/>
      <c r="C10" s="19"/>
      <c r="D10" s="19"/>
      <c r="E10" s="19"/>
      <c r="F10" s="53"/>
      <c r="G10" s="53"/>
      <c r="H10" s="53"/>
      <c r="I10" s="19"/>
      <c r="J10" s="53"/>
      <c r="K10" s="53"/>
      <c r="L10" s="54" t="e">
        <f t="shared" si="0"/>
        <v>#DIV/0!</v>
      </c>
      <c r="M10" s="19"/>
    </row>
    <row r="11" spans="1:13" ht="16.5" customHeight="1">
      <c r="A11" s="18">
        <v>4</v>
      </c>
      <c r="B11" s="19"/>
      <c r="C11" s="19"/>
      <c r="D11" s="19"/>
      <c r="E11" s="19"/>
      <c r="F11" s="53"/>
      <c r="G11" s="53"/>
      <c r="H11" s="53"/>
      <c r="I11" s="19"/>
      <c r="J11" s="53"/>
      <c r="K11" s="53"/>
      <c r="L11" s="54" t="e">
        <f t="shared" si="0"/>
        <v>#DIV/0!</v>
      </c>
      <c r="M11" s="19"/>
    </row>
    <row r="12" spans="1:13" ht="16.5" customHeight="1">
      <c r="A12" s="18">
        <v>5</v>
      </c>
      <c r="B12" s="19"/>
      <c r="C12" s="19"/>
      <c r="D12" s="19"/>
      <c r="E12" s="19"/>
      <c r="F12" s="53"/>
      <c r="G12" s="53"/>
      <c r="H12" s="53"/>
      <c r="I12" s="19"/>
      <c r="J12" s="53"/>
      <c r="K12" s="53"/>
      <c r="L12" s="54" t="e">
        <f t="shared" si="0"/>
        <v>#DIV/0!</v>
      </c>
      <c r="M12" s="19"/>
    </row>
    <row r="13" spans="1:13" ht="16.5" customHeight="1">
      <c r="A13" s="18">
        <v>6</v>
      </c>
      <c r="B13" s="19"/>
      <c r="C13" s="19"/>
      <c r="D13" s="19"/>
      <c r="E13" s="19"/>
      <c r="F13" s="53"/>
      <c r="G13" s="53"/>
      <c r="H13" s="53"/>
      <c r="I13" s="19"/>
      <c r="J13" s="53"/>
      <c r="K13" s="53"/>
      <c r="L13" s="54" t="e">
        <f t="shared" si="0"/>
        <v>#DIV/0!</v>
      </c>
      <c r="M13" s="19"/>
    </row>
    <row r="14" spans="1:13" ht="16.5" customHeight="1">
      <c r="A14" s="18">
        <v>7</v>
      </c>
      <c r="B14" s="19"/>
      <c r="C14" s="19"/>
      <c r="D14" s="19"/>
      <c r="E14" s="19"/>
      <c r="F14" s="53"/>
      <c r="G14" s="53"/>
      <c r="H14" s="53"/>
      <c r="I14" s="19"/>
      <c r="J14" s="53"/>
      <c r="K14" s="53"/>
      <c r="L14" s="54" t="e">
        <f t="shared" si="0"/>
        <v>#DIV/0!</v>
      </c>
      <c r="M14" s="19"/>
    </row>
    <row r="15" spans="1:13" ht="16.5" customHeight="1">
      <c r="A15" s="18">
        <v>8</v>
      </c>
      <c r="B15" s="19"/>
      <c r="C15" s="19"/>
      <c r="D15" s="19"/>
      <c r="E15" s="19"/>
      <c r="F15" s="53"/>
      <c r="G15" s="53"/>
      <c r="H15" s="53"/>
      <c r="I15" s="19"/>
      <c r="J15" s="53"/>
      <c r="K15" s="53"/>
      <c r="L15" s="54" t="e">
        <f t="shared" si="0"/>
        <v>#DIV/0!</v>
      </c>
      <c r="M15" s="19"/>
    </row>
    <row r="16" spans="1:13" ht="16.5" customHeight="1">
      <c r="A16" s="18">
        <v>9</v>
      </c>
      <c r="B16" s="19"/>
      <c r="C16" s="19"/>
      <c r="D16" s="19"/>
      <c r="E16" s="19"/>
      <c r="F16" s="53"/>
      <c r="G16" s="53"/>
      <c r="H16" s="53"/>
      <c r="I16" s="19"/>
      <c r="J16" s="53"/>
      <c r="K16" s="53"/>
      <c r="L16" s="54" t="e">
        <f t="shared" si="0"/>
        <v>#DIV/0!</v>
      </c>
      <c r="M16" s="19"/>
    </row>
    <row r="17" spans="1:13" ht="16.5" customHeight="1">
      <c r="A17" s="18">
        <v>10</v>
      </c>
      <c r="B17" s="19"/>
      <c r="C17" s="19"/>
      <c r="D17" s="19"/>
      <c r="E17" s="19"/>
      <c r="F17" s="53"/>
      <c r="G17" s="53"/>
      <c r="H17" s="53"/>
      <c r="I17" s="19"/>
      <c r="J17" s="53"/>
      <c r="K17" s="53"/>
      <c r="L17" s="54" t="e">
        <f t="shared" si="0"/>
        <v>#DIV/0!</v>
      </c>
      <c r="M17" s="19"/>
    </row>
    <row r="18" spans="1:13" ht="16.5" customHeight="1">
      <c r="A18" s="18">
        <v>11</v>
      </c>
      <c r="B18" s="19"/>
      <c r="C18" s="19"/>
      <c r="D18" s="19"/>
      <c r="E18" s="19"/>
      <c r="F18" s="53"/>
      <c r="G18" s="53"/>
      <c r="H18" s="53"/>
      <c r="I18" s="19"/>
      <c r="J18" s="53"/>
      <c r="K18" s="53"/>
      <c r="L18" s="54" t="e">
        <f t="shared" si="0"/>
        <v>#DIV/0!</v>
      </c>
      <c r="M18" s="19"/>
    </row>
    <row r="19" spans="1:13" ht="16.5" customHeight="1">
      <c r="A19" s="18">
        <v>12</v>
      </c>
      <c r="B19" s="19"/>
      <c r="C19" s="19"/>
      <c r="D19" s="19"/>
      <c r="E19" s="19"/>
      <c r="F19" s="53"/>
      <c r="G19" s="53"/>
      <c r="H19" s="53"/>
      <c r="I19" s="19"/>
      <c r="J19" s="53"/>
      <c r="K19" s="53"/>
      <c r="L19" s="54" t="e">
        <f t="shared" si="0"/>
        <v>#DIV/0!</v>
      </c>
      <c r="M19" s="19"/>
    </row>
    <row r="20" spans="1:13" ht="16.5" customHeight="1">
      <c r="A20" s="18">
        <v>13</v>
      </c>
      <c r="B20" s="19"/>
      <c r="C20" s="19"/>
      <c r="D20" s="19"/>
      <c r="E20" s="19"/>
      <c r="F20" s="53"/>
      <c r="G20" s="53"/>
      <c r="H20" s="53"/>
      <c r="I20" s="19"/>
      <c r="J20" s="53"/>
      <c r="K20" s="53"/>
      <c r="L20" s="54" t="e">
        <f t="shared" si="0"/>
        <v>#DIV/0!</v>
      </c>
      <c r="M20" s="19"/>
    </row>
    <row r="21" spans="1:13" ht="16.5" customHeight="1">
      <c r="A21" s="18">
        <v>14</v>
      </c>
      <c r="B21" s="19"/>
      <c r="C21" s="19"/>
      <c r="D21" s="19"/>
      <c r="E21" s="19"/>
      <c r="F21" s="53"/>
      <c r="G21" s="53"/>
      <c r="H21" s="53"/>
      <c r="I21" s="19"/>
      <c r="J21" s="53"/>
      <c r="K21" s="53"/>
      <c r="L21" s="54" t="e">
        <f t="shared" si="0"/>
        <v>#DIV/0!</v>
      </c>
      <c r="M21" s="19"/>
    </row>
    <row r="22" spans="1:13" ht="16.5" customHeight="1">
      <c r="A22" s="18">
        <v>15</v>
      </c>
      <c r="B22" s="19"/>
      <c r="C22" s="19"/>
      <c r="D22" s="19"/>
      <c r="E22" s="19"/>
      <c r="F22" s="53"/>
      <c r="G22" s="53"/>
      <c r="H22" s="53"/>
      <c r="I22" s="19"/>
      <c r="J22" s="53"/>
      <c r="K22" s="53"/>
      <c r="L22" s="54" t="e">
        <f t="shared" si="0"/>
        <v>#DIV/0!</v>
      </c>
      <c r="M22" s="19"/>
    </row>
    <row r="23" spans="1:13" ht="16.5" customHeight="1">
      <c r="A23" s="18">
        <v>16</v>
      </c>
      <c r="B23" s="19"/>
      <c r="C23" s="19"/>
      <c r="D23" s="19"/>
      <c r="E23" s="19"/>
      <c r="F23" s="53"/>
      <c r="G23" s="53"/>
      <c r="H23" s="53"/>
      <c r="I23" s="19"/>
      <c r="J23" s="53"/>
      <c r="K23" s="53"/>
      <c r="L23" s="54" t="e">
        <f t="shared" si="0"/>
        <v>#DIV/0!</v>
      </c>
      <c r="M23" s="19"/>
    </row>
    <row r="24" spans="1:13" ht="16.5" customHeight="1">
      <c r="A24" s="18">
        <v>17</v>
      </c>
      <c r="B24" s="19"/>
      <c r="C24" s="19"/>
      <c r="D24" s="19"/>
      <c r="E24" s="19"/>
      <c r="F24" s="53"/>
      <c r="G24" s="53"/>
      <c r="H24" s="53"/>
      <c r="I24" s="19"/>
      <c r="J24" s="53"/>
      <c r="K24" s="53"/>
      <c r="L24" s="54" t="e">
        <f t="shared" si="0"/>
        <v>#DIV/0!</v>
      </c>
      <c r="M24" s="19"/>
    </row>
    <row r="25" spans="1:13" ht="16.5" customHeight="1">
      <c r="A25" s="18">
        <v>18</v>
      </c>
      <c r="B25" s="19"/>
      <c r="C25" s="19"/>
      <c r="D25" s="19"/>
      <c r="E25" s="19"/>
      <c r="F25" s="53"/>
      <c r="G25" s="53"/>
      <c r="H25" s="53"/>
      <c r="I25" s="19"/>
      <c r="J25" s="53"/>
      <c r="K25" s="53"/>
      <c r="L25" s="54" t="e">
        <f t="shared" si="0"/>
        <v>#DIV/0!</v>
      </c>
      <c r="M25" s="19"/>
    </row>
    <row r="26" spans="1:13" ht="16.5" customHeight="1">
      <c r="A26" s="18">
        <v>19</v>
      </c>
      <c r="B26" s="19"/>
      <c r="C26" s="19"/>
      <c r="D26" s="19"/>
      <c r="E26" s="19"/>
      <c r="F26" s="53"/>
      <c r="G26" s="53"/>
      <c r="H26" s="53"/>
      <c r="I26" s="19"/>
      <c r="J26" s="53"/>
      <c r="K26" s="53"/>
      <c r="L26" s="54" t="e">
        <f t="shared" si="0"/>
        <v>#DIV/0!</v>
      </c>
      <c r="M26" s="19"/>
    </row>
    <row r="27" spans="1:13" ht="16.5" customHeight="1">
      <c r="A27" s="18">
        <v>20</v>
      </c>
      <c r="B27" s="22"/>
      <c r="C27" s="23"/>
      <c r="D27" s="23"/>
      <c r="E27" s="23"/>
      <c r="F27" s="53"/>
      <c r="G27" s="53"/>
      <c r="H27" s="53"/>
      <c r="I27" s="19"/>
      <c r="J27" s="53"/>
      <c r="K27" s="53"/>
      <c r="L27" s="54" t="e">
        <f t="shared" si="0"/>
        <v>#DIV/0!</v>
      </c>
      <c r="M27" s="19"/>
    </row>
    <row r="28" spans="1:13" ht="16.5" customHeight="1">
      <c r="A28" s="25" t="s">
        <v>381</v>
      </c>
      <c r="B28" s="26"/>
      <c r="C28" s="27"/>
      <c r="D28" s="27"/>
      <c r="E28" s="27"/>
      <c r="F28" s="99"/>
      <c r="G28" s="99">
        <f>SUM(G8:G27)</f>
        <v>0</v>
      </c>
      <c r="H28" s="99">
        <f>SUM(H8:H27)</f>
        <v>0</v>
      </c>
      <c r="I28" s="29"/>
      <c r="J28" s="62"/>
      <c r="K28" s="62">
        <f>SUM(K8:K27)</f>
        <v>0</v>
      </c>
      <c r="L28" s="78" t="e">
        <f t="shared" si="0"/>
        <v>#DIV/0!</v>
      </c>
      <c r="M28" s="29"/>
    </row>
    <row r="29" spans="1:13" ht="16.5" customHeight="1">
      <c r="A29" s="25" t="s">
        <v>382</v>
      </c>
      <c r="B29" s="26"/>
      <c r="C29" s="27"/>
      <c r="D29" s="27"/>
      <c r="E29" s="27"/>
      <c r="F29" s="99"/>
      <c r="G29" s="99">
        <f>G28</f>
        <v>0</v>
      </c>
      <c r="H29" s="99">
        <f>H28</f>
        <v>0</v>
      </c>
      <c r="I29" s="29"/>
      <c r="J29" s="62"/>
      <c r="K29" s="62">
        <f>K28</f>
        <v>0</v>
      </c>
      <c r="L29" s="78" t="e">
        <f t="shared" si="0"/>
        <v>#DIV/0!</v>
      </c>
      <c r="M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M1"/>
    <mergeCell ref="A2:M2"/>
    <mergeCell ref="E6:G6"/>
    <mergeCell ref="J6:K6"/>
    <mergeCell ref="A28:C28"/>
    <mergeCell ref="A29:C29"/>
    <mergeCell ref="A6:A7"/>
    <mergeCell ref="B6:B7"/>
    <mergeCell ref="C6:C7"/>
    <mergeCell ref="D6:D7"/>
    <mergeCell ref="H6:H7"/>
    <mergeCell ref="I6:I7"/>
    <mergeCell ref="L6:L7"/>
    <mergeCell ref="M6:M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Narrow,常规"3-10-10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15" zoomScaleSheetLayoutView="115" workbookViewId="0" topLeftCell="A1">
      <selection activeCell="F13" sqref="F13"/>
    </sheetView>
  </sheetViews>
  <sheetFormatPr defaultColWidth="8.75390625" defaultRowHeight="14.25"/>
  <cols>
    <col min="1" max="1" width="5.50390625" style="4" customWidth="1"/>
    <col min="2" max="2" width="24.625" style="4" customWidth="1"/>
    <col min="3" max="3" width="15.75390625" style="4" customWidth="1"/>
    <col min="4" max="4" width="15.375" style="4" customWidth="1"/>
    <col min="5" max="5" width="15.625" style="4" customWidth="1"/>
    <col min="6" max="6" width="14.625" style="4" customWidth="1"/>
    <col min="7" max="7" width="14.125" style="4" customWidth="1"/>
    <col min="8" max="8" width="16.875" style="4" customWidth="1"/>
    <col min="9" max="32" width="9.00390625" style="4" bestFit="1" customWidth="1"/>
    <col min="33" max="16384" width="8.75390625" style="4" customWidth="1"/>
  </cols>
  <sheetData>
    <row r="1" spans="1:8" ht="18" customHeight="1">
      <c r="A1" s="383" t="s">
        <v>267</v>
      </c>
      <c r="B1" s="383"/>
      <c r="C1" s="383"/>
      <c r="D1" s="383"/>
      <c r="E1" s="383"/>
      <c r="F1" s="383"/>
      <c r="G1" s="383"/>
      <c r="H1" s="384"/>
    </row>
    <row r="2" spans="1:8" ht="11.25" customHeight="1">
      <c r="A2" s="6" t="s">
        <v>234</v>
      </c>
      <c r="B2" s="7"/>
      <c r="C2" s="7"/>
      <c r="D2" s="7"/>
      <c r="E2" s="7"/>
      <c r="F2" s="7"/>
      <c r="G2" s="7"/>
      <c r="H2" s="35"/>
    </row>
    <row r="3" spans="1:8" ht="10.5" customHeight="1">
      <c r="A3" s="7"/>
      <c r="B3" s="7"/>
      <c r="C3" s="7"/>
      <c r="D3" s="7"/>
      <c r="E3" s="7"/>
      <c r="F3" s="7"/>
      <c r="G3" s="7"/>
      <c r="H3" s="394" t="s">
        <v>268</v>
      </c>
    </row>
    <row r="4" spans="1:8" ht="10.5" customHeight="1">
      <c r="A4" s="9"/>
      <c r="B4" s="9"/>
      <c r="C4" s="9"/>
      <c r="D4" s="9"/>
      <c r="E4" s="9"/>
      <c r="F4" s="9"/>
      <c r="G4" s="9"/>
      <c r="H4" s="394" t="s">
        <v>269</v>
      </c>
    </row>
    <row r="5" spans="1:8" ht="10.5" customHeight="1">
      <c r="A5" s="386" t="s">
        <v>236</v>
      </c>
      <c r="B5" s="300"/>
      <c r="C5" s="300"/>
      <c r="D5" s="181"/>
      <c r="E5" s="181"/>
      <c r="F5" s="300"/>
      <c r="G5" s="300"/>
      <c r="H5" s="395" t="s">
        <v>270</v>
      </c>
    </row>
    <row r="6" spans="1:8" s="2" customFormat="1" ht="12" customHeight="1">
      <c r="A6" s="45" t="s">
        <v>1</v>
      </c>
      <c r="B6" s="45" t="s">
        <v>271</v>
      </c>
      <c r="C6" s="45" t="s">
        <v>239</v>
      </c>
      <c r="D6" s="45" t="s">
        <v>272</v>
      </c>
      <c r="E6" s="45" t="s">
        <v>240</v>
      </c>
      <c r="F6" s="45" t="s">
        <v>241</v>
      </c>
      <c r="G6" s="45" t="s">
        <v>273</v>
      </c>
      <c r="H6" s="45" t="s">
        <v>274</v>
      </c>
    </row>
    <row r="7" spans="1:8" ht="12" customHeight="1">
      <c r="A7" s="18">
        <v>1</v>
      </c>
      <c r="B7" s="81" t="s">
        <v>275</v>
      </c>
      <c r="C7" s="53"/>
      <c r="D7" s="53"/>
      <c r="E7" s="53"/>
      <c r="F7" s="53"/>
      <c r="G7" s="53"/>
      <c r="H7" s="20"/>
    </row>
    <row r="8" spans="1:8" ht="12" customHeight="1">
      <c r="A8" s="18">
        <f>A7+1</f>
        <v>2</v>
      </c>
      <c r="B8" s="19" t="s">
        <v>276</v>
      </c>
      <c r="C8" s="53"/>
      <c r="D8" s="53"/>
      <c r="E8" s="53"/>
      <c r="F8" s="53"/>
      <c r="G8" s="53"/>
      <c r="H8" s="20"/>
    </row>
    <row r="9" spans="1:8" ht="12" customHeight="1">
      <c r="A9" s="18">
        <f aca="true" t="shared" si="0" ref="A9:A45">A8+1</f>
        <v>3</v>
      </c>
      <c r="B9" s="104" t="s">
        <v>277</v>
      </c>
      <c r="C9" s="53"/>
      <c r="D9" s="53"/>
      <c r="E9" s="53"/>
      <c r="F9" s="53"/>
      <c r="G9" s="53"/>
      <c r="H9" s="20"/>
    </row>
    <row r="10" spans="1:8" ht="12" customHeight="1">
      <c r="A10" s="18">
        <f t="shared" si="0"/>
        <v>4</v>
      </c>
      <c r="B10" s="19" t="s">
        <v>278</v>
      </c>
      <c r="C10" s="53"/>
      <c r="D10" s="53"/>
      <c r="E10" s="53"/>
      <c r="F10" s="53"/>
      <c r="G10" s="53"/>
      <c r="H10" s="20"/>
    </row>
    <row r="11" spans="1:8" ht="12" customHeight="1">
      <c r="A11" s="18">
        <f t="shared" si="0"/>
        <v>5</v>
      </c>
      <c r="B11" s="19" t="s">
        <v>279</v>
      </c>
      <c r="C11" s="53"/>
      <c r="D11" s="53"/>
      <c r="E11" s="53"/>
      <c r="F11" s="53"/>
      <c r="G11" s="53"/>
      <c r="H11" s="20"/>
    </row>
    <row r="12" spans="1:8" ht="12" customHeight="1">
      <c r="A12" s="18">
        <f t="shared" si="0"/>
        <v>6</v>
      </c>
      <c r="B12" s="19" t="s">
        <v>280</v>
      </c>
      <c r="C12" s="53"/>
      <c r="D12" s="53"/>
      <c r="E12" s="53"/>
      <c r="F12" s="53"/>
      <c r="G12" s="53"/>
      <c r="H12" s="20"/>
    </row>
    <row r="13" spans="1:8" ht="12" customHeight="1">
      <c r="A13" s="18">
        <f t="shared" si="0"/>
        <v>7</v>
      </c>
      <c r="B13" s="19" t="s">
        <v>281</v>
      </c>
      <c r="C13" s="53"/>
      <c r="D13" s="53"/>
      <c r="E13" s="53"/>
      <c r="F13" s="53"/>
      <c r="G13" s="53"/>
      <c r="H13" s="20"/>
    </row>
    <row r="14" spans="1:8" ht="12" customHeight="1">
      <c r="A14" s="18">
        <f t="shared" si="0"/>
        <v>8</v>
      </c>
      <c r="B14" s="19" t="s">
        <v>282</v>
      </c>
      <c r="C14" s="53"/>
      <c r="D14" s="53"/>
      <c r="E14" s="53"/>
      <c r="F14" s="53"/>
      <c r="G14" s="53"/>
      <c r="H14" s="20"/>
    </row>
    <row r="15" spans="1:8" ht="12" customHeight="1">
      <c r="A15" s="18">
        <f t="shared" si="0"/>
        <v>9</v>
      </c>
      <c r="B15" s="19" t="s">
        <v>283</v>
      </c>
      <c r="C15" s="53"/>
      <c r="D15" s="53"/>
      <c r="E15" s="53"/>
      <c r="F15" s="53"/>
      <c r="G15" s="53"/>
      <c r="H15" s="20"/>
    </row>
    <row r="16" spans="1:8" ht="12" customHeight="1">
      <c r="A16" s="18">
        <f t="shared" si="0"/>
        <v>10</v>
      </c>
      <c r="B16" s="19" t="s">
        <v>284</v>
      </c>
      <c r="C16" s="53"/>
      <c r="D16" s="53"/>
      <c r="E16" s="53"/>
      <c r="F16" s="53"/>
      <c r="G16" s="53"/>
      <c r="H16" s="20"/>
    </row>
    <row r="17" spans="1:8" ht="12" customHeight="1">
      <c r="A17" s="18">
        <f t="shared" si="0"/>
        <v>11</v>
      </c>
      <c r="B17" s="19" t="s">
        <v>285</v>
      </c>
      <c r="C17" s="53"/>
      <c r="D17" s="53"/>
      <c r="E17" s="53"/>
      <c r="F17" s="53"/>
      <c r="G17" s="53"/>
      <c r="H17" s="20"/>
    </row>
    <row r="18" spans="1:8" ht="12" customHeight="1">
      <c r="A18" s="18">
        <f t="shared" si="0"/>
        <v>12</v>
      </c>
      <c r="B18" s="19" t="s">
        <v>286</v>
      </c>
      <c r="C18" s="53"/>
      <c r="D18" s="53"/>
      <c r="E18" s="53"/>
      <c r="F18" s="53"/>
      <c r="G18" s="53"/>
      <c r="H18" s="20"/>
    </row>
    <row r="19" spans="1:8" ht="12" customHeight="1">
      <c r="A19" s="18">
        <f t="shared" si="0"/>
        <v>13</v>
      </c>
      <c r="B19" s="19" t="s">
        <v>287</v>
      </c>
      <c r="C19" s="53"/>
      <c r="D19" s="53"/>
      <c r="E19" s="53"/>
      <c r="F19" s="53"/>
      <c r="G19" s="53"/>
      <c r="H19" s="20"/>
    </row>
    <row r="20" spans="1:8" ht="12" customHeight="1">
      <c r="A20" s="18">
        <f t="shared" si="0"/>
        <v>14</v>
      </c>
      <c r="B20" s="19" t="s">
        <v>288</v>
      </c>
      <c r="C20" s="53"/>
      <c r="D20" s="53"/>
      <c r="E20" s="53"/>
      <c r="F20" s="53"/>
      <c r="G20" s="53"/>
      <c r="H20" s="20"/>
    </row>
    <row r="21" spans="1:8" ht="12" customHeight="1">
      <c r="A21" s="18">
        <f t="shared" si="0"/>
        <v>15</v>
      </c>
      <c r="B21" s="19" t="s">
        <v>289</v>
      </c>
      <c r="C21" s="53"/>
      <c r="D21" s="53"/>
      <c r="E21" s="53"/>
      <c r="F21" s="53"/>
      <c r="G21" s="53"/>
      <c r="H21" s="20"/>
    </row>
    <row r="22" spans="1:8" ht="12" customHeight="1">
      <c r="A22" s="18">
        <f t="shared" si="0"/>
        <v>16</v>
      </c>
      <c r="B22" s="19" t="s">
        <v>290</v>
      </c>
      <c r="C22" s="53"/>
      <c r="D22" s="53"/>
      <c r="E22" s="53"/>
      <c r="F22" s="53"/>
      <c r="G22" s="53"/>
      <c r="H22" s="20"/>
    </row>
    <row r="23" spans="1:8" ht="12" customHeight="1">
      <c r="A23" s="18">
        <f t="shared" si="0"/>
        <v>17</v>
      </c>
      <c r="B23" s="19" t="s">
        <v>291</v>
      </c>
      <c r="C23" s="53"/>
      <c r="D23" s="53"/>
      <c r="E23" s="53"/>
      <c r="F23" s="53"/>
      <c r="G23" s="53"/>
      <c r="H23" s="20"/>
    </row>
    <row r="24" spans="1:8" ht="12" customHeight="1">
      <c r="A24" s="18">
        <f t="shared" si="0"/>
        <v>18</v>
      </c>
      <c r="B24" s="81" t="s">
        <v>292</v>
      </c>
      <c r="C24" s="55"/>
      <c r="D24" s="53"/>
      <c r="E24" s="55"/>
      <c r="F24" s="55"/>
      <c r="G24" s="53"/>
      <c r="H24" s="20"/>
    </row>
    <row r="25" spans="1:8" ht="12" customHeight="1">
      <c r="A25" s="18">
        <f t="shared" si="0"/>
        <v>19</v>
      </c>
      <c r="B25" s="81" t="s">
        <v>293</v>
      </c>
      <c r="C25" s="53"/>
      <c r="D25" s="53"/>
      <c r="E25" s="53"/>
      <c r="F25" s="53"/>
      <c r="G25" s="53"/>
      <c r="H25" s="20"/>
    </row>
    <row r="26" spans="1:8" ht="12" customHeight="1">
      <c r="A26" s="18">
        <f t="shared" si="0"/>
        <v>20</v>
      </c>
      <c r="B26" s="19" t="s">
        <v>294</v>
      </c>
      <c r="C26" s="53"/>
      <c r="D26" s="53"/>
      <c r="E26" s="53"/>
      <c r="F26" s="53"/>
      <c r="G26" s="53"/>
      <c r="H26" s="20"/>
    </row>
    <row r="27" spans="1:8" ht="12" customHeight="1">
      <c r="A27" s="18">
        <f t="shared" si="0"/>
        <v>21</v>
      </c>
      <c r="B27" s="19" t="s">
        <v>295</v>
      </c>
      <c r="C27" s="53"/>
      <c r="D27" s="53"/>
      <c r="E27" s="53"/>
      <c r="F27" s="53"/>
      <c r="G27" s="53"/>
      <c r="H27" s="20"/>
    </row>
    <row r="28" spans="1:8" ht="12" customHeight="1">
      <c r="A28" s="18">
        <f t="shared" si="0"/>
        <v>22</v>
      </c>
      <c r="B28" s="19" t="s">
        <v>296</v>
      </c>
      <c r="C28" s="53"/>
      <c r="D28" s="53"/>
      <c r="E28" s="53"/>
      <c r="F28" s="53"/>
      <c r="G28" s="53"/>
      <c r="H28" s="20"/>
    </row>
    <row r="29" spans="1:8" ht="12" customHeight="1">
      <c r="A29" s="18">
        <f t="shared" si="0"/>
        <v>23</v>
      </c>
      <c r="B29" s="19" t="s">
        <v>297</v>
      </c>
      <c r="C29" s="53"/>
      <c r="D29" s="53"/>
      <c r="E29" s="53"/>
      <c r="F29" s="53"/>
      <c r="G29" s="53"/>
      <c r="H29" s="20"/>
    </row>
    <row r="30" spans="1:8" ht="12" customHeight="1">
      <c r="A30" s="18">
        <f t="shared" si="0"/>
        <v>24</v>
      </c>
      <c r="B30" s="19" t="s">
        <v>298</v>
      </c>
      <c r="C30" s="53"/>
      <c r="D30" s="53"/>
      <c r="E30" s="53"/>
      <c r="F30" s="53"/>
      <c r="G30" s="53"/>
      <c r="H30" s="20"/>
    </row>
    <row r="31" spans="1:8" ht="12" customHeight="1">
      <c r="A31" s="18">
        <f t="shared" si="0"/>
        <v>25</v>
      </c>
      <c r="B31" s="19" t="s">
        <v>295</v>
      </c>
      <c r="C31" s="53"/>
      <c r="D31" s="53"/>
      <c r="E31" s="53"/>
      <c r="F31" s="53"/>
      <c r="G31" s="53"/>
      <c r="H31" s="20"/>
    </row>
    <row r="32" spans="1:8" ht="12" customHeight="1">
      <c r="A32" s="18">
        <f t="shared" si="0"/>
        <v>26</v>
      </c>
      <c r="B32" s="19" t="s">
        <v>296</v>
      </c>
      <c r="C32" s="53"/>
      <c r="D32" s="53"/>
      <c r="E32" s="53"/>
      <c r="F32" s="53"/>
      <c r="G32" s="53"/>
      <c r="H32" s="20"/>
    </row>
    <row r="33" spans="1:8" ht="12" customHeight="1">
      <c r="A33" s="18">
        <f t="shared" si="0"/>
        <v>27</v>
      </c>
      <c r="B33" s="19" t="s">
        <v>299</v>
      </c>
      <c r="C33" s="53"/>
      <c r="D33" s="53"/>
      <c r="E33" s="53"/>
      <c r="F33" s="53"/>
      <c r="G33" s="53"/>
      <c r="H33" s="20"/>
    </row>
    <row r="34" spans="1:8" ht="12" customHeight="1">
      <c r="A34" s="18">
        <f t="shared" si="0"/>
        <v>28</v>
      </c>
      <c r="B34" s="19" t="s">
        <v>300</v>
      </c>
      <c r="C34" s="53"/>
      <c r="D34" s="53"/>
      <c r="E34" s="53"/>
      <c r="F34" s="53"/>
      <c r="G34" s="53"/>
      <c r="H34" s="20"/>
    </row>
    <row r="35" spans="1:8" ht="12" customHeight="1">
      <c r="A35" s="18">
        <f t="shared" si="0"/>
        <v>29</v>
      </c>
      <c r="B35" s="19" t="s">
        <v>301</v>
      </c>
      <c r="C35" s="53"/>
      <c r="D35" s="53"/>
      <c r="E35" s="53"/>
      <c r="F35" s="53"/>
      <c r="G35" s="53"/>
      <c r="H35" s="20"/>
    </row>
    <row r="36" spans="1:8" ht="12" customHeight="1">
      <c r="A36" s="18">
        <f t="shared" si="0"/>
        <v>30</v>
      </c>
      <c r="B36" s="19" t="s">
        <v>302</v>
      </c>
      <c r="C36" s="53"/>
      <c r="D36" s="53"/>
      <c r="E36" s="53"/>
      <c r="F36" s="53"/>
      <c r="G36" s="53"/>
      <c r="H36" s="20"/>
    </row>
    <row r="37" spans="1:8" ht="12" customHeight="1">
      <c r="A37" s="18">
        <f t="shared" si="0"/>
        <v>31</v>
      </c>
      <c r="B37" s="81" t="s">
        <v>303</v>
      </c>
      <c r="C37" s="53"/>
      <c r="D37" s="53"/>
      <c r="E37" s="53"/>
      <c r="F37" s="53"/>
      <c r="G37" s="53"/>
      <c r="H37" s="20"/>
    </row>
    <row r="38" spans="1:8" ht="12" customHeight="1">
      <c r="A38" s="18">
        <f t="shared" si="0"/>
        <v>32</v>
      </c>
      <c r="B38" s="19" t="s">
        <v>304</v>
      </c>
      <c r="C38" s="53"/>
      <c r="D38" s="53"/>
      <c r="E38" s="53"/>
      <c r="F38" s="53"/>
      <c r="G38" s="53"/>
      <c r="H38" s="20"/>
    </row>
    <row r="39" spans="1:8" ht="12" customHeight="1">
      <c r="A39" s="18">
        <f t="shared" si="0"/>
        <v>33</v>
      </c>
      <c r="B39" s="19" t="s">
        <v>305</v>
      </c>
      <c r="C39" s="53"/>
      <c r="D39" s="53"/>
      <c r="E39" s="53"/>
      <c r="F39" s="53"/>
      <c r="G39" s="53"/>
      <c r="H39" s="20"/>
    </row>
    <row r="40" spans="1:8" ht="12" customHeight="1">
      <c r="A40" s="18">
        <f t="shared" si="0"/>
        <v>34</v>
      </c>
      <c r="B40" s="81" t="s">
        <v>306</v>
      </c>
      <c r="C40" s="53"/>
      <c r="D40" s="53"/>
      <c r="E40" s="53"/>
      <c r="F40" s="53"/>
      <c r="G40" s="53"/>
      <c r="H40" s="20"/>
    </row>
    <row r="41" spans="1:8" ht="12" customHeight="1">
      <c r="A41" s="18">
        <f t="shared" si="0"/>
        <v>35</v>
      </c>
      <c r="B41" s="19" t="s">
        <v>307</v>
      </c>
      <c r="C41" s="53"/>
      <c r="D41" s="53"/>
      <c r="E41" s="53"/>
      <c r="F41" s="53"/>
      <c r="G41" s="53"/>
      <c r="H41" s="20"/>
    </row>
    <row r="42" spans="1:8" ht="12" customHeight="1">
      <c r="A42" s="18">
        <f t="shared" si="0"/>
        <v>36</v>
      </c>
      <c r="B42" s="19" t="s">
        <v>308</v>
      </c>
      <c r="C42" s="53"/>
      <c r="D42" s="53"/>
      <c r="E42" s="53"/>
      <c r="F42" s="53"/>
      <c r="G42" s="53"/>
      <c r="H42" s="20"/>
    </row>
    <row r="43" spans="1:8" ht="12" customHeight="1">
      <c r="A43" s="18">
        <f t="shared" si="0"/>
        <v>37</v>
      </c>
      <c r="B43" s="81" t="s">
        <v>309</v>
      </c>
      <c r="C43" s="53"/>
      <c r="D43" s="53"/>
      <c r="E43" s="53"/>
      <c r="F43" s="53"/>
      <c r="G43" s="53"/>
      <c r="H43" s="20"/>
    </row>
    <row r="44" spans="1:8" ht="12" customHeight="1">
      <c r="A44" s="18">
        <f t="shared" si="0"/>
        <v>38</v>
      </c>
      <c r="B44" s="81" t="s">
        <v>310</v>
      </c>
      <c r="C44" s="53"/>
      <c r="D44" s="53"/>
      <c r="E44" s="53"/>
      <c r="F44" s="53"/>
      <c r="G44" s="53"/>
      <c r="H44" s="20"/>
    </row>
    <row r="45" spans="1:8" ht="12" customHeight="1">
      <c r="A45" s="60">
        <f t="shared" si="0"/>
        <v>39</v>
      </c>
      <c r="B45" s="388" t="s">
        <v>311</v>
      </c>
      <c r="C45" s="62"/>
      <c r="D45" s="62"/>
      <c r="E45" s="62"/>
      <c r="F45" s="62"/>
      <c r="G45" s="62"/>
      <c r="H45" s="39"/>
    </row>
    <row r="46" spans="1:7" ht="15">
      <c r="A46" s="392" t="s">
        <v>263</v>
      </c>
      <c r="C46" s="391"/>
      <c r="D46" s="391"/>
      <c r="E46" s="391"/>
      <c r="F46" s="392" t="s">
        <v>266</v>
      </c>
      <c r="G46" s="391"/>
    </row>
    <row r="48" ht="15">
      <c r="C48" s="393"/>
    </row>
    <row r="49" ht="15">
      <c r="C49" s="393"/>
    </row>
    <row r="50" ht="15">
      <c r="C50" s="393"/>
    </row>
  </sheetData>
  <sheetProtection/>
  <mergeCells count="3">
    <mergeCell ref="A1:H1"/>
    <mergeCell ref="A2:H2"/>
    <mergeCell ref="D5:E5"/>
  </mergeCells>
  <printOptions horizontalCentered="1" verticalCentered="1"/>
  <pageMargins left="0.2" right="0.23999999999999996" top="0.22" bottom="0.23999999999999996" header="0.59" footer="0.2"/>
  <pageSetup horizontalDpi="600" verticalDpi="600" orientation="landscape" paperSize="9" scale="9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F18" sqref="F18"/>
    </sheetView>
  </sheetViews>
  <sheetFormatPr defaultColWidth="8.75390625" defaultRowHeight="16.5" customHeight="1"/>
  <cols>
    <col min="1" max="1" width="4.375" style="36" customWidth="1"/>
    <col min="2" max="2" width="16.00390625" style="4" customWidth="1"/>
    <col min="3" max="3" width="17.75390625" style="4" customWidth="1"/>
    <col min="4" max="4" width="7.25390625" style="4" customWidth="1"/>
    <col min="5" max="5" width="8.00390625" style="4" customWidth="1"/>
    <col min="6" max="6" width="9.00390625" style="4" bestFit="1" customWidth="1"/>
    <col min="7" max="7" width="9.375" style="4" customWidth="1"/>
    <col min="8" max="8" width="10.125" style="4" customWidth="1"/>
    <col min="9" max="9" width="7.375" style="4" customWidth="1"/>
    <col min="10" max="11" width="9.125" style="4" customWidth="1"/>
    <col min="12" max="12" width="7.00390625" style="4" customWidth="1"/>
    <col min="13" max="13" width="9.25390625" style="4" customWidth="1"/>
    <col min="14" max="32" width="9.00390625" style="4" bestFit="1" customWidth="1"/>
    <col min="33" max="16384" width="8.75390625" style="4" customWidth="1"/>
  </cols>
  <sheetData>
    <row r="1" spans="1:13" s="1" customFormat="1" ht="24.75" customHeight="1">
      <c r="A1" s="5" t="s">
        <v>503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</row>
    <row r="2" spans="1:13" ht="16.5" customHeight="1">
      <c r="A2" s="6" t="s">
        <v>375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6"/>
    </row>
    <row r="5" spans="1:13" ht="14.25" customHeight="1">
      <c r="A5" s="10" t="s">
        <v>236</v>
      </c>
      <c r="B5" s="11"/>
      <c r="C5" s="11"/>
      <c r="D5" s="11"/>
      <c r="E5" s="11"/>
      <c r="F5" s="96"/>
      <c r="G5" s="11"/>
      <c r="H5" s="11"/>
      <c r="I5" s="11"/>
      <c r="J5" s="11"/>
      <c r="K5" s="11"/>
      <c r="L5" s="11"/>
      <c r="M5" s="11"/>
    </row>
    <row r="6" spans="1:13" s="2" customFormat="1" ht="16.5" customHeight="1">
      <c r="A6" s="12" t="s">
        <v>1</v>
      </c>
      <c r="B6" s="12" t="s">
        <v>465</v>
      </c>
      <c r="C6" s="86" t="s">
        <v>504</v>
      </c>
      <c r="D6" s="86" t="s">
        <v>466</v>
      </c>
      <c r="E6" s="305" t="s">
        <v>505</v>
      </c>
      <c r="F6" s="43"/>
      <c r="G6" s="44"/>
      <c r="H6" s="12" t="s">
        <v>240</v>
      </c>
      <c r="I6" s="12" t="s">
        <v>467</v>
      </c>
      <c r="J6" s="42" t="s">
        <v>241</v>
      </c>
      <c r="K6" s="44"/>
      <c r="L6" s="12" t="s">
        <v>274</v>
      </c>
      <c r="M6" s="12" t="s">
        <v>380</v>
      </c>
    </row>
    <row r="7" spans="1:13" s="2" customFormat="1" ht="16.5" customHeight="1">
      <c r="A7" s="15"/>
      <c r="B7" s="15"/>
      <c r="C7" s="87"/>
      <c r="D7" s="87"/>
      <c r="E7" s="45" t="s">
        <v>468</v>
      </c>
      <c r="F7" s="91" t="s">
        <v>469</v>
      </c>
      <c r="G7" s="45" t="s">
        <v>470</v>
      </c>
      <c r="H7" s="15"/>
      <c r="I7" s="15"/>
      <c r="J7" s="45" t="s">
        <v>469</v>
      </c>
      <c r="K7" s="45" t="s">
        <v>470</v>
      </c>
      <c r="L7" s="15"/>
      <c r="M7" s="15"/>
    </row>
    <row r="8" spans="1:13" ht="16.5" customHeight="1">
      <c r="A8" s="18"/>
      <c r="B8" s="19"/>
      <c r="C8" s="19"/>
      <c r="D8" s="19"/>
      <c r="E8" s="19"/>
      <c r="F8" s="53"/>
      <c r="G8" s="53"/>
      <c r="H8" s="53"/>
      <c r="I8" s="19"/>
      <c r="J8" s="53"/>
      <c r="K8" s="53"/>
      <c r="L8" s="54" t="e">
        <f>(K8-H8)/H8*100</f>
        <v>#DIV/0!</v>
      </c>
      <c r="M8" s="19"/>
    </row>
    <row r="9" spans="1:13" ht="16.5" customHeight="1">
      <c r="A9" s="18"/>
      <c r="B9" s="19"/>
      <c r="C9" s="19"/>
      <c r="D9" s="19"/>
      <c r="E9" s="19"/>
      <c r="F9" s="53"/>
      <c r="G9" s="53"/>
      <c r="H9" s="53"/>
      <c r="I9" s="19"/>
      <c r="J9" s="53"/>
      <c r="K9" s="53"/>
      <c r="L9" s="54" t="e">
        <f aca="true" t="shared" si="0" ref="L9:L29">(K9-H9)/H9*100</f>
        <v>#DIV/0!</v>
      </c>
      <c r="M9" s="19"/>
    </row>
    <row r="10" spans="1:13" ht="16.5" customHeight="1">
      <c r="A10" s="18"/>
      <c r="B10" s="19"/>
      <c r="C10" s="19"/>
      <c r="D10" s="19"/>
      <c r="E10" s="19"/>
      <c r="F10" s="53"/>
      <c r="G10" s="53"/>
      <c r="H10" s="53"/>
      <c r="I10" s="19"/>
      <c r="J10" s="53"/>
      <c r="K10" s="53"/>
      <c r="L10" s="54" t="e">
        <f t="shared" si="0"/>
        <v>#DIV/0!</v>
      </c>
      <c r="M10" s="19"/>
    </row>
    <row r="11" spans="1:13" ht="16.5" customHeight="1">
      <c r="A11" s="18"/>
      <c r="B11" s="19"/>
      <c r="C11" s="19"/>
      <c r="D11" s="19"/>
      <c r="E11" s="19"/>
      <c r="F11" s="53"/>
      <c r="G11" s="53"/>
      <c r="H11" s="53"/>
      <c r="I11" s="19"/>
      <c r="J11" s="53"/>
      <c r="K11" s="53"/>
      <c r="L11" s="54" t="e">
        <f t="shared" si="0"/>
        <v>#DIV/0!</v>
      </c>
      <c r="M11" s="19"/>
    </row>
    <row r="12" spans="1:13" ht="16.5" customHeight="1">
      <c r="A12" s="18"/>
      <c r="B12" s="19"/>
      <c r="C12" s="19"/>
      <c r="D12" s="19"/>
      <c r="E12" s="19"/>
      <c r="F12" s="53"/>
      <c r="G12" s="53"/>
      <c r="H12" s="53"/>
      <c r="I12" s="19"/>
      <c r="J12" s="53"/>
      <c r="K12" s="53"/>
      <c r="L12" s="54" t="e">
        <f t="shared" si="0"/>
        <v>#DIV/0!</v>
      </c>
      <c r="M12" s="19"/>
    </row>
    <row r="13" spans="1:13" ht="16.5" customHeight="1">
      <c r="A13" s="18"/>
      <c r="B13" s="19"/>
      <c r="C13" s="19"/>
      <c r="D13" s="19"/>
      <c r="E13" s="19"/>
      <c r="F13" s="53"/>
      <c r="G13" s="53"/>
      <c r="H13" s="53"/>
      <c r="I13" s="19"/>
      <c r="J13" s="53"/>
      <c r="K13" s="53"/>
      <c r="L13" s="54" t="e">
        <f t="shared" si="0"/>
        <v>#DIV/0!</v>
      </c>
      <c r="M13" s="19"/>
    </row>
    <row r="14" spans="1:13" ht="16.5" customHeight="1">
      <c r="A14" s="18"/>
      <c r="B14" s="19"/>
      <c r="C14" s="19"/>
      <c r="D14" s="19"/>
      <c r="E14" s="19"/>
      <c r="F14" s="53"/>
      <c r="G14" s="53"/>
      <c r="H14" s="53"/>
      <c r="I14" s="19"/>
      <c r="J14" s="53"/>
      <c r="K14" s="53"/>
      <c r="L14" s="54" t="e">
        <f t="shared" si="0"/>
        <v>#DIV/0!</v>
      </c>
      <c r="M14" s="19"/>
    </row>
    <row r="15" spans="1:13" ht="16.5" customHeight="1">
      <c r="A15" s="18"/>
      <c r="B15" s="19"/>
      <c r="C15" s="19"/>
      <c r="D15" s="19"/>
      <c r="E15" s="19"/>
      <c r="F15" s="53"/>
      <c r="G15" s="53"/>
      <c r="H15" s="53"/>
      <c r="I15" s="19"/>
      <c r="J15" s="53"/>
      <c r="K15" s="53"/>
      <c r="L15" s="54" t="e">
        <f t="shared" si="0"/>
        <v>#DIV/0!</v>
      </c>
      <c r="M15" s="19"/>
    </row>
    <row r="16" spans="1:13" ht="16.5" customHeight="1">
      <c r="A16" s="18"/>
      <c r="B16" s="19"/>
      <c r="C16" s="19"/>
      <c r="D16" s="19"/>
      <c r="E16" s="19"/>
      <c r="F16" s="53"/>
      <c r="G16" s="53"/>
      <c r="H16" s="53"/>
      <c r="I16" s="19"/>
      <c r="J16" s="53"/>
      <c r="K16" s="53"/>
      <c r="L16" s="54" t="e">
        <f t="shared" si="0"/>
        <v>#DIV/0!</v>
      </c>
      <c r="M16" s="19"/>
    </row>
    <row r="17" spans="1:13" ht="16.5" customHeight="1">
      <c r="A17" s="18"/>
      <c r="B17" s="19"/>
      <c r="C17" s="19"/>
      <c r="D17" s="19"/>
      <c r="E17" s="19"/>
      <c r="F17" s="53"/>
      <c r="G17" s="53"/>
      <c r="H17" s="53"/>
      <c r="I17" s="19"/>
      <c r="J17" s="53"/>
      <c r="K17" s="53"/>
      <c r="L17" s="54" t="e">
        <f t="shared" si="0"/>
        <v>#DIV/0!</v>
      </c>
      <c r="M17" s="19"/>
    </row>
    <row r="18" spans="1:13" ht="16.5" customHeight="1">
      <c r="A18" s="18"/>
      <c r="B18" s="19"/>
      <c r="C18" s="19"/>
      <c r="D18" s="19"/>
      <c r="E18" s="19"/>
      <c r="F18" s="53"/>
      <c r="G18" s="53"/>
      <c r="H18" s="53"/>
      <c r="I18" s="19"/>
      <c r="J18" s="53"/>
      <c r="K18" s="53"/>
      <c r="L18" s="54" t="e">
        <f t="shared" si="0"/>
        <v>#DIV/0!</v>
      </c>
      <c r="M18" s="19"/>
    </row>
    <row r="19" spans="1:13" ht="16.5" customHeight="1">
      <c r="A19" s="18"/>
      <c r="B19" s="19"/>
      <c r="C19" s="19"/>
      <c r="D19" s="19"/>
      <c r="E19" s="19"/>
      <c r="F19" s="53"/>
      <c r="G19" s="53"/>
      <c r="H19" s="53"/>
      <c r="I19" s="19"/>
      <c r="J19" s="53"/>
      <c r="K19" s="53"/>
      <c r="L19" s="54" t="e">
        <f t="shared" si="0"/>
        <v>#DIV/0!</v>
      </c>
      <c r="M19" s="19"/>
    </row>
    <row r="20" spans="1:13" ht="16.5" customHeight="1">
      <c r="A20" s="18"/>
      <c r="B20" s="19"/>
      <c r="C20" s="19"/>
      <c r="D20" s="19"/>
      <c r="E20" s="19"/>
      <c r="F20" s="53"/>
      <c r="G20" s="53"/>
      <c r="H20" s="53"/>
      <c r="I20" s="19"/>
      <c r="J20" s="53"/>
      <c r="K20" s="53"/>
      <c r="L20" s="54" t="e">
        <f t="shared" si="0"/>
        <v>#DIV/0!</v>
      </c>
      <c r="M20" s="19"/>
    </row>
    <row r="21" spans="1:13" ht="16.5" customHeight="1">
      <c r="A21" s="18"/>
      <c r="B21" s="19"/>
      <c r="C21" s="19"/>
      <c r="D21" s="19"/>
      <c r="E21" s="19"/>
      <c r="F21" s="53"/>
      <c r="G21" s="53"/>
      <c r="H21" s="53"/>
      <c r="I21" s="19"/>
      <c r="J21" s="53"/>
      <c r="K21" s="53"/>
      <c r="L21" s="54" t="e">
        <f t="shared" si="0"/>
        <v>#DIV/0!</v>
      </c>
      <c r="M21" s="19"/>
    </row>
    <row r="22" spans="1:13" ht="16.5" customHeight="1">
      <c r="A22" s="18"/>
      <c r="B22" s="19"/>
      <c r="C22" s="19"/>
      <c r="D22" s="19"/>
      <c r="E22" s="19"/>
      <c r="F22" s="53"/>
      <c r="G22" s="53"/>
      <c r="H22" s="53"/>
      <c r="I22" s="19"/>
      <c r="J22" s="53"/>
      <c r="K22" s="53"/>
      <c r="L22" s="54" t="e">
        <f t="shared" si="0"/>
        <v>#DIV/0!</v>
      </c>
      <c r="M22" s="19"/>
    </row>
    <row r="23" spans="1:13" ht="16.5" customHeight="1">
      <c r="A23" s="18"/>
      <c r="B23" s="19"/>
      <c r="C23" s="19"/>
      <c r="D23" s="19"/>
      <c r="E23" s="19"/>
      <c r="F23" s="53"/>
      <c r="G23" s="53"/>
      <c r="H23" s="53"/>
      <c r="I23" s="19"/>
      <c r="J23" s="53"/>
      <c r="K23" s="53"/>
      <c r="L23" s="54" t="e">
        <f t="shared" si="0"/>
        <v>#DIV/0!</v>
      </c>
      <c r="M23" s="19"/>
    </row>
    <row r="24" spans="1:13" ht="16.5" customHeight="1">
      <c r="A24" s="18"/>
      <c r="B24" s="19"/>
      <c r="C24" s="19"/>
      <c r="D24" s="19"/>
      <c r="E24" s="19"/>
      <c r="F24" s="53"/>
      <c r="G24" s="53"/>
      <c r="H24" s="53"/>
      <c r="I24" s="19"/>
      <c r="J24" s="53"/>
      <c r="K24" s="53"/>
      <c r="L24" s="54" t="e">
        <f t="shared" si="0"/>
        <v>#DIV/0!</v>
      </c>
      <c r="M24" s="19"/>
    </row>
    <row r="25" spans="1:13" ht="16.5" customHeight="1">
      <c r="A25" s="18"/>
      <c r="B25" s="19"/>
      <c r="C25" s="19"/>
      <c r="D25" s="19"/>
      <c r="E25" s="19"/>
      <c r="F25" s="53"/>
      <c r="G25" s="53"/>
      <c r="H25" s="53"/>
      <c r="I25" s="19"/>
      <c r="J25" s="53"/>
      <c r="K25" s="53"/>
      <c r="L25" s="54" t="e">
        <f t="shared" si="0"/>
        <v>#DIV/0!</v>
      </c>
      <c r="M25" s="19"/>
    </row>
    <row r="26" spans="1:13" ht="16.5" customHeight="1">
      <c r="A26" s="18"/>
      <c r="B26" s="19"/>
      <c r="C26" s="19"/>
      <c r="D26" s="19"/>
      <c r="E26" s="19"/>
      <c r="F26" s="53"/>
      <c r="G26" s="53"/>
      <c r="H26" s="53"/>
      <c r="I26" s="19"/>
      <c r="J26" s="53"/>
      <c r="K26" s="53"/>
      <c r="L26" s="54" t="e">
        <f t="shared" si="0"/>
        <v>#DIV/0!</v>
      </c>
      <c r="M26" s="19"/>
    </row>
    <row r="27" spans="1:13" ht="16.5" customHeight="1">
      <c r="A27" s="18"/>
      <c r="B27" s="22"/>
      <c r="C27" s="23"/>
      <c r="D27" s="23"/>
      <c r="E27" s="23"/>
      <c r="F27" s="53"/>
      <c r="G27" s="53"/>
      <c r="H27" s="53"/>
      <c r="I27" s="19"/>
      <c r="J27" s="53"/>
      <c r="K27" s="53"/>
      <c r="L27" s="54" t="e">
        <f t="shared" si="0"/>
        <v>#DIV/0!</v>
      </c>
      <c r="M27" s="19"/>
    </row>
    <row r="28" spans="1:13" ht="16.5" customHeight="1">
      <c r="A28" s="25" t="s">
        <v>381</v>
      </c>
      <c r="B28" s="26"/>
      <c r="C28" s="27"/>
      <c r="D28" s="27"/>
      <c r="E28" s="27"/>
      <c r="F28" s="99"/>
      <c r="G28" s="28">
        <f>SUM(G8:G27)</f>
        <v>0</v>
      </c>
      <c r="H28" s="28">
        <f>SUM(H8:H27)</f>
        <v>0</v>
      </c>
      <c r="I28" s="29"/>
      <c r="J28" s="62"/>
      <c r="K28" s="62">
        <f>SUM(K8:K27)</f>
        <v>0</v>
      </c>
      <c r="L28" s="78" t="e">
        <f t="shared" si="0"/>
        <v>#DIV/0!</v>
      </c>
      <c r="M28" s="29"/>
    </row>
    <row r="29" spans="1:13" ht="16.5" customHeight="1">
      <c r="A29" s="25" t="s">
        <v>382</v>
      </c>
      <c r="B29" s="26"/>
      <c r="C29" s="27"/>
      <c r="D29" s="27"/>
      <c r="E29" s="27"/>
      <c r="F29" s="99"/>
      <c r="G29" s="99">
        <f>G28</f>
        <v>0</v>
      </c>
      <c r="H29" s="99">
        <f>H28</f>
        <v>0</v>
      </c>
      <c r="I29" s="29"/>
      <c r="J29" s="62"/>
      <c r="K29" s="62">
        <f>K28</f>
        <v>0</v>
      </c>
      <c r="L29" s="78" t="e">
        <f t="shared" si="0"/>
        <v>#DIV/0!</v>
      </c>
      <c r="M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M1"/>
    <mergeCell ref="A2:M2"/>
    <mergeCell ref="E6:G6"/>
    <mergeCell ref="J6:K6"/>
    <mergeCell ref="A28:C28"/>
    <mergeCell ref="A29:C29"/>
    <mergeCell ref="A6:A7"/>
    <mergeCell ref="B6:B7"/>
    <mergeCell ref="C6:C7"/>
    <mergeCell ref="D6:D7"/>
    <mergeCell ref="H6:H7"/>
    <mergeCell ref="I6:I7"/>
    <mergeCell ref="L6:L7"/>
    <mergeCell ref="M6:M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Narrow,常规"3-10-11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25">
      <selection activeCell="A32" sqref="A32"/>
    </sheetView>
  </sheetViews>
  <sheetFormatPr defaultColWidth="8.75390625" defaultRowHeight="16.5" customHeight="1"/>
  <cols>
    <col min="1" max="1" width="4.25390625" style="36" customWidth="1"/>
    <col min="2" max="2" width="26.25390625" style="4" customWidth="1"/>
    <col min="3" max="3" width="7.25390625" style="4" customWidth="1"/>
    <col min="4" max="4" width="6.50390625" style="4" customWidth="1"/>
    <col min="5" max="5" width="6.125" style="4" customWidth="1"/>
    <col min="6" max="6" width="11.75390625" style="4" customWidth="1"/>
    <col min="7" max="7" width="11.00390625" style="4" customWidth="1"/>
    <col min="8" max="8" width="10.875" style="4" customWidth="1"/>
    <col min="9" max="9" width="11.50390625" style="4" customWidth="1"/>
    <col min="10" max="10" width="8.50390625" style="4" customWidth="1"/>
    <col min="11" max="11" width="17.00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89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506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3" t="s">
        <v>1</v>
      </c>
      <c r="B6" s="13" t="s">
        <v>507</v>
      </c>
      <c r="C6" s="13" t="s">
        <v>423</v>
      </c>
      <c r="D6" s="13" t="s">
        <v>508</v>
      </c>
      <c r="E6" s="13" t="s">
        <v>509</v>
      </c>
      <c r="F6" s="13" t="s">
        <v>239</v>
      </c>
      <c r="G6" s="13" t="s">
        <v>240</v>
      </c>
      <c r="H6" s="13" t="s">
        <v>510</v>
      </c>
      <c r="I6" s="13" t="s">
        <v>241</v>
      </c>
      <c r="J6" s="13" t="s">
        <v>274</v>
      </c>
      <c r="K6" s="13" t="s">
        <v>380</v>
      </c>
    </row>
    <row r="7" spans="1:11" s="2" customFormat="1" ht="16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6.5" customHeight="1">
      <c r="A8" s="18">
        <v>1</v>
      </c>
      <c r="B8" s="19"/>
      <c r="C8" s="18"/>
      <c r="D8" s="18"/>
      <c r="E8" s="18"/>
      <c r="F8" s="55"/>
      <c r="G8" s="55"/>
      <c r="H8" s="19"/>
      <c r="I8" s="55"/>
      <c r="J8" s="65" t="e">
        <f>(I8-G8)/G8*100</f>
        <v>#DIV/0!</v>
      </c>
      <c r="K8" s="19"/>
    </row>
    <row r="9" spans="1:11" ht="16.5" customHeight="1">
      <c r="A9" s="18">
        <f>A8+1</f>
        <v>2</v>
      </c>
      <c r="B9" s="19"/>
      <c r="C9" s="18"/>
      <c r="D9" s="18"/>
      <c r="E9" s="18"/>
      <c r="F9" s="55"/>
      <c r="G9" s="55"/>
      <c r="H9" s="19"/>
      <c r="I9" s="53"/>
      <c r="J9" s="65" t="e">
        <f aca="true" t="shared" si="0" ref="J9:J29">(I9-G9)/G9*100</f>
        <v>#DIV/0!</v>
      </c>
      <c r="K9" s="19"/>
    </row>
    <row r="10" spans="1:11" ht="16.5" customHeight="1">
      <c r="A10" s="18">
        <f>A9+1</f>
        <v>3</v>
      </c>
      <c r="B10" s="19"/>
      <c r="C10" s="18"/>
      <c r="D10" s="18"/>
      <c r="E10" s="18"/>
      <c r="F10" s="55"/>
      <c r="G10" s="55"/>
      <c r="H10" s="19"/>
      <c r="I10" s="53"/>
      <c r="J10" s="65" t="e">
        <f t="shared" si="0"/>
        <v>#DIV/0!</v>
      </c>
      <c r="K10" s="19"/>
    </row>
    <row r="11" spans="1:11" ht="16.5" customHeight="1">
      <c r="A11" s="18">
        <f>A10+1</f>
        <v>4</v>
      </c>
      <c r="B11" s="19"/>
      <c r="C11" s="18"/>
      <c r="D11" s="18"/>
      <c r="E11" s="18"/>
      <c r="F11" s="55"/>
      <c r="G11" s="55"/>
      <c r="H11" s="19"/>
      <c r="I11" s="53"/>
      <c r="J11" s="65" t="e">
        <f t="shared" si="0"/>
        <v>#DIV/0!</v>
      </c>
      <c r="K11" s="19"/>
    </row>
    <row r="12" spans="1:11" ht="16.5" customHeight="1">
      <c r="A12" s="18">
        <f>A11+1</f>
        <v>5</v>
      </c>
      <c r="B12" s="19"/>
      <c r="C12" s="18"/>
      <c r="D12" s="18"/>
      <c r="E12" s="18"/>
      <c r="F12" s="55"/>
      <c r="G12" s="55"/>
      <c r="H12" s="19"/>
      <c r="I12" s="53"/>
      <c r="J12" s="65" t="e">
        <f t="shared" si="0"/>
        <v>#DIV/0!</v>
      </c>
      <c r="K12" s="19"/>
    </row>
    <row r="13" spans="1:11" ht="16.5" customHeight="1">
      <c r="A13" s="18">
        <f>A12+1</f>
        <v>6</v>
      </c>
      <c r="B13" s="19"/>
      <c r="C13" s="18"/>
      <c r="D13" s="18"/>
      <c r="E13" s="18"/>
      <c r="F13" s="55"/>
      <c r="G13" s="55"/>
      <c r="H13" s="19"/>
      <c r="I13" s="53"/>
      <c r="J13" s="65" t="e">
        <f t="shared" si="0"/>
        <v>#DIV/0!</v>
      </c>
      <c r="K13" s="19"/>
    </row>
    <row r="14" spans="1:11" ht="16.5" customHeight="1">
      <c r="A14" s="18">
        <f aca="true" t="shared" si="1" ref="A14:A27">A13+1</f>
        <v>7</v>
      </c>
      <c r="B14" s="19"/>
      <c r="C14" s="19"/>
      <c r="D14" s="19"/>
      <c r="E14" s="19"/>
      <c r="F14" s="55"/>
      <c r="G14" s="55"/>
      <c r="H14" s="19"/>
      <c r="I14" s="53"/>
      <c r="J14" s="65" t="e">
        <f t="shared" si="0"/>
        <v>#DIV/0!</v>
      </c>
      <c r="K14" s="19"/>
    </row>
    <row r="15" spans="1:11" ht="16.5" customHeight="1">
      <c r="A15" s="18">
        <f t="shared" si="1"/>
        <v>8</v>
      </c>
      <c r="B15" s="19"/>
      <c r="C15" s="19"/>
      <c r="D15" s="19"/>
      <c r="E15" s="19"/>
      <c r="F15" s="55"/>
      <c r="G15" s="53"/>
      <c r="H15" s="19"/>
      <c r="I15" s="53"/>
      <c r="J15" s="65" t="e">
        <f t="shared" si="0"/>
        <v>#DIV/0!</v>
      </c>
      <c r="K15" s="19"/>
    </row>
    <row r="16" spans="1:11" ht="16.5" customHeight="1">
      <c r="A16" s="18">
        <f t="shared" si="1"/>
        <v>9</v>
      </c>
      <c r="B16" s="19"/>
      <c r="C16" s="19"/>
      <c r="D16" s="19"/>
      <c r="E16" s="19"/>
      <c r="F16" s="55"/>
      <c r="G16" s="53"/>
      <c r="H16" s="19"/>
      <c r="I16" s="53"/>
      <c r="J16" s="65" t="e">
        <f t="shared" si="0"/>
        <v>#DIV/0!</v>
      </c>
      <c r="K16" s="19"/>
    </row>
    <row r="17" spans="1:11" ht="16.5" customHeight="1">
      <c r="A17" s="18">
        <f t="shared" si="1"/>
        <v>10</v>
      </c>
      <c r="B17" s="19"/>
      <c r="C17" s="19"/>
      <c r="D17" s="19"/>
      <c r="E17" s="19"/>
      <c r="F17" s="55"/>
      <c r="G17" s="53"/>
      <c r="H17" s="19"/>
      <c r="I17" s="53"/>
      <c r="J17" s="65" t="e">
        <f t="shared" si="0"/>
        <v>#DIV/0!</v>
      </c>
      <c r="K17" s="19"/>
    </row>
    <row r="18" spans="1:11" ht="16.5" customHeight="1">
      <c r="A18" s="18">
        <f t="shared" si="1"/>
        <v>11</v>
      </c>
      <c r="B18" s="19"/>
      <c r="C18" s="19"/>
      <c r="D18" s="19"/>
      <c r="E18" s="19"/>
      <c r="F18" s="55"/>
      <c r="G18" s="53"/>
      <c r="H18" s="19"/>
      <c r="I18" s="53"/>
      <c r="J18" s="65" t="e">
        <f t="shared" si="0"/>
        <v>#DIV/0!</v>
      </c>
      <c r="K18" s="19"/>
    </row>
    <row r="19" spans="1:11" ht="16.5" customHeight="1">
      <c r="A19" s="18">
        <f t="shared" si="1"/>
        <v>12</v>
      </c>
      <c r="B19" s="19"/>
      <c r="C19" s="19"/>
      <c r="D19" s="19"/>
      <c r="E19" s="19"/>
      <c r="F19" s="55"/>
      <c r="G19" s="53"/>
      <c r="H19" s="19"/>
      <c r="I19" s="53"/>
      <c r="J19" s="65" t="e">
        <f t="shared" si="0"/>
        <v>#DIV/0!</v>
      </c>
      <c r="K19" s="19"/>
    </row>
    <row r="20" spans="1:11" ht="16.5" customHeight="1">
      <c r="A20" s="18">
        <f t="shared" si="1"/>
        <v>13</v>
      </c>
      <c r="B20" s="19"/>
      <c r="C20" s="19"/>
      <c r="D20" s="19"/>
      <c r="E20" s="19"/>
      <c r="F20" s="55"/>
      <c r="G20" s="53"/>
      <c r="H20" s="19"/>
      <c r="I20" s="53"/>
      <c r="J20" s="65" t="e">
        <f t="shared" si="0"/>
        <v>#DIV/0!</v>
      </c>
      <c r="K20" s="19"/>
    </row>
    <row r="21" spans="1:11" ht="16.5" customHeight="1">
      <c r="A21" s="18">
        <f t="shared" si="1"/>
        <v>14</v>
      </c>
      <c r="B21" s="19"/>
      <c r="C21" s="19"/>
      <c r="D21" s="19"/>
      <c r="E21" s="19"/>
      <c r="F21" s="55"/>
      <c r="G21" s="53"/>
      <c r="H21" s="19"/>
      <c r="I21" s="53"/>
      <c r="J21" s="65" t="e">
        <f t="shared" si="0"/>
        <v>#DIV/0!</v>
      </c>
      <c r="K21" s="19"/>
    </row>
    <row r="22" spans="1:11" ht="16.5" customHeight="1">
      <c r="A22" s="18">
        <f t="shared" si="1"/>
        <v>15</v>
      </c>
      <c r="B22" s="19"/>
      <c r="C22" s="19"/>
      <c r="D22" s="19"/>
      <c r="E22" s="19"/>
      <c r="F22" s="55"/>
      <c r="G22" s="53"/>
      <c r="H22" s="19"/>
      <c r="I22" s="53"/>
      <c r="J22" s="65" t="e">
        <f t="shared" si="0"/>
        <v>#DIV/0!</v>
      </c>
      <c r="K22" s="19"/>
    </row>
    <row r="23" spans="1:11" ht="16.5" customHeight="1">
      <c r="A23" s="18">
        <f t="shared" si="1"/>
        <v>16</v>
      </c>
      <c r="B23" s="19"/>
      <c r="C23" s="19"/>
      <c r="D23" s="19"/>
      <c r="E23" s="19"/>
      <c r="F23" s="55"/>
      <c r="G23" s="53"/>
      <c r="H23" s="19"/>
      <c r="I23" s="53"/>
      <c r="J23" s="65" t="e">
        <f t="shared" si="0"/>
        <v>#DIV/0!</v>
      </c>
      <c r="K23" s="19"/>
    </row>
    <row r="24" spans="1:11" ht="16.5" customHeight="1">
      <c r="A24" s="18">
        <f t="shared" si="1"/>
        <v>17</v>
      </c>
      <c r="B24" s="19"/>
      <c r="C24" s="19"/>
      <c r="D24" s="19"/>
      <c r="E24" s="19"/>
      <c r="F24" s="55"/>
      <c r="G24" s="53"/>
      <c r="H24" s="19"/>
      <c r="I24" s="53"/>
      <c r="J24" s="65" t="e">
        <f t="shared" si="0"/>
        <v>#DIV/0!</v>
      </c>
      <c r="K24" s="19"/>
    </row>
    <row r="25" spans="1:11" ht="16.5" customHeight="1">
      <c r="A25" s="18">
        <f t="shared" si="1"/>
        <v>18</v>
      </c>
      <c r="B25" s="19"/>
      <c r="C25" s="19"/>
      <c r="D25" s="19"/>
      <c r="E25" s="19"/>
      <c r="F25" s="55"/>
      <c r="G25" s="53"/>
      <c r="H25" s="19"/>
      <c r="I25" s="53"/>
      <c r="J25" s="65" t="e">
        <f t="shared" si="0"/>
        <v>#DIV/0!</v>
      </c>
      <c r="K25" s="19"/>
    </row>
    <row r="26" spans="1:11" ht="16.5" customHeight="1">
      <c r="A26" s="18">
        <f t="shared" si="1"/>
        <v>19</v>
      </c>
      <c r="B26" s="19"/>
      <c r="C26" s="19"/>
      <c r="D26" s="19"/>
      <c r="E26" s="19"/>
      <c r="F26" s="55"/>
      <c r="G26" s="53"/>
      <c r="H26" s="19"/>
      <c r="I26" s="53"/>
      <c r="J26" s="65" t="e">
        <f t="shared" si="0"/>
        <v>#DIV/0!</v>
      </c>
      <c r="K26" s="19"/>
    </row>
    <row r="27" spans="1:11" ht="16.5" customHeight="1">
      <c r="A27" s="18">
        <f t="shared" si="1"/>
        <v>20</v>
      </c>
      <c r="B27" s="23"/>
      <c r="C27" s="19"/>
      <c r="D27" s="19"/>
      <c r="E27" s="19"/>
      <c r="F27" s="55"/>
      <c r="G27" s="53"/>
      <c r="H27" s="19"/>
      <c r="I27" s="53"/>
      <c r="J27" s="65" t="e">
        <f t="shared" si="0"/>
        <v>#DIV/0!</v>
      </c>
      <c r="K27" s="19"/>
    </row>
    <row r="28" spans="1:11" ht="16.5" customHeight="1">
      <c r="A28" s="25" t="s">
        <v>381</v>
      </c>
      <c r="B28" s="27"/>
      <c r="C28" s="98"/>
      <c r="D28" s="29"/>
      <c r="E28" s="29"/>
      <c r="F28" s="231">
        <f>SUM(F8:F27)</f>
        <v>0</v>
      </c>
      <c r="G28" s="231">
        <f>SUM(G8:G27)</f>
        <v>0</v>
      </c>
      <c r="H28" s="29"/>
      <c r="I28" s="62">
        <f>SUM(I8:I27)</f>
        <v>0</v>
      </c>
      <c r="J28" s="304" t="e">
        <f t="shared" si="0"/>
        <v>#DIV/0!</v>
      </c>
      <c r="K28" s="29"/>
    </row>
    <row r="29" spans="1:11" ht="16.5" customHeight="1">
      <c r="A29" s="25" t="s">
        <v>382</v>
      </c>
      <c r="B29" s="27"/>
      <c r="C29" s="98"/>
      <c r="D29" s="29"/>
      <c r="E29" s="29"/>
      <c r="F29" s="231">
        <f>F28</f>
        <v>0</v>
      </c>
      <c r="G29" s="231">
        <f>G28</f>
        <v>0</v>
      </c>
      <c r="H29" s="29"/>
      <c r="I29" s="62">
        <f>I28</f>
        <v>0</v>
      </c>
      <c r="J29" s="304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16" footer="0.31"/>
  <pageSetup horizontalDpi="180" verticalDpi="180" orientation="landscape" paperSize="9"/>
  <headerFooter alignWithMargins="0">
    <oddHeader>&amp;C&amp;"Arial Narrow,常规"&amp;9
&amp;R&amp;"创艺简仿宋,常规"&amp;9表&amp;"Arial Narrow,常规"3-11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9">
      <selection activeCell="A32" sqref="A32"/>
    </sheetView>
  </sheetViews>
  <sheetFormatPr defaultColWidth="8.75390625" defaultRowHeight="16.5" customHeight="1"/>
  <cols>
    <col min="1" max="1" width="3.875" style="36" customWidth="1"/>
    <col min="2" max="2" width="30.00390625" style="4" customWidth="1"/>
    <col min="3" max="3" width="8.375" style="4" customWidth="1"/>
    <col min="4" max="4" width="14.375" style="4" customWidth="1"/>
    <col min="5" max="5" width="13.375" style="4" customWidth="1"/>
    <col min="6" max="6" width="13.875" style="4" customWidth="1"/>
    <col min="7" max="7" width="8.50390625" style="4" customWidth="1"/>
    <col min="8" max="8" width="31.875" style="4" customWidth="1"/>
    <col min="9" max="32" width="9.00390625" style="4" bestFit="1" customWidth="1"/>
    <col min="33" max="16384" width="8.75390625" style="4" customWidth="1"/>
  </cols>
  <sheetData>
    <row r="1" spans="1:8" s="1" customFormat="1" ht="24.75" customHeight="1">
      <c r="A1" s="5" t="s">
        <v>92</v>
      </c>
      <c r="B1" s="5"/>
      <c r="C1" s="5"/>
      <c r="D1" s="5"/>
      <c r="E1" s="5"/>
      <c r="F1" s="5"/>
      <c r="G1" s="5"/>
      <c r="H1" s="52"/>
    </row>
    <row r="2" spans="1:8" ht="16.5" customHeight="1">
      <c r="A2" s="6" t="s">
        <v>512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9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1</v>
      </c>
      <c r="B6" s="12" t="s">
        <v>513</v>
      </c>
      <c r="C6" s="12" t="s">
        <v>423</v>
      </c>
      <c r="D6" s="12" t="s">
        <v>239</v>
      </c>
      <c r="E6" s="12" t="s">
        <v>240</v>
      </c>
      <c r="F6" s="12" t="s">
        <v>241</v>
      </c>
      <c r="G6" s="12" t="s">
        <v>274</v>
      </c>
      <c r="H6" s="12" t="s">
        <v>380</v>
      </c>
    </row>
    <row r="7" spans="1:8" s="2" customFormat="1" ht="16.5" customHeight="1">
      <c r="A7" s="15"/>
      <c r="B7" s="15"/>
      <c r="C7" s="15"/>
      <c r="D7" s="15"/>
      <c r="E7" s="15"/>
      <c r="F7" s="15"/>
      <c r="G7" s="15"/>
      <c r="H7" s="15"/>
    </row>
    <row r="8" spans="1:8" ht="16.5" customHeight="1">
      <c r="A8" s="18"/>
      <c r="B8" s="19"/>
      <c r="C8" s="19"/>
      <c r="D8" s="53"/>
      <c r="E8" s="53"/>
      <c r="F8" s="53"/>
      <c r="G8" s="54" t="e">
        <f>(F8-E8)/E8*100</f>
        <v>#DIV/0!</v>
      </c>
      <c r="H8" s="19"/>
    </row>
    <row r="9" spans="1:8" ht="16.5" customHeight="1">
      <c r="A9" s="18"/>
      <c r="B9" s="19"/>
      <c r="C9" s="19"/>
      <c r="D9" s="53"/>
      <c r="E9" s="53"/>
      <c r="F9" s="53"/>
      <c r="G9" s="54" t="e">
        <f aca="true" t="shared" si="0" ref="G9:G29">(F9-E9)/E9*100</f>
        <v>#DIV/0!</v>
      </c>
      <c r="H9" s="19"/>
    </row>
    <row r="10" spans="1:8" ht="16.5" customHeight="1">
      <c r="A10" s="18"/>
      <c r="B10" s="19"/>
      <c r="C10" s="19"/>
      <c r="D10" s="53"/>
      <c r="E10" s="53"/>
      <c r="F10" s="53"/>
      <c r="G10" s="54" t="e">
        <f t="shared" si="0"/>
        <v>#DIV/0!</v>
      </c>
      <c r="H10" s="19"/>
    </row>
    <row r="11" spans="1:8" ht="16.5" customHeight="1">
      <c r="A11" s="18"/>
      <c r="B11" s="19"/>
      <c r="C11" s="19"/>
      <c r="D11" s="53"/>
      <c r="E11" s="53"/>
      <c r="F11" s="53"/>
      <c r="G11" s="54" t="e">
        <f t="shared" si="0"/>
        <v>#DIV/0!</v>
      </c>
      <c r="H11" s="19"/>
    </row>
    <row r="12" spans="1:8" ht="16.5" customHeight="1">
      <c r="A12" s="18"/>
      <c r="B12" s="19"/>
      <c r="C12" s="19"/>
      <c r="D12" s="53"/>
      <c r="E12" s="53"/>
      <c r="F12" s="53"/>
      <c r="G12" s="54" t="e">
        <f t="shared" si="0"/>
        <v>#DIV/0!</v>
      </c>
      <c r="H12" s="19"/>
    </row>
    <row r="13" spans="1:8" ht="16.5" customHeight="1">
      <c r="A13" s="18"/>
      <c r="B13" s="19"/>
      <c r="C13" s="19"/>
      <c r="D13" s="53"/>
      <c r="E13" s="53"/>
      <c r="F13" s="53"/>
      <c r="G13" s="54" t="e">
        <f t="shared" si="0"/>
        <v>#DIV/0!</v>
      </c>
      <c r="H13" s="19"/>
    </row>
    <row r="14" spans="1:8" ht="16.5" customHeight="1">
      <c r="A14" s="18"/>
      <c r="B14" s="19"/>
      <c r="C14" s="19"/>
      <c r="D14" s="53"/>
      <c r="E14" s="53"/>
      <c r="F14" s="53"/>
      <c r="G14" s="54" t="e">
        <f t="shared" si="0"/>
        <v>#DIV/0!</v>
      </c>
      <c r="H14" s="19"/>
    </row>
    <row r="15" spans="1:8" ht="16.5" customHeight="1">
      <c r="A15" s="18"/>
      <c r="B15" s="19"/>
      <c r="C15" s="19"/>
      <c r="D15" s="53"/>
      <c r="E15" s="53"/>
      <c r="F15" s="53"/>
      <c r="G15" s="54" t="e">
        <f t="shared" si="0"/>
        <v>#DIV/0!</v>
      </c>
      <c r="H15" s="19"/>
    </row>
    <row r="16" spans="1:8" ht="16.5" customHeight="1">
      <c r="A16" s="18"/>
      <c r="B16" s="19"/>
      <c r="C16" s="19"/>
      <c r="D16" s="53"/>
      <c r="E16" s="53"/>
      <c r="F16" s="53"/>
      <c r="G16" s="54" t="e">
        <f t="shared" si="0"/>
        <v>#DIV/0!</v>
      </c>
      <c r="H16" s="19"/>
    </row>
    <row r="17" spans="1:8" ht="16.5" customHeight="1">
      <c r="A17" s="18"/>
      <c r="B17" s="19"/>
      <c r="C17" s="19"/>
      <c r="D17" s="53"/>
      <c r="E17" s="53"/>
      <c r="F17" s="53"/>
      <c r="G17" s="54" t="e">
        <f t="shared" si="0"/>
        <v>#DIV/0!</v>
      </c>
      <c r="H17" s="19"/>
    </row>
    <row r="18" spans="1:8" ht="16.5" customHeight="1">
      <c r="A18" s="18"/>
      <c r="B18" s="19"/>
      <c r="C18" s="19"/>
      <c r="D18" s="53"/>
      <c r="E18" s="53"/>
      <c r="F18" s="53"/>
      <c r="G18" s="54" t="e">
        <f t="shared" si="0"/>
        <v>#DIV/0!</v>
      </c>
      <c r="H18" s="19"/>
    </row>
    <row r="19" spans="1:8" ht="16.5" customHeight="1">
      <c r="A19" s="18"/>
      <c r="B19" s="19"/>
      <c r="C19" s="19"/>
      <c r="D19" s="53"/>
      <c r="E19" s="53"/>
      <c r="F19" s="53"/>
      <c r="G19" s="54" t="e">
        <f t="shared" si="0"/>
        <v>#DIV/0!</v>
      </c>
      <c r="H19" s="19"/>
    </row>
    <row r="20" spans="1:8" ht="16.5" customHeight="1">
      <c r="A20" s="18"/>
      <c r="B20" s="19"/>
      <c r="C20" s="19"/>
      <c r="D20" s="53"/>
      <c r="E20" s="53"/>
      <c r="F20" s="53"/>
      <c r="G20" s="54" t="e">
        <f t="shared" si="0"/>
        <v>#DIV/0!</v>
      </c>
      <c r="H20" s="19"/>
    </row>
    <row r="21" spans="1:8" ht="16.5" customHeight="1">
      <c r="A21" s="18"/>
      <c r="B21" s="19"/>
      <c r="C21" s="19"/>
      <c r="D21" s="53"/>
      <c r="E21" s="53"/>
      <c r="F21" s="53"/>
      <c r="G21" s="54" t="e">
        <f t="shared" si="0"/>
        <v>#DIV/0!</v>
      </c>
      <c r="H21" s="19"/>
    </row>
    <row r="22" spans="1:8" ht="16.5" customHeight="1">
      <c r="A22" s="18"/>
      <c r="B22" s="19"/>
      <c r="C22" s="19"/>
      <c r="D22" s="53"/>
      <c r="E22" s="53"/>
      <c r="F22" s="53"/>
      <c r="G22" s="54" t="e">
        <f t="shared" si="0"/>
        <v>#DIV/0!</v>
      </c>
      <c r="H22" s="19"/>
    </row>
    <row r="23" spans="1:8" ht="16.5" customHeight="1">
      <c r="A23" s="18"/>
      <c r="B23" s="19"/>
      <c r="C23" s="19"/>
      <c r="D23" s="53"/>
      <c r="E23" s="53"/>
      <c r="F23" s="53"/>
      <c r="G23" s="54" t="e">
        <f t="shared" si="0"/>
        <v>#DIV/0!</v>
      </c>
      <c r="H23" s="19"/>
    </row>
    <row r="24" spans="1:8" ht="16.5" customHeight="1">
      <c r="A24" s="18"/>
      <c r="B24" s="19"/>
      <c r="C24" s="19"/>
      <c r="D24" s="53"/>
      <c r="E24" s="53"/>
      <c r="F24" s="53"/>
      <c r="G24" s="54" t="e">
        <f t="shared" si="0"/>
        <v>#DIV/0!</v>
      </c>
      <c r="H24" s="19"/>
    </row>
    <row r="25" spans="1:8" ht="16.5" customHeight="1">
      <c r="A25" s="18"/>
      <c r="B25" s="19"/>
      <c r="C25" s="19"/>
      <c r="D25" s="53"/>
      <c r="E25" s="53"/>
      <c r="F25" s="53"/>
      <c r="G25" s="54" t="e">
        <f t="shared" si="0"/>
        <v>#DIV/0!</v>
      </c>
      <c r="H25" s="19"/>
    </row>
    <row r="26" spans="1:8" ht="16.5" customHeight="1">
      <c r="A26" s="18"/>
      <c r="B26" s="19"/>
      <c r="C26" s="19"/>
      <c r="D26" s="53"/>
      <c r="E26" s="53"/>
      <c r="F26" s="53"/>
      <c r="G26" s="54" t="e">
        <f t="shared" si="0"/>
        <v>#DIV/0!</v>
      </c>
      <c r="H26" s="19"/>
    </row>
    <row r="27" spans="1:8" ht="16.5" customHeight="1">
      <c r="A27" s="18"/>
      <c r="B27" s="22"/>
      <c r="C27" s="19"/>
      <c r="D27" s="53"/>
      <c r="E27" s="53"/>
      <c r="F27" s="53"/>
      <c r="G27" s="54" t="e">
        <f t="shared" si="0"/>
        <v>#DIV/0!</v>
      </c>
      <c r="H27" s="19"/>
    </row>
    <row r="28" spans="1:8" ht="16.5" customHeight="1">
      <c r="A28" s="25" t="s">
        <v>381</v>
      </c>
      <c r="B28" s="27"/>
      <c r="C28" s="98"/>
      <c r="D28" s="62">
        <f>SUM(D8:D27)</f>
        <v>0</v>
      </c>
      <c r="E28" s="62">
        <f>SUM(E8:E27)</f>
        <v>0</v>
      </c>
      <c r="F28" s="62">
        <f>SUM(F8:F27)</f>
        <v>0</v>
      </c>
      <c r="G28" s="78" t="e">
        <f t="shared" si="0"/>
        <v>#DIV/0!</v>
      </c>
      <c r="H28" s="29"/>
    </row>
    <row r="29" spans="1:8" ht="16.5" customHeight="1">
      <c r="A29" s="25" t="s">
        <v>382</v>
      </c>
      <c r="B29" s="27"/>
      <c r="C29" s="98"/>
      <c r="D29" s="62">
        <f>D28</f>
        <v>0</v>
      </c>
      <c r="E29" s="62">
        <f>E28</f>
        <v>0</v>
      </c>
      <c r="F29" s="62">
        <f>F28</f>
        <v>0</v>
      </c>
      <c r="G29" s="78" t="e">
        <f t="shared" si="0"/>
        <v>#DIV/0!</v>
      </c>
      <c r="H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34" footer="0.39"/>
  <pageSetup horizontalDpi="180" verticalDpi="180" orientation="landscape" paperSize="9"/>
  <headerFooter alignWithMargins="0">
    <oddHeader>&amp;C&amp;"Arial Narrow,常规"&amp;9
&amp;R&amp;"创艺简仿宋,常规"&amp;9表&amp;"Arial Narrow,常规"3-12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9">
      <selection activeCell="A32" sqref="A32"/>
    </sheetView>
  </sheetViews>
  <sheetFormatPr defaultColWidth="8.75390625" defaultRowHeight="16.5" customHeight="1"/>
  <cols>
    <col min="1" max="1" width="4.25390625" style="36" customWidth="1"/>
    <col min="2" max="2" width="30.125" style="4" customWidth="1"/>
    <col min="3" max="3" width="7.25390625" style="4" customWidth="1"/>
    <col min="4" max="4" width="7.875" style="4" customWidth="1"/>
    <col min="5" max="5" width="8.125" style="4" customWidth="1"/>
    <col min="6" max="6" width="13.00390625" style="4" customWidth="1"/>
    <col min="7" max="7" width="14.375" style="4" customWidth="1"/>
    <col min="8" max="8" width="14.75390625" style="4" customWidth="1"/>
    <col min="9" max="9" width="9.75390625" style="4" customWidth="1"/>
    <col min="10" max="10" width="13.875" style="4" customWidth="1"/>
    <col min="11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95</v>
      </c>
      <c r="B1" s="5"/>
      <c r="C1" s="5"/>
      <c r="D1" s="5"/>
      <c r="E1" s="5"/>
      <c r="F1" s="5"/>
      <c r="G1" s="5"/>
      <c r="H1" s="52"/>
      <c r="I1" s="52"/>
      <c r="J1" s="52"/>
      <c r="K1" s="40"/>
    </row>
    <row r="2" spans="1:10" ht="16.5" customHeight="1">
      <c r="A2" s="6" t="s">
        <v>512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8"/>
      <c r="J4" s="9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391</v>
      </c>
      <c r="C6" s="12" t="s">
        <v>423</v>
      </c>
      <c r="D6" s="12" t="s">
        <v>514</v>
      </c>
      <c r="E6" s="12" t="s">
        <v>415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/>
      <c r="B8" s="19"/>
      <c r="C8" s="19"/>
      <c r="D8" s="19"/>
      <c r="E8" s="19"/>
      <c r="F8" s="53"/>
      <c r="G8" s="53"/>
      <c r="H8" s="53"/>
      <c r="I8" s="54" t="e">
        <f>(H8-G8)/G8*100</f>
        <v>#DIV/0!</v>
      </c>
      <c r="J8" s="19"/>
    </row>
    <row r="9" spans="1:10" ht="16.5" customHeight="1">
      <c r="A9" s="18"/>
      <c r="B9" s="19"/>
      <c r="C9" s="19"/>
      <c r="D9" s="19"/>
      <c r="E9" s="19"/>
      <c r="F9" s="53"/>
      <c r="G9" s="53"/>
      <c r="H9" s="53"/>
      <c r="I9" s="54" t="e">
        <f aca="true" t="shared" si="0" ref="I9:I29">(H9-G9)/G9*100</f>
        <v>#DIV/0!</v>
      </c>
      <c r="J9" s="19"/>
    </row>
    <row r="10" spans="1:10" ht="16.5" customHeight="1">
      <c r="A10" s="18"/>
      <c r="B10" s="19"/>
      <c r="C10" s="19"/>
      <c r="D10" s="19"/>
      <c r="E10" s="19"/>
      <c r="F10" s="53"/>
      <c r="G10" s="53"/>
      <c r="H10" s="53"/>
      <c r="I10" s="54" t="e">
        <f t="shared" si="0"/>
        <v>#DIV/0!</v>
      </c>
      <c r="J10" s="19"/>
    </row>
    <row r="11" spans="1:10" ht="16.5" customHeight="1">
      <c r="A11" s="18"/>
      <c r="B11" s="19"/>
      <c r="C11" s="19"/>
      <c r="D11" s="19"/>
      <c r="E11" s="19"/>
      <c r="F11" s="53"/>
      <c r="G11" s="53"/>
      <c r="H11" s="53"/>
      <c r="I11" s="54" t="e">
        <f t="shared" si="0"/>
        <v>#DIV/0!</v>
      </c>
      <c r="J11" s="19"/>
    </row>
    <row r="12" spans="1:10" ht="16.5" customHeight="1">
      <c r="A12" s="18"/>
      <c r="B12" s="19"/>
      <c r="C12" s="19"/>
      <c r="D12" s="19"/>
      <c r="E12" s="19"/>
      <c r="F12" s="53"/>
      <c r="G12" s="53"/>
      <c r="H12" s="53"/>
      <c r="I12" s="54" t="e">
        <f t="shared" si="0"/>
        <v>#DIV/0!</v>
      </c>
      <c r="J12" s="19"/>
    </row>
    <row r="13" spans="1:10" ht="16.5" customHeight="1">
      <c r="A13" s="18"/>
      <c r="B13" s="19"/>
      <c r="C13" s="19"/>
      <c r="D13" s="19"/>
      <c r="E13" s="19"/>
      <c r="F13" s="53"/>
      <c r="G13" s="53"/>
      <c r="H13" s="53"/>
      <c r="I13" s="54" t="e">
        <f t="shared" si="0"/>
        <v>#DIV/0!</v>
      </c>
      <c r="J13" s="19"/>
    </row>
    <row r="14" spans="1:10" ht="16.5" customHeight="1">
      <c r="A14" s="18"/>
      <c r="B14" s="19"/>
      <c r="C14" s="19"/>
      <c r="D14" s="19"/>
      <c r="E14" s="19"/>
      <c r="F14" s="53"/>
      <c r="G14" s="53"/>
      <c r="H14" s="53"/>
      <c r="I14" s="54" t="e">
        <f t="shared" si="0"/>
        <v>#DIV/0!</v>
      </c>
      <c r="J14" s="19"/>
    </row>
    <row r="15" spans="1:10" ht="16.5" customHeight="1">
      <c r="A15" s="18"/>
      <c r="B15" s="19"/>
      <c r="C15" s="19"/>
      <c r="D15" s="19"/>
      <c r="E15" s="19"/>
      <c r="F15" s="53"/>
      <c r="G15" s="53"/>
      <c r="H15" s="53"/>
      <c r="I15" s="54" t="e">
        <f t="shared" si="0"/>
        <v>#DIV/0!</v>
      </c>
      <c r="J15" s="19"/>
    </row>
    <row r="16" spans="1:10" ht="16.5" customHeight="1">
      <c r="A16" s="18"/>
      <c r="B16" s="19"/>
      <c r="C16" s="19"/>
      <c r="D16" s="19"/>
      <c r="E16" s="19"/>
      <c r="F16" s="53"/>
      <c r="G16" s="53"/>
      <c r="H16" s="53"/>
      <c r="I16" s="54" t="e">
        <f t="shared" si="0"/>
        <v>#DIV/0!</v>
      </c>
      <c r="J16" s="19"/>
    </row>
    <row r="17" spans="1:10" ht="16.5" customHeight="1">
      <c r="A17" s="18"/>
      <c r="B17" s="19"/>
      <c r="C17" s="19"/>
      <c r="D17" s="19"/>
      <c r="E17" s="19"/>
      <c r="F17" s="53"/>
      <c r="G17" s="53"/>
      <c r="H17" s="53"/>
      <c r="I17" s="54" t="e">
        <f t="shared" si="0"/>
        <v>#DIV/0!</v>
      </c>
      <c r="J17" s="19"/>
    </row>
    <row r="18" spans="1:10" ht="16.5" customHeight="1">
      <c r="A18" s="18"/>
      <c r="B18" s="19"/>
      <c r="C18" s="19"/>
      <c r="D18" s="19"/>
      <c r="E18" s="19"/>
      <c r="F18" s="53"/>
      <c r="G18" s="53"/>
      <c r="H18" s="53"/>
      <c r="I18" s="54" t="e">
        <f t="shared" si="0"/>
        <v>#DIV/0!</v>
      </c>
      <c r="J18" s="19"/>
    </row>
    <row r="19" spans="1:10" ht="16.5" customHeight="1">
      <c r="A19" s="18"/>
      <c r="B19" s="19"/>
      <c r="C19" s="19"/>
      <c r="D19" s="19"/>
      <c r="E19" s="19"/>
      <c r="F19" s="53"/>
      <c r="G19" s="53"/>
      <c r="H19" s="53"/>
      <c r="I19" s="54" t="e">
        <f t="shared" si="0"/>
        <v>#DIV/0!</v>
      </c>
      <c r="J19" s="19"/>
    </row>
    <row r="20" spans="1:10" ht="16.5" customHeight="1">
      <c r="A20" s="18"/>
      <c r="B20" s="19"/>
      <c r="C20" s="19"/>
      <c r="D20" s="19"/>
      <c r="E20" s="19"/>
      <c r="F20" s="53"/>
      <c r="G20" s="53"/>
      <c r="H20" s="53"/>
      <c r="I20" s="54" t="e">
        <f t="shared" si="0"/>
        <v>#DIV/0!</v>
      </c>
      <c r="J20" s="19"/>
    </row>
    <row r="21" spans="1:10" ht="16.5" customHeight="1">
      <c r="A21" s="18"/>
      <c r="B21" s="19"/>
      <c r="C21" s="19"/>
      <c r="D21" s="19"/>
      <c r="E21" s="19"/>
      <c r="F21" s="53"/>
      <c r="G21" s="53"/>
      <c r="H21" s="53"/>
      <c r="I21" s="54" t="e">
        <f t="shared" si="0"/>
        <v>#DIV/0!</v>
      </c>
      <c r="J21" s="19"/>
    </row>
    <row r="22" spans="1:10" ht="16.5" customHeight="1">
      <c r="A22" s="18"/>
      <c r="B22" s="19"/>
      <c r="C22" s="19"/>
      <c r="D22" s="19"/>
      <c r="E22" s="19"/>
      <c r="F22" s="53"/>
      <c r="G22" s="53"/>
      <c r="H22" s="53"/>
      <c r="I22" s="54" t="e">
        <f t="shared" si="0"/>
        <v>#DIV/0!</v>
      </c>
      <c r="J22" s="19"/>
    </row>
    <row r="23" spans="1:10" ht="16.5" customHeight="1">
      <c r="A23" s="18"/>
      <c r="B23" s="19"/>
      <c r="C23" s="19"/>
      <c r="D23" s="19"/>
      <c r="E23" s="19"/>
      <c r="F23" s="53"/>
      <c r="G23" s="53"/>
      <c r="H23" s="53"/>
      <c r="I23" s="54" t="e">
        <f t="shared" si="0"/>
        <v>#DIV/0!</v>
      </c>
      <c r="J23" s="19"/>
    </row>
    <row r="24" spans="1:10" ht="16.5" customHeight="1">
      <c r="A24" s="18"/>
      <c r="B24" s="19"/>
      <c r="C24" s="19"/>
      <c r="D24" s="19"/>
      <c r="E24" s="19"/>
      <c r="F24" s="53"/>
      <c r="G24" s="53"/>
      <c r="H24" s="53"/>
      <c r="I24" s="54" t="e">
        <f t="shared" si="0"/>
        <v>#DIV/0!</v>
      </c>
      <c r="J24" s="19"/>
    </row>
    <row r="25" spans="1:10" ht="16.5" customHeight="1">
      <c r="A25" s="18"/>
      <c r="B25" s="19"/>
      <c r="C25" s="19"/>
      <c r="D25" s="19"/>
      <c r="E25" s="19"/>
      <c r="F25" s="53"/>
      <c r="G25" s="53"/>
      <c r="H25" s="53"/>
      <c r="I25" s="54" t="e">
        <f t="shared" si="0"/>
        <v>#DIV/0!</v>
      </c>
      <c r="J25" s="19"/>
    </row>
    <row r="26" spans="1:10" ht="16.5" customHeight="1">
      <c r="A26" s="18"/>
      <c r="B26" s="19"/>
      <c r="C26" s="19"/>
      <c r="D26" s="19"/>
      <c r="E26" s="19"/>
      <c r="F26" s="53"/>
      <c r="G26" s="53"/>
      <c r="H26" s="53"/>
      <c r="I26" s="54" t="e">
        <f t="shared" si="0"/>
        <v>#DIV/0!</v>
      </c>
      <c r="J26" s="19"/>
    </row>
    <row r="27" spans="1:10" ht="16.5" customHeight="1">
      <c r="A27" s="18"/>
      <c r="B27" s="22"/>
      <c r="C27" s="19"/>
      <c r="D27" s="19"/>
      <c r="E27" s="19"/>
      <c r="F27" s="53"/>
      <c r="G27" s="53"/>
      <c r="H27" s="53"/>
      <c r="I27" s="54" t="e">
        <f t="shared" si="0"/>
        <v>#DIV/0!</v>
      </c>
      <c r="J27" s="19"/>
    </row>
    <row r="28" spans="1:10" ht="16.5" customHeight="1">
      <c r="A28" s="25" t="s">
        <v>381</v>
      </c>
      <c r="B28" s="27"/>
      <c r="C28" s="98"/>
      <c r="D28" s="29"/>
      <c r="E28" s="29"/>
      <c r="F28" s="62">
        <f>SUM(F8:F27)</f>
        <v>0</v>
      </c>
      <c r="G28" s="62">
        <f>SUM(G8:G27)</f>
        <v>0</v>
      </c>
      <c r="H28" s="62">
        <f>SUM(H8:H27)</f>
        <v>0</v>
      </c>
      <c r="I28" s="78" t="e">
        <f t="shared" si="0"/>
        <v>#DIV/0!</v>
      </c>
      <c r="J28" s="29"/>
    </row>
    <row r="29" spans="1:10" ht="16.5" customHeight="1">
      <c r="A29" s="25" t="s">
        <v>382</v>
      </c>
      <c r="B29" s="27"/>
      <c r="C29" s="98"/>
      <c r="D29" s="29"/>
      <c r="E29" s="29"/>
      <c r="F29" s="62">
        <f>F28</f>
        <v>0</v>
      </c>
      <c r="G29" s="62">
        <f>G28</f>
        <v>0</v>
      </c>
      <c r="H29" s="62">
        <f>H28</f>
        <v>0</v>
      </c>
      <c r="I29" s="78" t="e">
        <f t="shared" si="0"/>
        <v>#DIV/0!</v>
      </c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12" footer="0.39"/>
  <pageSetup horizontalDpi="180" verticalDpi="180" orientation="landscape" paperSize="9"/>
  <headerFooter alignWithMargins="0">
    <oddHeader>&amp;R&amp;"创艺简仿宋,常规"&amp;9表&amp;"Arial Narrow,常规"3-13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22">
      <selection activeCell="A32" sqref="A32"/>
    </sheetView>
  </sheetViews>
  <sheetFormatPr defaultColWidth="8.75390625" defaultRowHeight="16.5" customHeight="1"/>
  <cols>
    <col min="1" max="1" width="5.25390625" style="36" customWidth="1"/>
    <col min="2" max="2" width="26.375" style="4" customWidth="1"/>
    <col min="3" max="3" width="9.75390625" style="4" customWidth="1"/>
    <col min="4" max="5" width="9.625" style="4" customWidth="1"/>
    <col min="6" max="6" width="13.875" style="4" customWidth="1"/>
    <col min="7" max="7" width="13.375" style="4" customWidth="1"/>
    <col min="8" max="8" width="12.375" style="4" customWidth="1"/>
    <col min="9" max="9" width="9.00390625" style="4" bestFit="1" customWidth="1"/>
    <col min="10" max="10" width="11.375" style="4" customWidth="1"/>
    <col min="11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98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 customHeight="1">
      <c r="A2" s="6" t="s">
        <v>512</v>
      </c>
      <c r="B2" s="6"/>
      <c r="C2" s="6"/>
      <c r="D2" s="6"/>
      <c r="E2" s="6"/>
      <c r="F2" s="6"/>
      <c r="G2" s="6"/>
      <c r="H2" s="6"/>
      <c r="I2" s="6"/>
      <c r="J2" s="6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10" s="2" customFormat="1" ht="16.5" customHeight="1">
      <c r="A6" s="12" t="s">
        <v>1</v>
      </c>
      <c r="B6" s="12" t="s">
        <v>434</v>
      </c>
      <c r="C6" s="12" t="s">
        <v>422</v>
      </c>
      <c r="D6" s="12" t="s">
        <v>423</v>
      </c>
      <c r="E6" s="12" t="s">
        <v>424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/>
      <c r="B8" s="19"/>
      <c r="C8" s="20"/>
      <c r="D8" s="20"/>
      <c r="E8" s="20"/>
      <c r="F8" s="54"/>
      <c r="G8" s="19"/>
      <c r="H8" s="302"/>
      <c r="I8" s="302"/>
      <c r="J8" s="302"/>
    </row>
    <row r="9" spans="1:10" ht="16.5" customHeight="1">
      <c r="A9" s="18"/>
      <c r="B9" s="19"/>
      <c r="C9" s="20"/>
      <c r="D9" s="20"/>
      <c r="E9" s="20"/>
      <c r="F9" s="54"/>
      <c r="G9" s="19"/>
      <c r="H9" s="302"/>
      <c r="I9" s="302"/>
      <c r="J9" s="302"/>
    </row>
    <row r="10" spans="1:10" ht="16.5" customHeight="1">
      <c r="A10" s="18"/>
      <c r="B10" s="19"/>
      <c r="C10" s="20"/>
      <c r="D10" s="20"/>
      <c r="E10" s="20"/>
      <c r="F10" s="54"/>
      <c r="G10" s="19"/>
      <c r="H10" s="302"/>
      <c r="I10" s="302"/>
      <c r="J10" s="302"/>
    </row>
    <row r="11" spans="1:10" ht="16.5" customHeight="1">
      <c r="A11" s="18"/>
      <c r="B11" s="19"/>
      <c r="C11" s="20"/>
      <c r="D11" s="20"/>
      <c r="E11" s="20"/>
      <c r="F11" s="54"/>
      <c r="G11" s="19"/>
      <c r="H11" s="302"/>
      <c r="I11" s="302"/>
      <c r="J11" s="302"/>
    </row>
    <row r="12" spans="1:10" ht="16.5" customHeight="1">
      <c r="A12" s="18"/>
      <c r="B12" s="19"/>
      <c r="C12" s="20"/>
      <c r="D12" s="20"/>
      <c r="E12" s="20"/>
      <c r="F12" s="54"/>
      <c r="G12" s="19"/>
      <c r="H12" s="302"/>
      <c r="I12" s="302"/>
      <c r="J12" s="302"/>
    </row>
    <row r="13" spans="1:10" ht="16.5" customHeight="1">
      <c r="A13" s="18"/>
      <c r="B13" s="19"/>
      <c r="C13" s="20"/>
      <c r="D13" s="20"/>
      <c r="E13" s="20"/>
      <c r="F13" s="54"/>
      <c r="G13" s="19"/>
      <c r="H13" s="302"/>
      <c r="I13" s="302"/>
      <c r="J13" s="302"/>
    </row>
    <row r="14" spans="1:10" ht="16.5" customHeight="1">
      <c r="A14" s="18"/>
      <c r="B14" s="19"/>
      <c r="C14" s="20"/>
      <c r="D14" s="20"/>
      <c r="E14" s="20"/>
      <c r="F14" s="54"/>
      <c r="G14" s="19"/>
      <c r="H14" s="302"/>
      <c r="I14" s="302"/>
      <c r="J14" s="302"/>
    </row>
    <row r="15" spans="1:10" ht="16.5" customHeight="1">
      <c r="A15" s="18"/>
      <c r="B15" s="19"/>
      <c r="C15" s="20"/>
      <c r="D15" s="20"/>
      <c r="E15" s="20"/>
      <c r="F15" s="54"/>
      <c r="G15" s="19"/>
      <c r="H15" s="302"/>
      <c r="I15" s="302"/>
      <c r="J15" s="302"/>
    </row>
    <row r="16" spans="1:10" ht="16.5" customHeight="1">
      <c r="A16" s="18"/>
      <c r="B16" s="19"/>
      <c r="C16" s="20"/>
      <c r="D16" s="20"/>
      <c r="E16" s="20"/>
      <c r="F16" s="54"/>
      <c r="G16" s="19"/>
      <c r="H16" s="302"/>
      <c r="I16" s="302"/>
      <c r="J16" s="302"/>
    </row>
    <row r="17" spans="1:10" ht="16.5" customHeight="1">
      <c r="A17" s="18"/>
      <c r="B17" s="19"/>
      <c r="C17" s="20"/>
      <c r="D17" s="20"/>
      <c r="E17" s="20"/>
      <c r="F17" s="54"/>
      <c r="G17" s="19"/>
      <c r="H17" s="302"/>
      <c r="I17" s="302"/>
      <c r="J17" s="302"/>
    </row>
    <row r="18" spans="1:10" ht="16.5" customHeight="1">
      <c r="A18" s="18"/>
      <c r="B18" s="19"/>
      <c r="C18" s="20"/>
      <c r="D18" s="20"/>
      <c r="E18" s="20"/>
      <c r="F18" s="54"/>
      <c r="G18" s="19"/>
      <c r="H18" s="302"/>
      <c r="I18" s="302"/>
      <c r="J18" s="302"/>
    </row>
    <row r="19" spans="1:10" ht="16.5" customHeight="1">
      <c r="A19" s="18"/>
      <c r="B19" s="19"/>
      <c r="C19" s="20"/>
      <c r="D19" s="20"/>
      <c r="E19" s="20"/>
      <c r="F19" s="54"/>
      <c r="G19" s="19"/>
      <c r="H19" s="302"/>
      <c r="I19" s="302"/>
      <c r="J19" s="302"/>
    </row>
    <row r="20" spans="1:10" ht="16.5" customHeight="1">
      <c r="A20" s="18"/>
      <c r="B20" s="19"/>
      <c r="C20" s="20"/>
      <c r="D20" s="20"/>
      <c r="E20" s="20"/>
      <c r="F20" s="54"/>
      <c r="G20" s="19"/>
      <c r="H20" s="302"/>
      <c r="I20" s="302"/>
      <c r="J20" s="302"/>
    </row>
    <row r="21" spans="1:10" ht="16.5" customHeight="1">
      <c r="A21" s="18"/>
      <c r="B21" s="19"/>
      <c r="C21" s="20"/>
      <c r="D21" s="20"/>
      <c r="E21" s="20"/>
      <c r="F21" s="54"/>
      <c r="G21" s="19"/>
      <c r="H21" s="302"/>
      <c r="I21" s="302"/>
      <c r="J21" s="302"/>
    </row>
    <row r="22" spans="1:10" ht="16.5" customHeight="1">
      <c r="A22" s="18"/>
      <c r="B22" s="19"/>
      <c r="C22" s="20"/>
      <c r="D22" s="20"/>
      <c r="E22" s="20"/>
      <c r="F22" s="54"/>
      <c r="G22" s="19"/>
      <c r="H22" s="302"/>
      <c r="I22" s="302"/>
      <c r="J22" s="302"/>
    </row>
    <row r="23" spans="1:10" ht="16.5" customHeight="1">
      <c r="A23" s="18"/>
      <c r="B23" s="19"/>
      <c r="C23" s="20"/>
      <c r="D23" s="20"/>
      <c r="E23" s="20"/>
      <c r="F23" s="54"/>
      <c r="G23" s="19"/>
      <c r="H23" s="302"/>
      <c r="I23" s="302"/>
      <c r="J23" s="302"/>
    </row>
    <row r="24" spans="1:10" ht="16.5" customHeight="1">
      <c r="A24" s="18"/>
      <c r="B24" s="19"/>
      <c r="C24" s="20"/>
      <c r="D24" s="20"/>
      <c r="E24" s="20"/>
      <c r="F24" s="54"/>
      <c r="G24" s="19"/>
      <c r="H24" s="302"/>
      <c r="I24" s="302"/>
      <c r="J24" s="302"/>
    </row>
    <row r="25" spans="1:10" ht="16.5" customHeight="1">
      <c r="A25" s="18"/>
      <c r="B25" s="19"/>
      <c r="C25" s="20"/>
      <c r="D25" s="20"/>
      <c r="E25" s="20"/>
      <c r="F25" s="54"/>
      <c r="G25" s="19"/>
      <c r="H25" s="302"/>
      <c r="I25" s="302"/>
      <c r="J25" s="302"/>
    </row>
    <row r="26" spans="1:10" ht="16.5" customHeight="1">
      <c r="A26" s="18"/>
      <c r="B26" s="19"/>
      <c r="C26" s="20"/>
      <c r="D26" s="20"/>
      <c r="E26" s="20"/>
      <c r="F26" s="54"/>
      <c r="G26" s="19"/>
      <c r="H26" s="302"/>
      <c r="I26" s="302"/>
      <c r="J26" s="302"/>
    </row>
    <row r="27" spans="1:10" ht="16.5" customHeight="1">
      <c r="A27" s="18"/>
      <c r="B27" s="22"/>
      <c r="C27" s="24"/>
      <c r="D27" s="24"/>
      <c r="E27" s="20"/>
      <c r="F27" s="54"/>
      <c r="G27" s="19"/>
      <c r="H27" s="302"/>
      <c r="I27" s="302"/>
      <c r="J27" s="302"/>
    </row>
    <row r="28" spans="1:10" ht="16.5" customHeight="1">
      <c r="A28" s="25" t="s">
        <v>381</v>
      </c>
      <c r="B28" s="27"/>
      <c r="C28" s="28"/>
      <c r="D28" s="28"/>
      <c r="E28" s="28"/>
      <c r="F28" s="28">
        <f>SUM(F8:F27)</f>
        <v>0</v>
      </c>
      <c r="G28" s="28">
        <f>SUM(G8:G27)</f>
        <v>0</v>
      </c>
      <c r="H28" s="28">
        <f>SUM(H8:H27)</f>
        <v>0</v>
      </c>
      <c r="I28" s="302"/>
      <c r="J28" s="302"/>
    </row>
    <row r="29" spans="1:10" ht="16.5" customHeight="1">
      <c r="A29" s="25" t="s">
        <v>382</v>
      </c>
      <c r="B29" s="27"/>
      <c r="C29" s="28"/>
      <c r="D29" s="28"/>
      <c r="E29" s="28"/>
      <c r="F29" s="28">
        <f>F28</f>
        <v>0</v>
      </c>
      <c r="G29" s="28">
        <f>G28</f>
        <v>0</v>
      </c>
      <c r="H29" s="28">
        <f>H28</f>
        <v>0</v>
      </c>
      <c r="I29" s="302"/>
      <c r="J29" s="302"/>
    </row>
    <row r="30" spans="1:45" s="3" customFormat="1" ht="16.5" customHeight="1">
      <c r="A30" s="31" t="s">
        <v>372</v>
      </c>
      <c r="B30" s="32"/>
      <c r="C30" s="32"/>
      <c r="D30" s="32"/>
      <c r="E30" s="32"/>
      <c r="H30" s="30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16" footer="0.39"/>
  <pageSetup horizontalDpi="180" verticalDpi="180" orientation="landscape" paperSize="9"/>
  <headerFooter alignWithMargins="0">
    <oddHeader>&amp;C&amp;"Arial Narrow,常规"&amp;9
&amp;R&amp;"创艺简仿宋,常规"&amp;9表&amp;"Arial Narrow,常规"3-14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7">
      <selection activeCell="A32" sqref="A32"/>
    </sheetView>
  </sheetViews>
  <sheetFormatPr defaultColWidth="8.75390625" defaultRowHeight="16.5" customHeight="1"/>
  <cols>
    <col min="1" max="1" width="5.00390625" style="36" customWidth="1"/>
    <col min="2" max="2" width="29.00390625" style="4" customWidth="1"/>
    <col min="3" max="7" width="17.62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101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7" ht="16.5" customHeight="1">
      <c r="A2" s="6" t="s">
        <v>512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2" t="s">
        <v>239</v>
      </c>
      <c r="D6" s="12" t="s">
        <v>240</v>
      </c>
      <c r="E6" s="12" t="s">
        <v>241</v>
      </c>
      <c r="F6" s="12" t="s">
        <v>273</v>
      </c>
      <c r="G6" s="12" t="s">
        <v>274</v>
      </c>
    </row>
    <row r="7" spans="1:7" s="2" customFormat="1" ht="16.5" customHeight="1">
      <c r="A7" s="15"/>
      <c r="B7" s="15"/>
      <c r="C7" s="15"/>
      <c r="D7" s="15"/>
      <c r="E7" s="15"/>
      <c r="F7" s="15"/>
      <c r="G7" s="15"/>
    </row>
    <row r="8" spans="1:7" ht="16.5" customHeight="1">
      <c r="A8" s="18">
        <v>1</v>
      </c>
      <c r="B8" s="19" t="s">
        <v>516</v>
      </c>
      <c r="C8" s="53">
        <f>'表4-1股票投资'!H29</f>
        <v>0</v>
      </c>
      <c r="D8" s="53">
        <f>'表4-1股票投资'!I29</f>
        <v>0</v>
      </c>
      <c r="E8" s="53">
        <f>'表4-1股票投资'!J29</f>
        <v>0</v>
      </c>
      <c r="F8" s="177">
        <f>E8-D8</f>
        <v>0</v>
      </c>
      <c r="G8" s="54" t="e">
        <f>F8/D8*100</f>
        <v>#DIV/0!</v>
      </c>
    </row>
    <row r="9" spans="1:7" ht="16.5" customHeight="1">
      <c r="A9" s="18">
        <v>2</v>
      </c>
      <c r="B9" s="19" t="s">
        <v>517</v>
      </c>
      <c r="C9" s="53">
        <f>'表4-2债券投资'!G29</f>
        <v>0</v>
      </c>
      <c r="D9" s="53">
        <f>'表4-2债券投资'!H29</f>
        <v>0</v>
      </c>
      <c r="E9" s="53">
        <f>'表4-2债券投资'!I29</f>
        <v>0</v>
      </c>
      <c r="F9" s="177">
        <f>E9-D9</f>
        <v>0</v>
      </c>
      <c r="G9" s="54" t="e">
        <f>F9/D9*100</f>
        <v>#DIV/0!</v>
      </c>
    </row>
    <row r="10" spans="1:7" ht="16.5" customHeight="1">
      <c r="A10" s="18">
        <v>3</v>
      </c>
      <c r="B10" s="19" t="s">
        <v>518</v>
      </c>
      <c r="C10" s="55">
        <f>'表4-3其他投资'!F29</f>
        <v>0</v>
      </c>
      <c r="D10" s="55">
        <f>'表4-3其他投资'!G29</f>
        <v>0</v>
      </c>
      <c r="E10" s="53">
        <f>'表4-3其他投资'!H29</f>
        <v>0</v>
      </c>
      <c r="F10" s="177">
        <f>E10-D10</f>
        <v>0</v>
      </c>
      <c r="G10" s="54" t="e">
        <f>F10/D10*100</f>
        <v>#DIV/0!</v>
      </c>
    </row>
    <row r="11" spans="1:7" ht="16.5" customHeight="1">
      <c r="A11" s="18"/>
      <c r="B11" s="19"/>
      <c r="C11" s="19"/>
      <c r="D11" s="19"/>
      <c r="E11" s="53"/>
      <c r="F11" s="177"/>
      <c r="G11" s="54"/>
    </row>
    <row r="12" spans="1:7" ht="16.5" customHeight="1">
      <c r="A12" s="18"/>
      <c r="B12" s="19"/>
      <c r="C12" s="19"/>
      <c r="D12" s="19"/>
      <c r="E12" s="53"/>
      <c r="F12" s="177"/>
      <c r="G12" s="54"/>
    </row>
    <row r="13" spans="1:7" ht="16.5" customHeight="1">
      <c r="A13" s="18"/>
      <c r="B13" s="19"/>
      <c r="C13" s="19"/>
      <c r="D13" s="19"/>
      <c r="E13" s="53"/>
      <c r="F13" s="177"/>
      <c r="G13" s="54"/>
    </row>
    <row r="14" spans="1:7" ht="16.5" customHeight="1">
      <c r="A14" s="18"/>
      <c r="B14" s="19"/>
      <c r="C14" s="19"/>
      <c r="D14" s="19"/>
      <c r="E14" s="53"/>
      <c r="F14" s="177"/>
      <c r="G14" s="54"/>
    </row>
    <row r="15" spans="1:7" ht="16.5" customHeight="1">
      <c r="A15" s="18"/>
      <c r="B15" s="19"/>
      <c r="C15" s="19"/>
      <c r="D15" s="19"/>
      <c r="E15" s="19"/>
      <c r="F15" s="177"/>
      <c r="G15" s="54"/>
    </row>
    <row r="16" spans="1:7" ht="16.5" customHeight="1">
      <c r="A16" s="18"/>
      <c r="B16" s="19"/>
      <c r="C16" s="19"/>
      <c r="D16" s="19"/>
      <c r="E16" s="19"/>
      <c r="F16" s="177"/>
      <c r="G16" s="54"/>
    </row>
    <row r="17" spans="1:7" ht="16.5" customHeight="1">
      <c r="A17" s="18"/>
      <c r="B17" s="19"/>
      <c r="C17" s="19"/>
      <c r="D17" s="19"/>
      <c r="E17" s="19"/>
      <c r="F17" s="177"/>
      <c r="G17" s="54"/>
    </row>
    <row r="18" spans="1:7" ht="16.5" customHeight="1">
      <c r="A18" s="18"/>
      <c r="B18" s="19"/>
      <c r="C18" s="19"/>
      <c r="D18" s="19"/>
      <c r="E18" s="19"/>
      <c r="F18" s="177"/>
      <c r="G18" s="54"/>
    </row>
    <row r="19" spans="1:7" ht="16.5" customHeight="1">
      <c r="A19" s="18"/>
      <c r="B19" s="19"/>
      <c r="C19" s="19"/>
      <c r="D19" s="19"/>
      <c r="E19" s="19"/>
      <c r="F19" s="177"/>
      <c r="G19" s="54"/>
    </row>
    <row r="20" spans="1:7" ht="16.5" customHeight="1">
      <c r="A20" s="18"/>
      <c r="B20" s="19"/>
      <c r="C20" s="19"/>
      <c r="D20" s="19"/>
      <c r="E20" s="19"/>
      <c r="F20" s="177"/>
      <c r="G20" s="54"/>
    </row>
    <row r="21" spans="1:7" ht="16.5" customHeight="1">
      <c r="A21" s="18"/>
      <c r="B21" s="19"/>
      <c r="C21" s="19"/>
      <c r="D21" s="19"/>
      <c r="E21" s="19"/>
      <c r="F21" s="177"/>
      <c r="G21" s="54"/>
    </row>
    <row r="22" spans="1:7" ht="16.5" customHeight="1">
      <c r="A22" s="18"/>
      <c r="B22" s="19"/>
      <c r="C22" s="19"/>
      <c r="D22" s="19"/>
      <c r="E22" s="19"/>
      <c r="F22" s="177"/>
      <c r="G22" s="54"/>
    </row>
    <row r="23" spans="1:7" ht="16.5" customHeight="1">
      <c r="A23" s="18"/>
      <c r="B23" s="19"/>
      <c r="C23" s="19"/>
      <c r="D23" s="19"/>
      <c r="E23" s="19"/>
      <c r="F23" s="177"/>
      <c r="G23" s="54"/>
    </row>
    <row r="24" spans="1:7" ht="16.5" customHeight="1">
      <c r="A24" s="18"/>
      <c r="B24" s="19"/>
      <c r="C24" s="19"/>
      <c r="D24" s="19"/>
      <c r="E24" s="19"/>
      <c r="F24" s="177"/>
      <c r="G24" s="54"/>
    </row>
    <row r="25" spans="1:7" ht="16.5" customHeight="1">
      <c r="A25" s="18"/>
      <c r="B25" s="19"/>
      <c r="C25" s="19"/>
      <c r="D25" s="19"/>
      <c r="E25" s="19"/>
      <c r="F25" s="177"/>
      <c r="G25" s="54"/>
    </row>
    <row r="26" spans="1:7" ht="16.5" customHeight="1">
      <c r="A26" s="18"/>
      <c r="B26" s="19"/>
      <c r="C26" s="19"/>
      <c r="D26" s="19"/>
      <c r="E26" s="19"/>
      <c r="F26" s="177"/>
      <c r="G26" s="54"/>
    </row>
    <row r="27" spans="1:7" ht="16.5" customHeight="1">
      <c r="A27" s="18"/>
      <c r="B27" s="75" t="s">
        <v>519</v>
      </c>
      <c r="C27" s="53">
        <f>SUM(C8:C26)</f>
        <v>0</v>
      </c>
      <c r="D27" s="53">
        <f>SUM(D8:D26)</f>
        <v>0</v>
      </c>
      <c r="E27" s="53">
        <f>SUM(E8:E26)</f>
        <v>0</v>
      </c>
      <c r="F27" s="177">
        <f>E27-D27</f>
        <v>0</v>
      </c>
      <c r="G27" s="54" t="e">
        <f>F27/D27*100</f>
        <v>#DIV/0!</v>
      </c>
    </row>
    <row r="28" spans="1:7" ht="16.5" customHeight="1">
      <c r="A28" s="293"/>
      <c r="B28" s="104" t="s">
        <v>520</v>
      </c>
      <c r="C28" s="301"/>
      <c r="D28" s="53"/>
      <c r="E28" s="53"/>
      <c r="F28" s="177"/>
      <c r="G28" s="54"/>
    </row>
    <row r="29" spans="1:7" ht="16.5" customHeight="1">
      <c r="A29" s="80">
        <v>4</v>
      </c>
      <c r="B29" s="121" t="s">
        <v>521</v>
      </c>
      <c r="C29" s="62">
        <f>C27</f>
        <v>0</v>
      </c>
      <c r="D29" s="62">
        <f>D27</f>
        <v>0</v>
      </c>
      <c r="E29" s="62">
        <f>E27</f>
        <v>0</v>
      </c>
      <c r="F29" s="178">
        <f>E29-D29</f>
        <v>0</v>
      </c>
      <c r="G29" s="78" t="e">
        <f>F29/D29*100</f>
        <v>#DIV/0!</v>
      </c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41" bottom="0.2" header="1.07" footer="0.39"/>
  <pageSetup horizontalDpi="180" verticalDpi="180" orientation="landscape" paperSize="9"/>
  <headerFooter alignWithMargins="0">
    <oddHeader>&amp;C&amp;"Arial Narrow,常规"&amp;9
&amp;R&amp;"创艺简仿宋,常规"&amp;9表&amp;"Arial Narrow,常规"4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2">
      <selection activeCell="A32" sqref="A32"/>
    </sheetView>
  </sheetViews>
  <sheetFormatPr defaultColWidth="8.75390625" defaultRowHeight="16.5" customHeight="1"/>
  <cols>
    <col min="1" max="1" width="4.25390625" style="36" customWidth="1"/>
    <col min="2" max="2" width="17.50390625" style="4" customWidth="1"/>
    <col min="3" max="3" width="9.50390625" style="4" customWidth="1"/>
    <col min="4" max="4" width="8.875" style="4" customWidth="1"/>
    <col min="5" max="5" width="9.00390625" style="4" bestFit="1" customWidth="1"/>
    <col min="6" max="6" width="8.50390625" style="4" customWidth="1"/>
    <col min="7" max="7" width="9.375" style="4" customWidth="1"/>
    <col min="8" max="8" width="10.875" style="4" customWidth="1"/>
    <col min="9" max="9" width="12.125" style="4" customWidth="1"/>
    <col min="10" max="10" width="11.625" style="4" customWidth="1"/>
    <col min="11" max="11" width="8.125" style="4" customWidth="1"/>
    <col min="12" max="12" width="13.50390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522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2" ht="16.5" customHeight="1">
      <c r="A2" s="6" t="s">
        <v>512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1</v>
      </c>
      <c r="B6" s="12" t="s">
        <v>405</v>
      </c>
      <c r="C6" s="12" t="s">
        <v>523</v>
      </c>
      <c r="D6" s="12" t="s">
        <v>407</v>
      </c>
      <c r="E6" s="12" t="s">
        <v>408</v>
      </c>
      <c r="F6" s="12" t="s">
        <v>409</v>
      </c>
      <c r="G6" s="12" t="s">
        <v>524</v>
      </c>
      <c r="H6" s="12" t="s">
        <v>239</v>
      </c>
      <c r="I6" s="12" t="s">
        <v>240</v>
      </c>
      <c r="J6" s="12" t="s">
        <v>241</v>
      </c>
      <c r="K6" s="12" t="s">
        <v>274</v>
      </c>
      <c r="L6" s="12" t="s">
        <v>380</v>
      </c>
    </row>
    <row r="7" spans="1:12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6.5" customHeight="1">
      <c r="A8" s="18"/>
      <c r="B8" s="19"/>
      <c r="C8" s="19"/>
      <c r="D8" s="19"/>
      <c r="E8" s="19"/>
      <c r="F8" s="19"/>
      <c r="G8" s="19"/>
      <c r="H8" s="53"/>
      <c r="I8" s="53"/>
      <c r="J8" s="53"/>
      <c r="K8" s="94" t="e">
        <f>(J8-I8)/I8*100</f>
        <v>#DIV/0!</v>
      </c>
      <c r="L8" s="19"/>
    </row>
    <row r="9" spans="1:12" ht="16.5" customHeight="1">
      <c r="A9" s="18"/>
      <c r="B9" s="19"/>
      <c r="C9" s="19"/>
      <c r="D9" s="19"/>
      <c r="E9" s="19"/>
      <c r="F9" s="19"/>
      <c r="G9" s="19"/>
      <c r="H9" s="53"/>
      <c r="I9" s="53"/>
      <c r="J9" s="53"/>
      <c r="K9" s="94" t="e">
        <f aca="true" t="shared" si="0" ref="K9:K29">(J9-I9)/I9*100</f>
        <v>#DIV/0!</v>
      </c>
      <c r="L9" s="19"/>
    </row>
    <row r="10" spans="1:12" ht="16.5" customHeight="1">
      <c r="A10" s="18"/>
      <c r="B10" s="19"/>
      <c r="C10" s="19"/>
      <c r="D10" s="19"/>
      <c r="E10" s="19"/>
      <c r="F10" s="19"/>
      <c r="G10" s="19"/>
      <c r="H10" s="53"/>
      <c r="I10" s="53"/>
      <c r="J10" s="53"/>
      <c r="K10" s="94" t="e">
        <f t="shared" si="0"/>
        <v>#DIV/0!</v>
      </c>
      <c r="L10" s="19"/>
    </row>
    <row r="11" spans="1:12" ht="16.5" customHeight="1">
      <c r="A11" s="18"/>
      <c r="B11" s="19"/>
      <c r="C11" s="19"/>
      <c r="D11" s="19"/>
      <c r="E11" s="19"/>
      <c r="F11" s="19"/>
      <c r="G11" s="19"/>
      <c r="H11" s="53"/>
      <c r="I11" s="53"/>
      <c r="J11" s="53"/>
      <c r="K11" s="94" t="e">
        <f t="shared" si="0"/>
        <v>#DIV/0!</v>
      </c>
      <c r="L11" s="19"/>
    </row>
    <row r="12" spans="1:12" ht="16.5" customHeight="1">
      <c r="A12" s="18"/>
      <c r="B12" s="19"/>
      <c r="C12" s="19"/>
      <c r="D12" s="19"/>
      <c r="E12" s="19"/>
      <c r="F12" s="19"/>
      <c r="G12" s="19"/>
      <c r="H12" s="53"/>
      <c r="I12" s="53"/>
      <c r="J12" s="53"/>
      <c r="K12" s="94" t="e">
        <f t="shared" si="0"/>
        <v>#DIV/0!</v>
      </c>
      <c r="L12" s="19"/>
    </row>
    <row r="13" spans="1:12" ht="16.5" customHeight="1">
      <c r="A13" s="18"/>
      <c r="B13" s="19"/>
      <c r="C13" s="19"/>
      <c r="D13" s="19"/>
      <c r="E13" s="19"/>
      <c r="F13" s="19"/>
      <c r="G13" s="19"/>
      <c r="H13" s="53"/>
      <c r="I13" s="53"/>
      <c r="J13" s="53"/>
      <c r="K13" s="94" t="e">
        <f t="shared" si="0"/>
        <v>#DIV/0!</v>
      </c>
      <c r="L13" s="19"/>
    </row>
    <row r="14" spans="1:12" ht="16.5" customHeight="1">
      <c r="A14" s="18"/>
      <c r="B14" s="19"/>
      <c r="C14" s="19"/>
      <c r="D14" s="19"/>
      <c r="E14" s="19"/>
      <c r="F14" s="19"/>
      <c r="G14" s="19"/>
      <c r="H14" s="53"/>
      <c r="I14" s="53"/>
      <c r="J14" s="53"/>
      <c r="K14" s="94" t="e">
        <f t="shared" si="0"/>
        <v>#DIV/0!</v>
      </c>
      <c r="L14" s="19"/>
    </row>
    <row r="15" spans="1:12" ht="16.5" customHeight="1">
      <c r="A15" s="18"/>
      <c r="B15" s="19"/>
      <c r="C15" s="19"/>
      <c r="D15" s="19"/>
      <c r="E15" s="19"/>
      <c r="F15" s="19"/>
      <c r="G15" s="19"/>
      <c r="H15" s="53"/>
      <c r="I15" s="53"/>
      <c r="J15" s="53"/>
      <c r="K15" s="94" t="e">
        <f t="shared" si="0"/>
        <v>#DIV/0!</v>
      </c>
      <c r="L15" s="19"/>
    </row>
    <row r="16" spans="1:12" ht="16.5" customHeight="1">
      <c r="A16" s="18"/>
      <c r="B16" s="19"/>
      <c r="C16" s="19"/>
      <c r="D16" s="19"/>
      <c r="E16" s="19"/>
      <c r="F16" s="19"/>
      <c r="G16" s="19"/>
      <c r="H16" s="53"/>
      <c r="I16" s="53"/>
      <c r="J16" s="53"/>
      <c r="K16" s="94" t="e">
        <f t="shared" si="0"/>
        <v>#DIV/0!</v>
      </c>
      <c r="L16" s="19"/>
    </row>
    <row r="17" spans="1:12" ht="16.5" customHeight="1">
      <c r="A17" s="18"/>
      <c r="B17" s="19"/>
      <c r="C17" s="19"/>
      <c r="D17" s="19"/>
      <c r="E17" s="19"/>
      <c r="F17" s="19"/>
      <c r="G17" s="19"/>
      <c r="H17" s="53"/>
      <c r="I17" s="53"/>
      <c r="J17" s="53"/>
      <c r="K17" s="94" t="e">
        <f t="shared" si="0"/>
        <v>#DIV/0!</v>
      </c>
      <c r="L17" s="19"/>
    </row>
    <row r="18" spans="1:12" ht="16.5" customHeight="1">
      <c r="A18" s="18"/>
      <c r="B18" s="19"/>
      <c r="C18" s="19"/>
      <c r="D18" s="19"/>
      <c r="E18" s="19"/>
      <c r="F18" s="19"/>
      <c r="G18" s="19"/>
      <c r="H18" s="53"/>
      <c r="I18" s="53"/>
      <c r="J18" s="53"/>
      <c r="K18" s="94" t="e">
        <f t="shared" si="0"/>
        <v>#DIV/0!</v>
      </c>
      <c r="L18" s="19"/>
    </row>
    <row r="19" spans="1:12" ht="16.5" customHeight="1">
      <c r="A19" s="18"/>
      <c r="B19" s="19"/>
      <c r="C19" s="19"/>
      <c r="D19" s="19"/>
      <c r="E19" s="19"/>
      <c r="F19" s="19"/>
      <c r="G19" s="19"/>
      <c r="H19" s="53"/>
      <c r="I19" s="53"/>
      <c r="J19" s="53"/>
      <c r="K19" s="94" t="e">
        <f t="shared" si="0"/>
        <v>#DIV/0!</v>
      </c>
      <c r="L19" s="19"/>
    </row>
    <row r="20" spans="1:12" ht="16.5" customHeight="1">
      <c r="A20" s="18"/>
      <c r="B20" s="19"/>
      <c r="C20" s="19"/>
      <c r="D20" s="19"/>
      <c r="E20" s="19"/>
      <c r="F20" s="19"/>
      <c r="G20" s="19"/>
      <c r="H20" s="53"/>
      <c r="I20" s="53"/>
      <c r="J20" s="53"/>
      <c r="K20" s="94" t="e">
        <f t="shared" si="0"/>
        <v>#DIV/0!</v>
      </c>
      <c r="L20" s="19"/>
    </row>
    <row r="21" spans="1:12" ht="16.5" customHeight="1">
      <c r="A21" s="18"/>
      <c r="B21" s="19"/>
      <c r="C21" s="19"/>
      <c r="D21" s="19"/>
      <c r="E21" s="19"/>
      <c r="F21" s="19"/>
      <c r="G21" s="19"/>
      <c r="H21" s="53"/>
      <c r="I21" s="53"/>
      <c r="J21" s="53"/>
      <c r="K21" s="94" t="e">
        <f t="shared" si="0"/>
        <v>#DIV/0!</v>
      </c>
      <c r="L21" s="19"/>
    </row>
    <row r="22" spans="1:12" ht="16.5" customHeight="1">
      <c r="A22" s="18"/>
      <c r="B22" s="19"/>
      <c r="C22" s="19"/>
      <c r="D22" s="19"/>
      <c r="E22" s="19"/>
      <c r="F22" s="19"/>
      <c r="G22" s="19"/>
      <c r="H22" s="53"/>
      <c r="I22" s="53"/>
      <c r="J22" s="53"/>
      <c r="K22" s="94" t="e">
        <f t="shared" si="0"/>
        <v>#DIV/0!</v>
      </c>
      <c r="L22" s="19"/>
    </row>
    <row r="23" spans="1:12" ht="16.5" customHeight="1">
      <c r="A23" s="18"/>
      <c r="B23" s="19"/>
      <c r="C23" s="19"/>
      <c r="D23" s="19"/>
      <c r="E23" s="19"/>
      <c r="F23" s="19"/>
      <c r="G23" s="19"/>
      <c r="H23" s="53"/>
      <c r="I23" s="53"/>
      <c r="J23" s="53"/>
      <c r="K23" s="94" t="e">
        <f t="shared" si="0"/>
        <v>#DIV/0!</v>
      </c>
      <c r="L23" s="19"/>
    </row>
    <row r="24" spans="1:12" ht="16.5" customHeight="1">
      <c r="A24" s="18"/>
      <c r="B24" s="19"/>
      <c r="C24" s="19"/>
      <c r="D24" s="19"/>
      <c r="E24" s="19"/>
      <c r="F24" s="19"/>
      <c r="G24" s="19"/>
      <c r="H24" s="53"/>
      <c r="I24" s="53"/>
      <c r="J24" s="53"/>
      <c r="K24" s="94" t="e">
        <f t="shared" si="0"/>
        <v>#DIV/0!</v>
      </c>
      <c r="L24" s="19"/>
    </row>
    <row r="25" spans="1:12" ht="16.5" customHeight="1">
      <c r="A25" s="18"/>
      <c r="B25" s="19"/>
      <c r="C25" s="19"/>
      <c r="D25" s="19"/>
      <c r="E25" s="19"/>
      <c r="F25" s="19"/>
      <c r="G25" s="19"/>
      <c r="H25" s="53"/>
      <c r="I25" s="53"/>
      <c r="J25" s="53"/>
      <c r="K25" s="94" t="e">
        <f t="shared" si="0"/>
        <v>#DIV/0!</v>
      </c>
      <c r="L25" s="19"/>
    </row>
    <row r="26" spans="1:12" ht="16.5" customHeight="1">
      <c r="A26" s="18"/>
      <c r="B26" s="19"/>
      <c r="C26" s="19"/>
      <c r="D26" s="19"/>
      <c r="E26" s="19"/>
      <c r="F26" s="19"/>
      <c r="G26" s="19"/>
      <c r="H26" s="53"/>
      <c r="I26" s="53"/>
      <c r="J26" s="53"/>
      <c r="K26" s="94" t="e">
        <f t="shared" si="0"/>
        <v>#DIV/0!</v>
      </c>
      <c r="L26" s="19"/>
    </row>
    <row r="27" spans="1:12" ht="16.5" customHeight="1">
      <c r="A27" s="18"/>
      <c r="B27" s="22"/>
      <c r="C27" s="19"/>
      <c r="D27" s="19"/>
      <c r="E27" s="19"/>
      <c r="F27" s="19"/>
      <c r="G27" s="19"/>
      <c r="H27" s="53"/>
      <c r="I27" s="53"/>
      <c r="J27" s="53"/>
      <c r="K27" s="94" t="e">
        <f t="shared" si="0"/>
        <v>#DIV/0!</v>
      </c>
      <c r="L27" s="19"/>
    </row>
    <row r="28" spans="1:12" ht="16.5" customHeight="1">
      <c r="A28" s="25" t="s">
        <v>381</v>
      </c>
      <c r="B28" s="27"/>
      <c r="C28" s="98"/>
      <c r="D28" s="29"/>
      <c r="E28" s="29"/>
      <c r="F28" s="29"/>
      <c r="G28" s="29"/>
      <c r="H28" s="62">
        <f>SUM(H8:H27)</f>
        <v>0</v>
      </c>
      <c r="I28" s="62">
        <f>SUM(I8:I27)</f>
        <v>0</v>
      </c>
      <c r="J28" s="62">
        <f>SUM(J8:J27)</f>
        <v>0</v>
      </c>
      <c r="K28" s="95" t="e">
        <f t="shared" si="0"/>
        <v>#DIV/0!</v>
      </c>
      <c r="L28" s="29"/>
    </row>
    <row r="29" spans="1:12" ht="16.5" customHeight="1">
      <c r="A29" s="25" t="s">
        <v>382</v>
      </c>
      <c r="B29" s="27"/>
      <c r="C29" s="98"/>
      <c r="D29" s="29"/>
      <c r="E29" s="29"/>
      <c r="F29" s="29"/>
      <c r="G29" s="29"/>
      <c r="H29" s="62">
        <f>H28</f>
        <v>0</v>
      </c>
      <c r="I29" s="62">
        <f>I28</f>
        <v>0</v>
      </c>
      <c r="J29" s="62">
        <f>J28</f>
        <v>0</v>
      </c>
      <c r="K29" s="95" t="e">
        <f t="shared" si="0"/>
        <v>#DIV/0!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6">
    <mergeCell ref="A1:L1"/>
    <mergeCell ref="A2:L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 verticalCentered="1"/>
  <pageMargins left="0.2" right="0.23999999999999996" top="0.51" bottom="0.2" header="1.03" footer="0.39"/>
  <pageSetup horizontalDpi="180" verticalDpi="180" orientation="landscape" paperSize="9"/>
  <headerFooter alignWithMargins="0">
    <oddHeader>&amp;C&amp;"Arial Narrow,常规"&amp;9
&amp;R&amp;"创艺简仿宋,常规"&amp;9表&amp;"Arial Narrow,常规"4-1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6">
      <selection activeCell="A32" sqref="A32"/>
    </sheetView>
  </sheetViews>
  <sheetFormatPr defaultColWidth="8.75390625" defaultRowHeight="16.5" customHeight="1"/>
  <cols>
    <col min="1" max="1" width="4.25390625" style="36" customWidth="1"/>
    <col min="2" max="2" width="24.25390625" style="298" customWidth="1"/>
    <col min="3" max="3" width="11.625" style="4" customWidth="1"/>
    <col min="4" max="4" width="7.50390625" style="4" customWidth="1"/>
    <col min="5" max="5" width="7.25390625" style="4" customWidth="1"/>
    <col min="6" max="6" width="8.375" style="36" customWidth="1"/>
    <col min="7" max="7" width="10.875" style="4" customWidth="1"/>
    <col min="8" max="8" width="12.125" style="4" customWidth="1"/>
    <col min="9" max="9" width="11.625" style="4" customWidth="1"/>
    <col min="10" max="10" width="8.75390625" style="4" customWidth="1"/>
    <col min="11" max="11" width="15.00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525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512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299"/>
      <c r="C4" s="8"/>
      <c r="D4" s="8"/>
      <c r="E4" s="8"/>
      <c r="F4" s="8"/>
      <c r="G4" s="8"/>
      <c r="H4" s="8"/>
      <c r="I4" s="8"/>
      <c r="J4" s="8"/>
      <c r="K4" s="9"/>
    </row>
    <row r="5" spans="1:11" ht="14.25" customHeight="1">
      <c r="A5" s="10" t="s">
        <v>236</v>
      </c>
      <c r="B5" s="300"/>
      <c r="C5" s="11"/>
      <c r="D5" s="11"/>
      <c r="E5" s="11"/>
      <c r="F5" s="181"/>
      <c r="G5" s="11"/>
      <c r="H5" s="11"/>
      <c r="I5" s="11"/>
      <c r="J5" s="11"/>
      <c r="K5" s="11"/>
    </row>
    <row r="6" spans="1:11" s="266" customFormat="1" ht="16.5" customHeight="1">
      <c r="A6" s="12" t="s">
        <v>1</v>
      </c>
      <c r="B6" s="12" t="s">
        <v>405</v>
      </c>
      <c r="C6" s="12" t="s">
        <v>526</v>
      </c>
      <c r="D6" s="12" t="s">
        <v>414</v>
      </c>
      <c r="E6" s="12" t="s">
        <v>514</v>
      </c>
      <c r="F6" s="12" t="s">
        <v>527</v>
      </c>
      <c r="G6" s="12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8"/>
      <c r="B8" s="104"/>
      <c r="C8" s="19"/>
      <c r="D8" s="19"/>
      <c r="E8" s="19"/>
      <c r="F8" s="18"/>
      <c r="G8" s="53"/>
      <c r="H8" s="53"/>
      <c r="I8" s="53"/>
      <c r="J8" s="94" t="e">
        <f>(I8-H8)/H8*100</f>
        <v>#DIV/0!</v>
      </c>
      <c r="K8" s="19"/>
    </row>
    <row r="9" spans="1:11" ht="16.5" customHeight="1">
      <c r="A9" s="18"/>
      <c r="B9" s="104"/>
      <c r="C9" s="19"/>
      <c r="D9" s="19"/>
      <c r="E9" s="19"/>
      <c r="F9" s="18"/>
      <c r="G9" s="53"/>
      <c r="H9" s="53"/>
      <c r="I9" s="53"/>
      <c r="J9" s="94" t="e">
        <f aca="true" t="shared" si="0" ref="J9:J29">(I9-H9)/H9*100</f>
        <v>#DIV/0!</v>
      </c>
      <c r="K9" s="19"/>
    </row>
    <row r="10" spans="1:11" ht="16.5" customHeight="1">
      <c r="A10" s="18"/>
      <c r="B10" s="104"/>
      <c r="C10" s="19"/>
      <c r="D10" s="19"/>
      <c r="E10" s="19"/>
      <c r="F10" s="18"/>
      <c r="G10" s="53"/>
      <c r="H10" s="53"/>
      <c r="I10" s="53"/>
      <c r="J10" s="94" t="e">
        <f t="shared" si="0"/>
        <v>#DIV/0!</v>
      </c>
      <c r="K10" s="19"/>
    </row>
    <row r="11" spans="1:11" ht="16.5" customHeight="1">
      <c r="A11" s="18"/>
      <c r="B11" s="104"/>
      <c r="C11" s="19"/>
      <c r="D11" s="19"/>
      <c r="E11" s="19"/>
      <c r="F11" s="18"/>
      <c r="G11" s="53"/>
      <c r="H11" s="53"/>
      <c r="I11" s="53"/>
      <c r="J11" s="94" t="e">
        <f t="shared" si="0"/>
        <v>#DIV/0!</v>
      </c>
      <c r="K11" s="19"/>
    </row>
    <row r="12" spans="1:11" ht="16.5" customHeight="1">
      <c r="A12" s="18"/>
      <c r="B12" s="104"/>
      <c r="C12" s="19"/>
      <c r="D12" s="19"/>
      <c r="E12" s="19"/>
      <c r="F12" s="18"/>
      <c r="G12" s="53"/>
      <c r="H12" s="53"/>
      <c r="I12" s="53"/>
      <c r="J12" s="94" t="e">
        <f t="shared" si="0"/>
        <v>#DIV/0!</v>
      </c>
      <c r="K12" s="19"/>
    </row>
    <row r="13" spans="1:11" ht="16.5" customHeight="1">
      <c r="A13" s="18"/>
      <c r="B13" s="104"/>
      <c r="C13" s="19"/>
      <c r="D13" s="19"/>
      <c r="E13" s="19"/>
      <c r="F13" s="18"/>
      <c r="G13" s="53"/>
      <c r="H13" s="53"/>
      <c r="I13" s="53"/>
      <c r="J13" s="94" t="e">
        <f t="shared" si="0"/>
        <v>#DIV/0!</v>
      </c>
      <c r="K13" s="19"/>
    </row>
    <row r="14" spans="1:11" ht="16.5" customHeight="1">
      <c r="A14" s="18"/>
      <c r="B14" s="104"/>
      <c r="C14" s="19"/>
      <c r="D14" s="19"/>
      <c r="E14" s="19"/>
      <c r="F14" s="18"/>
      <c r="G14" s="53"/>
      <c r="H14" s="53"/>
      <c r="I14" s="53"/>
      <c r="J14" s="94" t="e">
        <f t="shared" si="0"/>
        <v>#DIV/0!</v>
      </c>
      <c r="K14" s="19"/>
    </row>
    <row r="15" spans="1:11" ht="16.5" customHeight="1">
      <c r="A15" s="18"/>
      <c r="B15" s="104"/>
      <c r="C15" s="19"/>
      <c r="D15" s="19"/>
      <c r="E15" s="19"/>
      <c r="F15" s="18"/>
      <c r="G15" s="53"/>
      <c r="H15" s="53"/>
      <c r="I15" s="53"/>
      <c r="J15" s="94" t="e">
        <f t="shared" si="0"/>
        <v>#DIV/0!</v>
      </c>
      <c r="K15" s="19"/>
    </row>
    <row r="16" spans="1:11" ht="16.5" customHeight="1">
      <c r="A16" s="18"/>
      <c r="B16" s="104"/>
      <c r="C16" s="19"/>
      <c r="D16" s="19"/>
      <c r="E16" s="19"/>
      <c r="F16" s="18"/>
      <c r="G16" s="53"/>
      <c r="H16" s="53"/>
      <c r="I16" s="53"/>
      <c r="J16" s="94" t="e">
        <f t="shared" si="0"/>
        <v>#DIV/0!</v>
      </c>
      <c r="K16" s="19"/>
    </row>
    <row r="17" spans="1:11" ht="16.5" customHeight="1">
      <c r="A17" s="18"/>
      <c r="B17" s="104"/>
      <c r="C17" s="19"/>
      <c r="D17" s="19"/>
      <c r="E17" s="19"/>
      <c r="F17" s="18"/>
      <c r="G17" s="53"/>
      <c r="H17" s="53"/>
      <c r="I17" s="53"/>
      <c r="J17" s="94" t="e">
        <f t="shared" si="0"/>
        <v>#DIV/0!</v>
      </c>
      <c r="K17" s="19"/>
    </row>
    <row r="18" spans="1:11" ht="16.5" customHeight="1">
      <c r="A18" s="18"/>
      <c r="B18" s="104"/>
      <c r="C18" s="19"/>
      <c r="D18" s="19"/>
      <c r="E18" s="19"/>
      <c r="F18" s="18"/>
      <c r="G18" s="53"/>
      <c r="H18" s="53"/>
      <c r="I18" s="53"/>
      <c r="J18" s="94" t="e">
        <f t="shared" si="0"/>
        <v>#DIV/0!</v>
      </c>
      <c r="K18" s="19"/>
    </row>
    <row r="19" spans="1:11" ht="16.5" customHeight="1">
      <c r="A19" s="18"/>
      <c r="B19" s="104"/>
      <c r="C19" s="19"/>
      <c r="D19" s="19"/>
      <c r="E19" s="19"/>
      <c r="F19" s="18"/>
      <c r="G19" s="53"/>
      <c r="H19" s="53"/>
      <c r="I19" s="53"/>
      <c r="J19" s="94" t="e">
        <f t="shared" si="0"/>
        <v>#DIV/0!</v>
      </c>
      <c r="K19" s="19"/>
    </row>
    <row r="20" spans="1:11" ht="16.5" customHeight="1">
      <c r="A20" s="18"/>
      <c r="B20" s="104"/>
      <c r="C20" s="19"/>
      <c r="D20" s="19"/>
      <c r="E20" s="19"/>
      <c r="F20" s="18"/>
      <c r="G20" s="53"/>
      <c r="H20" s="53"/>
      <c r="I20" s="53"/>
      <c r="J20" s="94" t="e">
        <f t="shared" si="0"/>
        <v>#DIV/0!</v>
      </c>
      <c r="K20" s="19"/>
    </row>
    <row r="21" spans="1:11" ht="16.5" customHeight="1">
      <c r="A21" s="18"/>
      <c r="B21" s="104"/>
      <c r="C21" s="19"/>
      <c r="D21" s="19"/>
      <c r="E21" s="19"/>
      <c r="F21" s="18"/>
      <c r="G21" s="53"/>
      <c r="H21" s="53"/>
      <c r="I21" s="53"/>
      <c r="J21" s="94" t="e">
        <f t="shared" si="0"/>
        <v>#DIV/0!</v>
      </c>
      <c r="K21" s="19"/>
    </row>
    <row r="22" spans="1:11" ht="16.5" customHeight="1">
      <c r="A22" s="18"/>
      <c r="B22" s="104"/>
      <c r="C22" s="19"/>
      <c r="D22" s="19"/>
      <c r="E22" s="19"/>
      <c r="F22" s="18"/>
      <c r="G22" s="53"/>
      <c r="H22" s="53"/>
      <c r="I22" s="53"/>
      <c r="J22" s="94" t="e">
        <f t="shared" si="0"/>
        <v>#DIV/0!</v>
      </c>
      <c r="K22" s="19"/>
    </row>
    <row r="23" spans="1:11" ht="16.5" customHeight="1">
      <c r="A23" s="18"/>
      <c r="B23" s="104"/>
      <c r="C23" s="19"/>
      <c r="D23" s="19"/>
      <c r="E23" s="19"/>
      <c r="F23" s="18"/>
      <c r="G23" s="53"/>
      <c r="H23" s="53"/>
      <c r="I23" s="53"/>
      <c r="J23" s="94" t="e">
        <f t="shared" si="0"/>
        <v>#DIV/0!</v>
      </c>
      <c r="K23" s="19"/>
    </row>
    <row r="24" spans="1:11" ht="16.5" customHeight="1">
      <c r="A24" s="18"/>
      <c r="B24" s="104"/>
      <c r="C24" s="19"/>
      <c r="D24" s="19"/>
      <c r="E24" s="19"/>
      <c r="F24" s="18"/>
      <c r="G24" s="53"/>
      <c r="H24" s="53"/>
      <c r="I24" s="53"/>
      <c r="J24" s="94" t="e">
        <f t="shared" si="0"/>
        <v>#DIV/0!</v>
      </c>
      <c r="K24" s="19"/>
    </row>
    <row r="25" spans="1:11" ht="16.5" customHeight="1">
      <c r="A25" s="18"/>
      <c r="B25" s="104"/>
      <c r="C25" s="19"/>
      <c r="D25" s="19"/>
      <c r="E25" s="19"/>
      <c r="F25" s="18"/>
      <c r="G25" s="53"/>
      <c r="H25" s="53"/>
      <c r="I25" s="53"/>
      <c r="J25" s="94" t="e">
        <f t="shared" si="0"/>
        <v>#DIV/0!</v>
      </c>
      <c r="K25" s="19"/>
    </row>
    <row r="26" spans="1:11" ht="16.5" customHeight="1">
      <c r="A26" s="18"/>
      <c r="B26" s="104"/>
      <c r="C26" s="19"/>
      <c r="D26" s="19"/>
      <c r="E26" s="19"/>
      <c r="F26" s="18"/>
      <c r="G26" s="53"/>
      <c r="H26" s="53"/>
      <c r="I26" s="53"/>
      <c r="J26" s="94" t="e">
        <f t="shared" si="0"/>
        <v>#DIV/0!</v>
      </c>
      <c r="K26" s="19"/>
    </row>
    <row r="27" spans="1:11" ht="16.5" customHeight="1">
      <c r="A27" s="18"/>
      <c r="B27" s="104"/>
      <c r="C27" s="19"/>
      <c r="D27" s="19"/>
      <c r="E27" s="19"/>
      <c r="F27" s="18"/>
      <c r="G27" s="53"/>
      <c r="H27" s="53"/>
      <c r="I27" s="53"/>
      <c r="J27" s="94" t="e">
        <f t="shared" si="0"/>
        <v>#DIV/0!</v>
      </c>
      <c r="K27" s="19"/>
    </row>
    <row r="28" spans="1:11" ht="16.5" customHeight="1">
      <c r="A28" s="25" t="s">
        <v>381</v>
      </c>
      <c r="B28" s="27"/>
      <c r="C28" s="98"/>
      <c r="D28" s="29"/>
      <c r="E28" s="29"/>
      <c r="F28" s="60"/>
      <c r="G28" s="62">
        <f>SUM(G8:G27)</f>
        <v>0</v>
      </c>
      <c r="H28" s="62">
        <f>SUM(H8:H27)</f>
        <v>0</v>
      </c>
      <c r="I28" s="62">
        <f>SUM(I8:I27)</f>
        <v>0</v>
      </c>
      <c r="J28" s="95" t="e">
        <f t="shared" si="0"/>
        <v>#DIV/0!</v>
      </c>
      <c r="K28" s="29"/>
    </row>
    <row r="29" spans="1:11" ht="16.5" customHeight="1">
      <c r="A29" s="25" t="s">
        <v>382</v>
      </c>
      <c r="B29" s="27"/>
      <c r="C29" s="98"/>
      <c r="D29" s="29"/>
      <c r="E29" s="29"/>
      <c r="F29" s="60"/>
      <c r="G29" s="62">
        <f>G28</f>
        <v>0</v>
      </c>
      <c r="H29" s="62">
        <f>H28</f>
        <v>0</v>
      </c>
      <c r="I29" s="62">
        <f>I28</f>
        <v>0</v>
      </c>
      <c r="J29" s="95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39" bottom="0.2" header="1.09" footer="0.39"/>
  <pageSetup horizontalDpi="180" verticalDpi="180" orientation="landscape" paperSize="9"/>
  <headerFooter alignWithMargins="0">
    <oddHeader>&amp;C&amp;"Arial Narrow,常规"&amp;9
&amp;R&amp;"创艺简仿宋,常规"&amp;9表&amp;"Arial Narrow,常规"4-2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5">
      <selection activeCell="E31" sqref="E31"/>
    </sheetView>
  </sheetViews>
  <sheetFormatPr defaultColWidth="8.75390625" defaultRowHeight="16.5" customHeight="1"/>
  <cols>
    <col min="1" max="1" width="5.00390625" style="36" customWidth="1"/>
    <col min="2" max="2" width="23.125" style="4" customWidth="1"/>
    <col min="3" max="3" width="8.25390625" style="4" customWidth="1"/>
    <col min="4" max="4" width="10.50390625" style="4" customWidth="1"/>
    <col min="5" max="5" width="9.00390625" style="4" bestFit="1" customWidth="1"/>
    <col min="6" max="6" width="13.50390625" style="4" customWidth="1"/>
    <col min="7" max="7" width="13.00390625" style="4" customWidth="1"/>
    <col min="8" max="8" width="12.125" style="4" customWidth="1"/>
    <col min="9" max="9" width="11.625" style="4" customWidth="1"/>
    <col min="10" max="10" width="14.75390625" style="4" customWidth="1"/>
    <col min="11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528</v>
      </c>
      <c r="B1" s="5"/>
      <c r="C1" s="5"/>
      <c r="D1" s="5"/>
      <c r="E1" s="5"/>
      <c r="F1" s="5"/>
      <c r="G1" s="5"/>
      <c r="H1" s="52"/>
      <c r="I1" s="52"/>
      <c r="J1" s="52"/>
    </row>
    <row r="2" spans="1:10" ht="16.5" customHeight="1">
      <c r="A2" s="6" t="s">
        <v>529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8"/>
      <c r="J4" s="9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1</v>
      </c>
      <c r="B6" s="12" t="s">
        <v>405</v>
      </c>
      <c r="C6" s="12" t="s">
        <v>407</v>
      </c>
      <c r="D6" s="12" t="s">
        <v>530</v>
      </c>
      <c r="E6" s="12" t="s">
        <v>531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/>
      <c r="B8" s="19"/>
      <c r="C8" s="19"/>
      <c r="D8" s="19"/>
      <c r="E8" s="59"/>
      <c r="F8" s="55"/>
      <c r="G8" s="53"/>
      <c r="H8" s="53"/>
      <c r="I8" s="20" t="e">
        <f>(H8-G8)/G8*100</f>
        <v>#DIV/0!</v>
      </c>
      <c r="J8" s="19"/>
    </row>
    <row r="9" spans="1:10" ht="16.5" customHeight="1">
      <c r="A9" s="18"/>
      <c r="B9" s="19"/>
      <c r="C9" s="19"/>
      <c r="D9" s="19"/>
      <c r="E9" s="59"/>
      <c r="F9" s="55"/>
      <c r="G9" s="53"/>
      <c r="H9" s="53"/>
      <c r="I9" s="20" t="e">
        <f aca="true" t="shared" si="0" ref="I9:I29">(H9-G9)/G9*100</f>
        <v>#DIV/0!</v>
      </c>
      <c r="J9" s="19"/>
    </row>
    <row r="10" spans="1:10" ht="16.5" customHeight="1">
      <c r="A10" s="18"/>
      <c r="B10" s="19"/>
      <c r="C10" s="19"/>
      <c r="D10" s="19"/>
      <c r="E10" s="59"/>
      <c r="F10" s="55"/>
      <c r="G10" s="53"/>
      <c r="H10" s="53"/>
      <c r="I10" s="20" t="e">
        <f t="shared" si="0"/>
        <v>#DIV/0!</v>
      </c>
      <c r="J10" s="19"/>
    </row>
    <row r="11" spans="1:10" ht="16.5" customHeight="1">
      <c r="A11" s="18"/>
      <c r="B11" s="19"/>
      <c r="C11" s="19"/>
      <c r="D11" s="19"/>
      <c r="E11" s="59"/>
      <c r="F11" s="55"/>
      <c r="G11" s="53"/>
      <c r="H11" s="53"/>
      <c r="I11" s="20" t="e">
        <f t="shared" si="0"/>
        <v>#DIV/0!</v>
      </c>
      <c r="J11" s="19"/>
    </row>
    <row r="12" spans="1:10" ht="16.5" customHeight="1">
      <c r="A12" s="18"/>
      <c r="B12" s="19"/>
      <c r="C12" s="19"/>
      <c r="D12" s="19"/>
      <c r="E12" s="59"/>
      <c r="F12" s="55"/>
      <c r="G12" s="53"/>
      <c r="H12" s="53"/>
      <c r="I12" s="20" t="e">
        <f t="shared" si="0"/>
        <v>#DIV/0!</v>
      </c>
      <c r="J12" s="19"/>
    </row>
    <row r="13" spans="1:10" ht="16.5" customHeight="1">
      <c r="A13" s="18"/>
      <c r="B13" s="19"/>
      <c r="C13" s="19"/>
      <c r="D13" s="19"/>
      <c r="E13" s="59"/>
      <c r="F13" s="55"/>
      <c r="G13" s="53"/>
      <c r="H13" s="53"/>
      <c r="I13" s="20" t="e">
        <f t="shared" si="0"/>
        <v>#DIV/0!</v>
      </c>
      <c r="J13" s="19"/>
    </row>
    <row r="14" spans="1:10" ht="16.5" customHeight="1">
      <c r="A14" s="18"/>
      <c r="B14" s="19"/>
      <c r="C14" s="19"/>
      <c r="D14" s="19"/>
      <c r="E14" s="19"/>
      <c r="F14" s="55"/>
      <c r="G14" s="53"/>
      <c r="H14" s="53"/>
      <c r="I14" s="20" t="e">
        <f t="shared" si="0"/>
        <v>#DIV/0!</v>
      </c>
      <c r="J14" s="19"/>
    </row>
    <row r="15" spans="1:10" ht="16.5" customHeight="1">
      <c r="A15" s="18"/>
      <c r="B15" s="19"/>
      <c r="C15" s="19"/>
      <c r="D15" s="19"/>
      <c r="E15" s="19"/>
      <c r="F15" s="55"/>
      <c r="G15" s="53"/>
      <c r="H15" s="53"/>
      <c r="I15" s="20" t="e">
        <f t="shared" si="0"/>
        <v>#DIV/0!</v>
      </c>
      <c r="J15" s="19"/>
    </row>
    <row r="16" spans="1:10" ht="16.5" customHeight="1">
      <c r="A16" s="18"/>
      <c r="B16" s="19"/>
      <c r="C16" s="19"/>
      <c r="D16" s="19"/>
      <c r="E16" s="19"/>
      <c r="F16" s="55"/>
      <c r="G16" s="53"/>
      <c r="H16" s="53"/>
      <c r="I16" s="20" t="e">
        <f t="shared" si="0"/>
        <v>#DIV/0!</v>
      </c>
      <c r="J16" s="19"/>
    </row>
    <row r="17" spans="1:10" ht="16.5" customHeight="1">
      <c r="A17" s="18"/>
      <c r="B17" s="19"/>
      <c r="C17" s="19"/>
      <c r="D17" s="19"/>
      <c r="E17" s="19"/>
      <c r="F17" s="55"/>
      <c r="G17" s="53"/>
      <c r="H17" s="53"/>
      <c r="I17" s="20" t="e">
        <f t="shared" si="0"/>
        <v>#DIV/0!</v>
      </c>
      <c r="J17" s="19"/>
    </row>
    <row r="18" spans="1:10" ht="16.5" customHeight="1">
      <c r="A18" s="18"/>
      <c r="B18" s="19"/>
      <c r="C18" s="19"/>
      <c r="D18" s="19"/>
      <c r="E18" s="19"/>
      <c r="F18" s="55"/>
      <c r="G18" s="53"/>
      <c r="H18" s="53"/>
      <c r="I18" s="20" t="e">
        <f t="shared" si="0"/>
        <v>#DIV/0!</v>
      </c>
      <c r="J18" s="19"/>
    </row>
    <row r="19" spans="1:10" ht="16.5" customHeight="1">
      <c r="A19" s="18"/>
      <c r="B19" s="19"/>
      <c r="C19" s="19"/>
      <c r="D19" s="19"/>
      <c r="E19" s="19"/>
      <c r="F19" s="55"/>
      <c r="G19" s="53"/>
      <c r="H19" s="53"/>
      <c r="I19" s="20" t="e">
        <f t="shared" si="0"/>
        <v>#DIV/0!</v>
      </c>
      <c r="J19" s="19"/>
    </row>
    <row r="20" spans="1:10" ht="16.5" customHeight="1">
      <c r="A20" s="18"/>
      <c r="B20" s="19"/>
      <c r="C20" s="19"/>
      <c r="D20" s="19"/>
      <c r="E20" s="19"/>
      <c r="F20" s="55"/>
      <c r="G20" s="53"/>
      <c r="H20" s="53"/>
      <c r="I20" s="20" t="e">
        <f t="shared" si="0"/>
        <v>#DIV/0!</v>
      </c>
      <c r="J20" s="19"/>
    </row>
    <row r="21" spans="1:10" ht="16.5" customHeight="1">
      <c r="A21" s="18"/>
      <c r="B21" s="19"/>
      <c r="C21" s="19"/>
      <c r="D21" s="19"/>
      <c r="E21" s="19"/>
      <c r="F21" s="55"/>
      <c r="G21" s="53"/>
      <c r="H21" s="53"/>
      <c r="I21" s="20" t="e">
        <f t="shared" si="0"/>
        <v>#DIV/0!</v>
      </c>
      <c r="J21" s="19"/>
    </row>
    <row r="22" spans="1:10" ht="16.5" customHeight="1">
      <c r="A22" s="18"/>
      <c r="B22" s="19"/>
      <c r="C22" s="19"/>
      <c r="D22" s="19"/>
      <c r="E22" s="19"/>
      <c r="F22" s="55"/>
      <c r="G22" s="53"/>
      <c r="H22" s="53"/>
      <c r="I22" s="20" t="e">
        <f t="shared" si="0"/>
        <v>#DIV/0!</v>
      </c>
      <c r="J22" s="19"/>
    </row>
    <row r="23" spans="1:10" ht="16.5" customHeight="1">
      <c r="A23" s="18"/>
      <c r="B23" s="19"/>
      <c r="C23" s="19"/>
      <c r="D23" s="19"/>
      <c r="E23" s="19"/>
      <c r="F23" s="55"/>
      <c r="G23" s="53"/>
      <c r="H23" s="53"/>
      <c r="I23" s="20" t="e">
        <f t="shared" si="0"/>
        <v>#DIV/0!</v>
      </c>
      <c r="J23" s="19"/>
    </row>
    <row r="24" spans="1:10" ht="16.5" customHeight="1">
      <c r="A24" s="18"/>
      <c r="B24" s="19"/>
      <c r="C24" s="19"/>
      <c r="D24" s="19"/>
      <c r="E24" s="19"/>
      <c r="F24" s="55"/>
      <c r="G24" s="53"/>
      <c r="H24" s="53"/>
      <c r="I24" s="20" t="e">
        <f t="shared" si="0"/>
        <v>#DIV/0!</v>
      </c>
      <c r="J24" s="19"/>
    </row>
    <row r="25" spans="1:10" ht="16.5" customHeight="1">
      <c r="A25" s="18"/>
      <c r="B25" s="19"/>
      <c r="C25" s="19"/>
      <c r="D25" s="19"/>
      <c r="E25" s="19"/>
      <c r="F25" s="55"/>
      <c r="G25" s="53"/>
      <c r="H25" s="53"/>
      <c r="I25" s="20" t="e">
        <f t="shared" si="0"/>
        <v>#DIV/0!</v>
      </c>
      <c r="J25" s="19"/>
    </row>
    <row r="26" spans="1:10" ht="16.5" customHeight="1">
      <c r="A26" s="18"/>
      <c r="B26" s="19"/>
      <c r="C26" s="19"/>
      <c r="D26" s="19"/>
      <c r="E26" s="19"/>
      <c r="F26" s="55"/>
      <c r="G26" s="53"/>
      <c r="H26" s="53"/>
      <c r="I26" s="20" t="e">
        <f t="shared" si="0"/>
        <v>#DIV/0!</v>
      </c>
      <c r="J26" s="19"/>
    </row>
    <row r="27" spans="1:10" ht="16.5" customHeight="1">
      <c r="A27" s="18"/>
      <c r="B27" s="22"/>
      <c r="C27" s="19"/>
      <c r="D27" s="19"/>
      <c r="E27" s="19"/>
      <c r="F27" s="55"/>
      <c r="G27" s="53"/>
      <c r="H27" s="53"/>
      <c r="I27" s="20" t="e">
        <f t="shared" si="0"/>
        <v>#DIV/0!</v>
      </c>
      <c r="J27" s="19"/>
    </row>
    <row r="28" spans="1:10" ht="16.5" customHeight="1">
      <c r="A28" s="25" t="s">
        <v>381</v>
      </c>
      <c r="B28" s="27"/>
      <c r="C28" s="98"/>
      <c r="D28" s="29"/>
      <c r="E28" s="29"/>
      <c r="F28" s="231">
        <f>SUM(F8:F27)</f>
        <v>0</v>
      </c>
      <c r="G28" s="231">
        <f>SUM(G8:G27)</f>
        <v>0</v>
      </c>
      <c r="H28" s="231">
        <f>SUM(H8:H27)</f>
        <v>0</v>
      </c>
      <c r="I28" s="39" t="e">
        <f t="shared" si="0"/>
        <v>#DIV/0!</v>
      </c>
      <c r="J28" s="29"/>
    </row>
    <row r="29" spans="1:10" ht="16.5" customHeight="1">
      <c r="A29" s="25" t="s">
        <v>382</v>
      </c>
      <c r="B29" s="27"/>
      <c r="C29" s="98"/>
      <c r="D29" s="29"/>
      <c r="E29" s="29"/>
      <c r="F29" s="231">
        <f>F28</f>
        <v>0</v>
      </c>
      <c r="G29" s="231">
        <f>G28</f>
        <v>0</v>
      </c>
      <c r="H29" s="231">
        <f>H28</f>
        <v>0</v>
      </c>
      <c r="I29" s="39" t="e">
        <f t="shared" si="0"/>
        <v>#DIV/0!</v>
      </c>
      <c r="J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I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07" footer="0.39"/>
  <pageSetup horizontalDpi="180" verticalDpi="180" orientation="landscape" paperSize="9"/>
  <headerFooter alignWithMargins="0">
    <oddHeader>&amp;C&amp;"Arial Narrow,常规"&amp;9
&amp;R&amp;"创艺简仿宋,常规"&amp;9表&amp;"Arial Narrow,常规"4-3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Q34"/>
  <sheetViews>
    <sheetView view="pageBreakPreview" zoomScaleNormal="75" zoomScaleSheetLayoutView="100" workbookViewId="0" topLeftCell="A10">
      <selection activeCell="B17" sqref="B17"/>
    </sheetView>
  </sheetViews>
  <sheetFormatPr defaultColWidth="8.75390625" defaultRowHeight="16.5" customHeight="1"/>
  <cols>
    <col min="1" max="1" width="6.125" style="36" customWidth="1"/>
    <col min="2" max="2" width="26.625" style="4" customWidth="1"/>
    <col min="3" max="3" width="12.50390625" style="4" customWidth="1"/>
    <col min="4" max="4" width="13.00390625" style="4" customWidth="1"/>
    <col min="5" max="5" width="11.25390625" style="4" customWidth="1"/>
    <col min="6" max="6" width="13.00390625" style="4" customWidth="1"/>
    <col min="7" max="7" width="9.25390625" style="4" customWidth="1"/>
    <col min="8" max="8" width="9.875" style="4" customWidth="1"/>
    <col min="9" max="9" width="12.25390625" style="4" customWidth="1"/>
    <col min="10" max="10" width="7.875" style="4" customWidth="1"/>
    <col min="11" max="30" width="9.00390625" style="4" bestFit="1" customWidth="1"/>
    <col min="31" max="16384" width="8.75390625" style="4" customWidth="1"/>
  </cols>
  <sheetData>
    <row r="1" spans="1:10" s="1" customFormat="1" ht="24.75" customHeight="1">
      <c r="A1" s="5" t="s">
        <v>532</v>
      </c>
      <c r="B1" s="5"/>
      <c r="C1" s="5"/>
      <c r="D1" s="5"/>
      <c r="E1" s="5"/>
      <c r="F1" s="52"/>
      <c r="G1" s="52"/>
      <c r="H1" s="52"/>
      <c r="I1" s="52"/>
      <c r="J1" s="52"/>
    </row>
    <row r="2" spans="1:10" s="1" customFormat="1" ht="16.5" customHeight="1">
      <c r="A2" s="6" t="str">
        <f>'表5-1-2构筑物'!A2</f>
        <v>评估基准日：2020年4月1日</v>
      </c>
      <c r="B2" s="7"/>
      <c r="C2" s="7"/>
      <c r="D2" s="7"/>
      <c r="E2" s="7"/>
      <c r="F2" s="35"/>
      <c r="G2" s="35"/>
      <c r="H2" s="35"/>
      <c r="I2" s="35"/>
      <c r="J2" s="35"/>
    </row>
    <row r="3" spans="1:10" ht="14.25" customHeight="1">
      <c r="A3" s="10" t="str">
        <f>'表5-1-2构筑物'!A3</f>
        <v>资产占有单位名称：乔淑琴、许鹏飞</v>
      </c>
      <c r="B3" s="8"/>
      <c r="C3" s="8"/>
      <c r="D3" s="8"/>
      <c r="E3" s="8"/>
      <c r="F3" s="8"/>
      <c r="G3" s="286"/>
      <c r="H3" s="8"/>
      <c r="I3" s="9"/>
      <c r="J3" s="36"/>
    </row>
    <row r="4" spans="1:10" s="2" customFormat="1" ht="17.25" customHeight="1">
      <c r="A4" s="12" t="s">
        <v>340</v>
      </c>
      <c r="B4" s="86" t="s">
        <v>271</v>
      </c>
      <c r="C4" s="42" t="s">
        <v>239</v>
      </c>
      <c r="D4" s="219"/>
      <c r="E4" s="42" t="s">
        <v>241</v>
      </c>
      <c r="F4" s="219"/>
      <c r="G4" s="88" t="s">
        <v>273</v>
      </c>
      <c r="H4" s="287"/>
      <c r="I4" s="296" t="s">
        <v>533</v>
      </c>
      <c r="J4" s="90"/>
    </row>
    <row r="5" spans="1:10" s="2" customFormat="1" ht="16.5" customHeight="1">
      <c r="A5" s="15"/>
      <c r="B5" s="87"/>
      <c r="C5" s="45" t="s">
        <v>484</v>
      </c>
      <c r="D5" s="45" t="s">
        <v>485</v>
      </c>
      <c r="E5" s="45" t="s">
        <v>484</v>
      </c>
      <c r="F5" s="45" t="s">
        <v>485</v>
      </c>
      <c r="G5" s="45" t="s">
        <v>484</v>
      </c>
      <c r="H5" s="45" t="s">
        <v>485</v>
      </c>
      <c r="I5" s="88" t="s">
        <v>484</v>
      </c>
      <c r="J5" s="110" t="s">
        <v>485</v>
      </c>
    </row>
    <row r="6" spans="1:10" ht="16.5" customHeight="1">
      <c r="A6" s="216" t="s">
        <v>534</v>
      </c>
      <c r="B6" s="123" t="s">
        <v>535</v>
      </c>
      <c r="C6" s="125"/>
      <c r="D6" s="125"/>
      <c r="E6" s="125"/>
      <c r="F6" s="125"/>
      <c r="G6" s="125"/>
      <c r="H6" s="125"/>
      <c r="I6" s="297"/>
      <c r="J6" s="297"/>
    </row>
    <row r="7" spans="1:10" ht="16.5" customHeight="1">
      <c r="A7" s="216" t="s">
        <v>536</v>
      </c>
      <c r="B7" s="123" t="s">
        <v>537</v>
      </c>
      <c r="C7" s="125"/>
      <c r="D7" s="125"/>
      <c r="E7" s="125">
        <f>'表5-1-1建筑物'!I22</f>
        <v>187840</v>
      </c>
      <c r="F7" s="125">
        <f>'表5-1-1建筑物'!K22</f>
        <v>163448</v>
      </c>
      <c r="G7" s="125"/>
      <c r="H7" s="125"/>
      <c r="I7" s="297"/>
      <c r="J7" s="297"/>
    </row>
    <row r="8" spans="1:10" ht="16.5" customHeight="1">
      <c r="A8" s="216" t="s">
        <v>538</v>
      </c>
      <c r="B8" s="123" t="s">
        <v>539</v>
      </c>
      <c r="C8" s="125"/>
      <c r="D8" s="125"/>
      <c r="E8" s="125">
        <f>'表5-1-2构筑物'!I17</f>
        <v>41913</v>
      </c>
      <c r="F8" s="125">
        <f>'表5-1-2构筑物'!K17</f>
        <v>34479</v>
      </c>
      <c r="G8" s="125"/>
      <c r="H8" s="125"/>
      <c r="I8" s="297"/>
      <c r="J8" s="297"/>
    </row>
    <row r="9" spans="1:10" ht="16.5" customHeight="1">
      <c r="A9" s="216" t="s">
        <v>540</v>
      </c>
      <c r="B9" s="123" t="s">
        <v>541</v>
      </c>
      <c r="C9" s="125"/>
      <c r="D9" s="125"/>
      <c r="E9" s="125"/>
      <c r="F9" s="125"/>
      <c r="G9" s="125"/>
      <c r="H9" s="125"/>
      <c r="I9" s="297"/>
      <c r="J9" s="297"/>
    </row>
    <row r="10" spans="1:10" ht="16.5" customHeight="1">
      <c r="A10" s="216"/>
      <c r="B10" s="123"/>
      <c r="C10" s="125"/>
      <c r="D10" s="125"/>
      <c r="E10" s="125"/>
      <c r="F10" s="125"/>
      <c r="G10" s="125"/>
      <c r="H10" s="125"/>
      <c r="I10" s="297"/>
      <c r="J10" s="297"/>
    </row>
    <row r="11" spans="1:10" ht="16.5" customHeight="1">
      <c r="A11" s="216" t="s">
        <v>542</v>
      </c>
      <c r="B11" s="123" t="s">
        <v>543</v>
      </c>
      <c r="C11" s="125"/>
      <c r="D11" s="125"/>
      <c r="E11" s="125"/>
      <c r="F11" s="125"/>
      <c r="G11" s="125"/>
      <c r="H11" s="125"/>
      <c r="I11" s="297"/>
      <c r="J11" s="297"/>
    </row>
    <row r="12" spans="1:10" ht="16.5" customHeight="1">
      <c r="A12" s="216" t="s">
        <v>544</v>
      </c>
      <c r="B12" s="123" t="s">
        <v>545</v>
      </c>
      <c r="C12" s="125"/>
      <c r="D12" s="125"/>
      <c r="E12" s="125"/>
      <c r="F12" s="125"/>
      <c r="G12" s="125"/>
      <c r="H12" s="125"/>
      <c r="I12" s="297"/>
      <c r="J12" s="297"/>
    </row>
    <row r="13" spans="1:10" ht="16.5" customHeight="1">
      <c r="A13" s="216" t="s">
        <v>546</v>
      </c>
      <c r="B13" s="123" t="s">
        <v>547</v>
      </c>
      <c r="C13" s="125"/>
      <c r="D13" s="125"/>
      <c r="E13" s="125"/>
      <c r="F13" s="125"/>
      <c r="G13" s="125"/>
      <c r="H13" s="125"/>
      <c r="I13" s="297"/>
      <c r="J13" s="297"/>
    </row>
    <row r="14" spans="1:10" ht="16.5" customHeight="1">
      <c r="A14" s="216" t="s">
        <v>548</v>
      </c>
      <c r="B14" s="123" t="s">
        <v>549</v>
      </c>
      <c r="C14" s="125"/>
      <c r="D14" s="125"/>
      <c r="E14" s="125"/>
      <c r="F14" s="125"/>
      <c r="G14" s="125"/>
      <c r="H14" s="125"/>
      <c r="I14" s="297"/>
      <c r="J14" s="297"/>
    </row>
    <row r="15" spans="1:10" ht="16.5" customHeight="1">
      <c r="A15" s="216" t="s">
        <v>550</v>
      </c>
      <c r="B15" s="123" t="s">
        <v>551</v>
      </c>
      <c r="C15" s="125"/>
      <c r="D15" s="125"/>
      <c r="E15" s="125"/>
      <c r="F15" s="125"/>
      <c r="G15" s="125"/>
      <c r="H15" s="125"/>
      <c r="I15" s="297"/>
      <c r="J15" s="297"/>
    </row>
    <row r="16" spans="1:10" ht="16.5" customHeight="1">
      <c r="A16" s="216"/>
      <c r="B16" s="123"/>
      <c r="C16" s="125"/>
      <c r="D16" s="125"/>
      <c r="E16" s="125"/>
      <c r="F16" s="125"/>
      <c r="G16" s="125"/>
      <c r="H16" s="125"/>
      <c r="I16" s="297"/>
      <c r="J16" s="297"/>
    </row>
    <row r="17" spans="1:10" ht="16.5" customHeight="1">
      <c r="A17" s="216"/>
      <c r="B17" s="123"/>
      <c r="C17" s="125"/>
      <c r="D17" s="125"/>
      <c r="E17" s="125"/>
      <c r="F17" s="125"/>
      <c r="G17" s="125"/>
      <c r="H17" s="125"/>
      <c r="I17" s="297"/>
      <c r="J17" s="297"/>
    </row>
    <row r="18" spans="1:10" ht="16.5" customHeight="1">
      <c r="A18" s="216"/>
      <c r="B18" s="123"/>
      <c r="C18" s="125"/>
      <c r="D18" s="125"/>
      <c r="E18" s="125"/>
      <c r="F18" s="125"/>
      <c r="G18" s="270"/>
      <c r="H18" s="125"/>
      <c r="I18" s="297"/>
      <c r="J18" s="297"/>
    </row>
    <row r="19" spans="1:10" ht="16.5" customHeight="1">
      <c r="A19" s="216"/>
      <c r="B19" s="123"/>
      <c r="C19" s="125"/>
      <c r="D19" s="125"/>
      <c r="E19" s="125"/>
      <c r="F19" s="125"/>
      <c r="G19" s="125"/>
      <c r="H19" s="125"/>
      <c r="I19" s="297"/>
      <c r="J19" s="297"/>
    </row>
    <row r="20" spans="1:10" ht="16.5" customHeight="1">
      <c r="A20" s="216"/>
      <c r="B20" s="123"/>
      <c r="C20" s="125"/>
      <c r="D20" s="125"/>
      <c r="E20" s="125"/>
      <c r="F20" s="125"/>
      <c r="G20" s="125"/>
      <c r="H20" s="125"/>
      <c r="I20" s="297"/>
      <c r="J20" s="297"/>
    </row>
    <row r="21" spans="1:10" ht="16.5" customHeight="1">
      <c r="A21" s="216"/>
      <c r="B21" s="123"/>
      <c r="C21" s="125"/>
      <c r="D21" s="125"/>
      <c r="E21" s="125"/>
      <c r="F21" s="125"/>
      <c r="G21" s="125"/>
      <c r="H21" s="125"/>
      <c r="I21" s="297"/>
      <c r="J21" s="297"/>
    </row>
    <row r="22" spans="1:10" ht="16.5" customHeight="1">
      <c r="A22" s="288"/>
      <c r="B22" s="123"/>
      <c r="C22" s="125"/>
      <c r="D22" s="125"/>
      <c r="E22" s="125"/>
      <c r="F22" s="125"/>
      <c r="G22" s="125"/>
      <c r="H22" s="125"/>
      <c r="I22" s="297"/>
      <c r="J22" s="297"/>
    </row>
    <row r="23" spans="1:10" ht="16.5" customHeight="1">
      <c r="A23" s="288"/>
      <c r="B23" s="289"/>
      <c r="C23" s="125"/>
      <c r="D23" s="125"/>
      <c r="E23" s="125"/>
      <c r="F23" s="125"/>
      <c r="G23" s="125"/>
      <c r="H23" s="125"/>
      <c r="I23" s="297"/>
      <c r="J23" s="297"/>
    </row>
    <row r="24" spans="1:10" ht="16.5" customHeight="1">
      <c r="A24" s="290"/>
      <c r="B24" s="123"/>
      <c r="C24" s="291"/>
      <c r="D24" s="125"/>
      <c r="E24" s="125"/>
      <c r="F24" s="125"/>
      <c r="G24" s="125"/>
      <c r="H24" s="125"/>
      <c r="I24" s="297"/>
      <c r="J24" s="297"/>
    </row>
    <row r="25" spans="1:10" ht="16.5" customHeight="1">
      <c r="A25" s="292"/>
      <c r="B25" s="123"/>
      <c r="C25" s="291"/>
      <c r="D25" s="125"/>
      <c r="E25" s="125"/>
      <c r="F25" s="125"/>
      <c r="G25" s="125"/>
      <c r="H25" s="125"/>
      <c r="I25" s="297"/>
      <c r="J25" s="297"/>
    </row>
    <row r="26" spans="1:10" ht="16.5" customHeight="1">
      <c r="A26" s="290"/>
      <c r="B26" s="123"/>
      <c r="C26" s="291"/>
      <c r="D26" s="125"/>
      <c r="E26" s="125"/>
      <c r="F26" s="125"/>
      <c r="G26" s="125"/>
      <c r="H26" s="125"/>
      <c r="I26" s="297"/>
      <c r="J26" s="297"/>
    </row>
    <row r="27" spans="1:10" ht="16.5" customHeight="1">
      <c r="A27" s="293"/>
      <c r="B27" s="104"/>
      <c r="C27" s="294"/>
      <c r="D27" s="37"/>
      <c r="E27" s="37"/>
      <c r="F27" s="37"/>
      <c r="G27" s="125"/>
      <c r="H27" s="125"/>
      <c r="I27" s="297"/>
      <c r="J27" s="297"/>
    </row>
    <row r="28" spans="1:11" ht="16.5" customHeight="1">
      <c r="A28" s="213">
        <v>5</v>
      </c>
      <c r="B28" s="61" t="s">
        <v>552</v>
      </c>
      <c r="C28" s="50">
        <f>SUM(C8:C27)</f>
        <v>0</v>
      </c>
      <c r="D28" s="50"/>
      <c r="E28" s="210">
        <f>SUM(E7:E27)</f>
        <v>229753</v>
      </c>
      <c r="F28" s="210">
        <f>SUM(F7:F27)</f>
        <v>197927</v>
      </c>
      <c r="G28" s="125"/>
      <c r="H28" s="125"/>
      <c r="I28" s="297"/>
      <c r="J28" s="297"/>
      <c r="K28" s="30"/>
    </row>
    <row r="29" spans="1:43" s="3" customFormat="1" ht="16.5" customHeight="1">
      <c r="A29" s="31" t="s">
        <v>372</v>
      </c>
      <c r="B29" s="156" t="s">
        <v>553</v>
      </c>
      <c r="C29" s="156"/>
      <c r="D29" s="32"/>
      <c r="E29" s="32"/>
      <c r="F29" s="32"/>
      <c r="G29" s="32"/>
      <c r="H29" s="33"/>
      <c r="I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s="3" customFormat="1" ht="16.5" customHeight="1">
      <c r="A30" s="31" t="s">
        <v>554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4" spans="3:4" ht="16.5" customHeight="1">
      <c r="C34" s="295"/>
      <c r="D34" s="295"/>
    </row>
  </sheetData>
  <sheetProtection/>
  <mergeCells count="8">
    <mergeCell ref="A1:J1"/>
    <mergeCell ref="A2:J2"/>
    <mergeCell ref="C4:D4"/>
    <mergeCell ref="E4:F4"/>
    <mergeCell ref="G4:H4"/>
    <mergeCell ref="I4:J4"/>
    <mergeCell ref="A4:A5"/>
    <mergeCell ref="B4:B5"/>
  </mergeCells>
  <printOptions horizontalCentered="1" verticalCentered="1"/>
  <pageMargins left="0.2" right="0.23999999999999996" top="0.45" bottom="0.2" header="1.07" footer="0.39"/>
  <pageSetup horizontalDpi="180" verticalDpi="180" orientation="landscape" paperSize="9"/>
  <headerFooter alignWithMargins="0">
    <oddHeader>&amp;C&amp;"Arial Narrow,常规"&amp;9
&amp;R&amp;"创艺简仿宋,常规"&amp;9表&amp;"Arial Narrow,常规"5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workbookViewId="0" topLeftCell="A1">
      <selection activeCell="E17" sqref="E17"/>
    </sheetView>
  </sheetViews>
  <sheetFormatPr defaultColWidth="8.75390625" defaultRowHeight="14.25"/>
  <cols>
    <col min="1" max="1" width="5.50390625" style="4" customWidth="1"/>
    <col min="2" max="2" width="24.625" style="4" customWidth="1"/>
    <col min="3" max="8" width="15.75390625" style="4" customWidth="1"/>
    <col min="9" max="32" width="9.00390625" style="4" bestFit="1" customWidth="1"/>
    <col min="33" max="16384" width="8.75390625" style="4" customWidth="1"/>
  </cols>
  <sheetData>
    <row r="1" spans="1:8" ht="23.25" customHeight="1">
      <c r="A1" s="383" t="s">
        <v>267</v>
      </c>
      <c r="B1" s="383"/>
      <c r="C1" s="383"/>
      <c r="D1" s="383"/>
      <c r="E1" s="383"/>
      <c r="F1" s="383"/>
      <c r="G1" s="383"/>
      <c r="H1" s="384"/>
    </row>
    <row r="2" spans="1:8" ht="11.25" customHeight="1">
      <c r="A2" s="6" t="s">
        <v>234</v>
      </c>
      <c r="B2" s="7"/>
      <c r="C2" s="7"/>
      <c r="D2" s="7"/>
      <c r="E2" s="7"/>
      <c r="F2" s="7"/>
      <c r="G2" s="7"/>
      <c r="H2" s="35"/>
    </row>
    <row r="3" spans="1:8" ht="11.25" customHeight="1">
      <c r="A3" s="7"/>
      <c r="B3" s="7"/>
      <c r="C3" s="7"/>
      <c r="D3" s="7"/>
      <c r="E3" s="7"/>
      <c r="F3" s="7"/>
      <c r="G3" s="7"/>
      <c r="H3" s="385" t="s">
        <v>312</v>
      </c>
    </row>
    <row r="4" spans="1:8" ht="12" customHeight="1">
      <c r="A4" s="9"/>
      <c r="B4" s="9"/>
      <c r="C4" s="9"/>
      <c r="D4" s="9"/>
      <c r="E4" s="9"/>
      <c r="F4" s="9"/>
      <c r="G4" s="9"/>
      <c r="H4" s="385" t="s">
        <v>313</v>
      </c>
    </row>
    <row r="5" spans="1:8" ht="12" customHeight="1">
      <c r="A5" s="386" t="s">
        <v>236</v>
      </c>
      <c r="B5" s="300"/>
      <c r="C5" s="300"/>
      <c r="D5" s="181"/>
      <c r="E5" s="181"/>
      <c r="F5" s="300"/>
      <c r="G5" s="300"/>
      <c r="H5" s="387" t="s">
        <v>270</v>
      </c>
    </row>
    <row r="6" spans="1:8" s="2" customFormat="1" ht="12" customHeight="1">
      <c r="A6" s="45" t="s">
        <v>1</v>
      </c>
      <c r="B6" s="45" t="s">
        <v>271</v>
      </c>
      <c r="C6" s="45" t="s">
        <v>239</v>
      </c>
      <c r="D6" s="45" t="s">
        <v>272</v>
      </c>
      <c r="E6" s="45" t="s">
        <v>240</v>
      </c>
      <c r="F6" s="45" t="s">
        <v>241</v>
      </c>
      <c r="G6" s="45" t="s">
        <v>273</v>
      </c>
      <c r="H6" s="45" t="s">
        <v>274</v>
      </c>
    </row>
    <row r="7" spans="1:8" ht="12" customHeight="1">
      <c r="A7" s="18">
        <v>40</v>
      </c>
      <c r="B7" s="81" t="s">
        <v>314</v>
      </c>
      <c r="C7" s="55"/>
      <c r="D7" s="53"/>
      <c r="E7" s="55"/>
      <c r="F7" s="55"/>
      <c r="G7" s="53"/>
      <c r="H7" s="20"/>
    </row>
    <row r="8" spans="1:8" ht="12" customHeight="1">
      <c r="A8" s="18">
        <f>A7+1</f>
        <v>41</v>
      </c>
      <c r="B8" s="19" t="s">
        <v>315</v>
      </c>
      <c r="C8" s="53"/>
      <c r="D8" s="53"/>
      <c r="E8" s="53"/>
      <c r="F8" s="53"/>
      <c r="G8" s="53"/>
      <c r="H8" s="20"/>
    </row>
    <row r="9" spans="1:8" ht="12" customHeight="1">
      <c r="A9" s="18">
        <f aca="true" t="shared" si="0" ref="A9:A33">A8+1</f>
        <v>42</v>
      </c>
      <c r="B9" s="104" t="s">
        <v>316</v>
      </c>
      <c r="C9" s="53"/>
      <c r="D9" s="53"/>
      <c r="E9" s="53"/>
      <c r="F9" s="53"/>
      <c r="G9" s="53"/>
      <c r="H9" s="20"/>
    </row>
    <row r="10" spans="1:8" ht="12" customHeight="1">
      <c r="A10" s="18">
        <f t="shared" si="0"/>
        <v>43</v>
      </c>
      <c r="B10" s="19" t="s">
        <v>317</v>
      </c>
      <c r="C10" s="53"/>
      <c r="D10" s="53"/>
      <c r="E10" s="53"/>
      <c r="F10" s="53"/>
      <c r="G10" s="53"/>
      <c r="H10" s="20"/>
    </row>
    <row r="11" spans="1:8" ht="12" customHeight="1">
      <c r="A11" s="18">
        <f t="shared" si="0"/>
        <v>44</v>
      </c>
      <c r="B11" s="19" t="s">
        <v>318</v>
      </c>
      <c r="C11" s="53"/>
      <c r="D11" s="53"/>
      <c r="E11" s="53"/>
      <c r="F11" s="53"/>
      <c r="G11" s="53"/>
      <c r="H11" s="20"/>
    </row>
    <row r="12" spans="1:8" ht="12" customHeight="1">
      <c r="A12" s="18">
        <f t="shared" si="0"/>
        <v>45</v>
      </c>
      <c r="B12" s="19" t="s">
        <v>319</v>
      </c>
      <c r="C12" s="53"/>
      <c r="D12" s="53"/>
      <c r="E12" s="53"/>
      <c r="F12" s="53"/>
      <c r="G12" s="53"/>
      <c r="H12" s="20"/>
    </row>
    <row r="13" spans="1:8" ht="12" customHeight="1">
      <c r="A13" s="18">
        <f t="shared" si="0"/>
        <v>46</v>
      </c>
      <c r="B13" s="19" t="s">
        <v>320</v>
      </c>
      <c r="C13" s="53"/>
      <c r="D13" s="53"/>
      <c r="E13" s="53"/>
      <c r="F13" s="53"/>
      <c r="G13" s="53"/>
      <c r="H13" s="20"/>
    </row>
    <row r="14" spans="1:8" ht="12" customHeight="1">
      <c r="A14" s="18">
        <f t="shared" si="0"/>
        <v>47</v>
      </c>
      <c r="B14" s="19" t="s">
        <v>321</v>
      </c>
      <c r="C14" s="53"/>
      <c r="D14" s="53"/>
      <c r="E14" s="53"/>
      <c r="F14" s="53"/>
      <c r="G14" s="53"/>
      <c r="H14" s="20"/>
    </row>
    <row r="15" spans="1:8" ht="12" customHeight="1">
      <c r="A15" s="18">
        <f t="shared" si="0"/>
        <v>48</v>
      </c>
      <c r="B15" s="19" t="s">
        <v>322</v>
      </c>
      <c r="C15" s="53"/>
      <c r="D15" s="53"/>
      <c r="E15" s="53"/>
      <c r="F15" s="53"/>
      <c r="G15" s="53"/>
      <c r="H15" s="20"/>
    </row>
    <row r="16" spans="1:8" ht="12" customHeight="1">
      <c r="A16" s="18">
        <f t="shared" si="0"/>
        <v>49</v>
      </c>
      <c r="B16" s="19" t="s">
        <v>323</v>
      </c>
      <c r="C16" s="53"/>
      <c r="D16" s="53"/>
      <c r="E16" s="53"/>
      <c r="F16" s="53"/>
      <c r="G16" s="53"/>
      <c r="H16" s="20"/>
    </row>
    <row r="17" spans="1:8" ht="12" customHeight="1">
      <c r="A17" s="18">
        <f t="shared" si="0"/>
        <v>50</v>
      </c>
      <c r="B17" s="19" t="s">
        <v>324</v>
      </c>
      <c r="C17" s="53"/>
      <c r="D17" s="53"/>
      <c r="E17" s="53"/>
      <c r="F17" s="53"/>
      <c r="G17" s="53"/>
      <c r="H17" s="20"/>
    </row>
    <row r="18" spans="1:8" ht="12" customHeight="1">
      <c r="A18" s="18">
        <f t="shared" si="0"/>
        <v>51</v>
      </c>
      <c r="B18" s="19" t="s">
        <v>325</v>
      </c>
      <c r="C18" s="53"/>
      <c r="D18" s="53"/>
      <c r="E18" s="53"/>
      <c r="F18" s="53"/>
      <c r="G18" s="53"/>
      <c r="H18" s="20"/>
    </row>
    <row r="19" spans="1:8" ht="12" customHeight="1">
      <c r="A19" s="18">
        <f t="shared" si="0"/>
        <v>52</v>
      </c>
      <c r="B19" s="19" t="s">
        <v>326</v>
      </c>
      <c r="C19" s="53"/>
      <c r="D19" s="53"/>
      <c r="E19" s="53"/>
      <c r="F19" s="53"/>
      <c r="G19" s="53"/>
      <c r="H19" s="20"/>
    </row>
    <row r="20" spans="1:8" ht="12" customHeight="1">
      <c r="A20" s="18">
        <f t="shared" si="0"/>
        <v>53</v>
      </c>
      <c r="B20" s="19" t="s">
        <v>327</v>
      </c>
      <c r="C20" s="53"/>
      <c r="D20" s="53"/>
      <c r="E20" s="53"/>
      <c r="F20" s="53"/>
      <c r="G20" s="53"/>
      <c r="H20" s="20"/>
    </row>
    <row r="21" spans="1:8" ht="12" customHeight="1">
      <c r="A21" s="18">
        <f t="shared" si="0"/>
        <v>54</v>
      </c>
      <c r="B21" s="19" t="s">
        <v>328</v>
      </c>
      <c r="C21" s="53"/>
      <c r="D21" s="53"/>
      <c r="E21" s="53"/>
      <c r="F21" s="53"/>
      <c r="G21" s="53"/>
      <c r="H21" s="20"/>
    </row>
    <row r="22" spans="1:8" ht="12" customHeight="1">
      <c r="A22" s="18">
        <f t="shared" si="0"/>
        <v>55</v>
      </c>
      <c r="B22" s="19"/>
      <c r="C22" s="53"/>
      <c r="D22" s="53"/>
      <c r="E22" s="53"/>
      <c r="F22" s="53"/>
      <c r="G22" s="53"/>
      <c r="H22" s="20"/>
    </row>
    <row r="23" spans="1:8" ht="12" customHeight="1">
      <c r="A23" s="18">
        <f t="shared" si="0"/>
        <v>56</v>
      </c>
      <c r="B23" s="81" t="s">
        <v>329</v>
      </c>
      <c r="C23" s="53"/>
      <c r="D23" s="53"/>
      <c r="E23" s="53"/>
      <c r="F23" s="53"/>
      <c r="G23" s="53"/>
      <c r="H23" s="20"/>
    </row>
    <row r="24" spans="1:8" ht="12" customHeight="1">
      <c r="A24" s="18">
        <f t="shared" si="0"/>
        <v>57</v>
      </c>
      <c r="B24" s="19" t="s">
        <v>330</v>
      </c>
      <c r="C24" s="53"/>
      <c r="D24" s="53"/>
      <c r="E24" s="53"/>
      <c r="F24" s="53"/>
      <c r="G24" s="53"/>
      <c r="H24" s="20"/>
    </row>
    <row r="25" spans="1:8" ht="12" customHeight="1">
      <c r="A25" s="18">
        <f t="shared" si="0"/>
        <v>58</v>
      </c>
      <c r="B25" s="19" t="s">
        <v>331</v>
      </c>
      <c r="C25" s="53"/>
      <c r="D25" s="53"/>
      <c r="E25" s="53"/>
      <c r="F25" s="53"/>
      <c r="G25" s="53"/>
      <c r="H25" s="20"/>
    </row>
    <row r="26" spans="1:8" ht="12" customHeight="1">
      <c r="A26" s="18">
        <f t="shared" si="0"/>
        <v>59</v>
      </c>
      <c r="B26" s="19" t="s">
        <v>332</v>
      </c>
      <c r="C26" s="55"/>
      <c r="D26" s="53"/>
      <c r="E26" s="53"/>
      <c r="F26" s="53"/>
      <c r="G26" s="53"/>
      <c r="H26" s="20"/>
    </row>
    <row r="27" spans="1:8" ht="12" customHeight="1">
      <c r="A27" s="18">
        <f t="shared" si="0"/>
        <v>60</v>
      </c>
      <c r="B27" s="19" t="s">
        <v>333</v>
      </c>
      <c r="C27" s="55"/>
      <c r="D27" s="53"/>
      <c r="E27" s="53"/>
      <c r="F27" s="53"/>
      <c r="G27" s="53"/>
      <c r="H27" s="20"/>
    </row>
    <row r="28" spans="1:8" ht="12" customHeight="1">
      <c r="A28" s="18">
        <f t="shared" si="0"/>
        <v>61</v>
      </c>
      <c r="B28" s="19" t="s">
        <v>334</v>
      </c>
      <c r="C28" s="55"/>
      <c r="D28" s="53"/>
      <c r="E28" s="53"/>
      <c r="F28" s="53"/>
      <c r="G28" s="53"/>
      <c r="H28" s="20"/>
    </row>
    <row r="29" spans="1:8" ht="12" customHeight="1">
      <c r="A29" s="18">
        <f t="shared" si="0"/>
        <v>62</v>
      </c>
      <c r="B29" s="19" t="s">
        <v>335</v>
      </c>
      <c r="C29" s="53"/>
      <c r="D29" s="53"/>
      <c r="E29" s="53"/>
      <c r="F29" s="53"/>
      <c r="G29" s="53"/>
      <c r="H29" s="20"/>
    </row>
    <row r="30" spans="1:8" ht="12" customHeight="1">
      <c r="A30" s="18">
        <f t="shared" si="0"/>
        <v>63</v>
      </c>
      <c r="B30" s="19"/>
      <c r="C30" s="53"/>
      <c r="D30" s="53"/>
      <c r="E30" s="53"/>
      <c r="F30" s="53"/>
      <c r="G30" s="53"/>
      <c r="H30" s="20"/>
    </row>
    <row r="31" spans="1:8" ht="12" customHeight="1">
      <c r="A31" s="60">
        <f t="shared" si="0"/>
        <v>64</v>
      </c>
      <c r="B31" s="388" t="s">
        <v>336</v>
      </c>
      <c r="C31" s="62"/>
      <c r="D31" s="62"/>
      <c r="E31" s="62"/>
      <c r="F31" s="62"/>
      <c r="G31" s="62"/>
      <c r="H31" s="39"/>
    </row>
    <row r="32" spans="1:8" ht="12" customHeight="1">
      <c r="A32" s="18">
        <f t="shared" si="0"/>
        <v>65</v>
      </c>
      <c r="B32" s="19"/>
      <c r="C32" s="53"/>
      <c r="D32" s="53"/>
      <c r="E32" s="53"/>
      <c r="F32" s="53"/>
      <c r="G32" s="53"/>
      <c r="H32" s="20"/>
    </row>
    <row r="33" spans="1:8" ht="12" customHeight="1">
      <c r="A33" s="60">
        <f t="shared" si="0"/>
        <v>66</v>
      </c>
      <c r="B33" s="388" t="s">
        <v>337</v>
      </c>
      <c r="C33" s="62"/>
      <c r="D33" s="62"/>
      <c r="E33" s="62"/>
      <c r="F33" s="62"/>
      <c r="G33" s="62"/>
      <c r="H33" s="39"/>
    </row>
    <row r="34" spans="1:7" ht="15">
      <c r="A34" s="389" t="s">
        <v>263</v>
      </c>
      <c r="B34" s="390"/>
      <c r="D34" s="391"/>
      <c r="E34" s="391"/>
      <c r="F34" s="392" t="s">
        <v>266</v>
      </c>
      <c r="G34" s="391"/>
    </row>
    <row r="35" ht="15">
      <c r="C35" s="393"/>
    </row>
  </sheetData>
  <sheetProtection/>
  <mergeCells count="4">
    <mergeCell ref="A1:H1"/>
    <mergeCell ref="A2:H2"/>
    <mergeCell ref="A5:B5"/>
    <mergeCell ref="D5:E5"/>
  </mergeCells>
  <printOptions horizontalCentered="1" verticalCentered="1"/>
  <pageMargins left="0" right="0" top="0.98" bottom="0.98" header="1.5" footer="0.51"/>
  <pageSetup horizontalDpi="600" verticalDpi="600" orientation="landscape" paperSize="9"/>
  <headerFooter alignWithMargins="0">
    <oddHeader>&amp;R&amp;"楷体_GB2312,常规"&amp;9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7"/>
  <sheetViews>
    <sheetView tabSelected="1" view="pageBreakPreview" zoomScaleSheetLayoutView="100" workbookViewId="0" topLeftCell="A1">
      <selection activeCell="G19" sqref="G19"/>
    </sheetView>
  </sheetViews>
  <sheetFormatPr defaultColWidth="8.75390625" defaultRowHeight="16.5" customHeight="1"/>
  <cols>
    <col min="1" max="1" width="3.50390625" style="36" customWidth="1"/>
    <col min="2" max="2" width="18.375" style="4" customWidth="1"/>
    <col min="3" max="3" width="9.25390625" style="4" customWidth="1"/>
    <col min="4" max="4" width="8.625" style="4" customWidth="1"/>
    <col min="5" max="5" width="10.875" style="4" customWidth="1"/>
    <col min="6" max="6" width="8.875" style="4" customWidth="1"/>
    <col min="7" max="7" width="9.00390625" style="267" customWidth="1"/>
    <col min="8" max="8" width="10.125" style="267" customWidth="1"/>
    <col min="9" max="9" width="12.25390625" style="267" customWidth="1"/>
    <col min="10" max="10" width="7.625" style="267" customWidth="1"/>
    <col min="11" max="11" width="13.00390625" style="267" customWidth="1"/>
    <col min="12" max="12" width="8.75390625" style="4" customWidth="1"/>
    <col min="13" max="30" width="9.00390625" style="4" bestFit="1" customWidth="1"/>
    <col min="31" max="16384" width="8.75390625" style="4" customWidth="1"/>
  </cols>
  <sheetData>
    <row r="1" spans="1:12" s="1" customFormat="1" ht="24.75" customHeight="1">
      <c r="A1" s="5" t="s">
        <v>555</v>
      </c>
      <c r="B1" s="5"/>
      <c r="C1" s="5"/>
      <c r="D1" s="5"/>
      <c r="E1" s="5"/>
      <c r="F1" s="5"/>
      <c r="G1" s="52"/>
      <c r="H1" s="52"/>
      <c r="I1" s="52"/>
      <c r="J1" s="52"/>
      <c r="K1" s="52"/>
      <c r="L1" s="52"/>
    </row>
    <row r="2" spans="1:12" ht="16.5" customHeight="1">
      <c r="A2" s="6" t="s">
        <v>556</v>
      </c>
      <c r="B2" s="7"/>
      <c r="C2" s="7"/>
      <c r="D2" s="7"/>
      <c r="E2" s="7"/>
      <c r="F2" s="7"/>
      <c r="G2" s="35"/>
      <c r="H2" s="35"/>
      <c r="I2" s="35"/>
      <c r="J2" s="35"/>
      <c r="K2" s="35"/>
      <c r="L2" s="35"/>
    </row>
    <row r="3" spans="1:12" ht="14.25" customHeight="1">
      <c r="A3" s="10" t="s">
        <v>557</v>
      </c>
      <c r="B3" s="11"/>
      <c r="C3" s="11"/>
      <c r="D3" s="11"/>
      <c r="E3" s="11"/>
      <c r="F3" s="11"/>
      <c r="G3" s="268"/>
      <c r="H3" s="268"/>
      <c r="I3" s="276"/>
      <c r="J3" s="276"/>
      <c r="K3" s="276"/>
      <c r="L3" s="11"/>
    </row>
    <row r="4" spans="1:12" s="266" customFormat="1" ht="16.5" customHeight="1">
      <c r="A4" s="12" t="s">
        <v>1</v>
      </c>
      <c r="B4" s="13" t="s">
        <v>558</v>
      </c>
      <c r="C4" s="12" t="s">
        <v>559</v>
      </c>
      <c r="D4" s="12" t="s">
        <v>478</v>
      </c>
      <c r="E4" s="13" t="s">
        <v>479</v>
      </c>
      <c r="F4" s="13" t="s">
        <v>560</v>
      </c>
      <c r="G4" s="42" t="s">
        <v>239</v>
      </c>
      <c r="H4" s="44"/>
      <c r="I4" s="42" t="s">
        <v>241</v>
      </c>
      <c r="J4" s="277"/>
      <c r="K4" s="219"/>
      <c r="L4" s="14" t="s">
        <v>380</v>
      </c>
    </row>
    <row r="5" spans="1:12" s="266" customFormat="1" ht="16.5" customHeight="1">
      <c r="A5" s="15"/>
      <c r="B5" s="16"/>
      <c r="C5" s="15"/>
      <c r="D5" s="15"/>
      <c r="E5" s="16"/>
      <c r="F5" s="16"/>
      <c r="G5" s="45" t="s">
        <v>484</v>
      </c>
      <c r="H5" s="45" t="s">
        <v>485</v>
      </c>
      <c r="I5" s="91" t="s">
        <v>484</v>
      </c>
      <c r="J5" s="91" t="s">
        <v>561</v>
      </c>
      <c r="K5" s="91" t="s">
        <v>485</v>
      </c>
      <c r="L5" s="17"/>
    </row>
    <row r="6" spans="1:12" ht="16.5" customHeight="1">
      <c r="A6" s="18">
        <v>1</v>
      </c>
      <c r="B6" s="269" t="s">
        <v>562</v>
      </c>
      <c r="C6" s="269" t="s">
        <v>563</v>
      </c>
      <c r="D6" s="269" t="s">
        <v>564</v>
      </c>
      <c r="E6" s="269" t="s">
        <v>565</v>
      </c>
      <c r="F6" s="137">
        <v>72</v>
      </c>
      <c r="G6" s="270"/>
      <c r="H6" s="270"/>
      <c r="I6" s="278">
        <f>1558*F6</f>
        <v>112176</v>
      </c>
      <c r="J6" s="279">
        <v>0.85</v>
      </c>
      <c r="K6" s="278">
        <f>J6*I6</f>
        <v>95349.6</v>
      </c>
      <c r="L6" s="94"/>
    </row>
    <row r="7" spans="1:12" ht="16.5" customHeight="1">
      <c r="A7" s="18">
        <v>2</v>
      </c>
      <c r="B7" s="269" t="s">
        <v>566</v>
      </c>
      <c r="C7" s="269" t="s">
        <v>567</v>
      </c>
      <c r="D7" s="269" t="s">
        <v>568</v>
      </c>
      <c r="E7" s="269" t="s">
        <v>569</v>
      </c>
      <c r="F7" s="137">
        <f>9.7*4</f>
        <v>38.8</v>
      </c>
      <c r="G7" s="270"/>
      <c r="H7" s="270"/>
      <c r="I7" s="278">
        <f>966*0.95*F7</f>
        <v>35606.76</v>
      </c>
      <c r="J7" s="280">
        <v>0.9</v>
      </c>
      <c r="K7" s="278">
        <f>J7*I7</f>
        <v>32046.08</v>
      </c>
      <c r="L7" s="94"/>
    </row>
    <row r="8" spans="1:12" ht="16.5" customHeight="1">
      <c r="A8" s="18">
        <v>3</v>
      </c>
      <c r="B8" s="269" t="s">
        <v>566</v>
      </c>
      <c r="C8" s="269" t="s">
        <v>570</v>
      </c>
      <c r="D8" s="269" t="s">
        <v>568</v>
      </c>
      <c r="E8" s="269" t="s">
        <v>569</v>
      </c>
      <c r="F8" s="137">
        <f>9.7*4.5</f>
        <v>43.65</v>
      </c>
      <c r="G8" s="270"/>
      <c r="H8" s="270"/>
      <c r="I8" s="278">
        <f>966*0.95*F8</f>
        <v>40057.61</v>
      </c>
      <c r="J8" s="280">
        <v>0.9</v>
      </c>
      <c r="K8" s="278">
        <f>J8*I8</f>
        <v>36051.85</v>
      </c>
      <c r="L8" s="94"/>
    </row>
    <row r="9" spans="1:12" ht="16.5" customHeight="1">
      <c r="A9" s="18"/>
      <c r="B9" s="184"/>
      <c r="C9" s="271"/>
      <c r="D9" s="137"/>
      <c r="E9" s="272"/>
      <c r="F9" s="105"/>
      <c r="G9" s="270"/>
      <c r="H9" s="270"/>
      <c r="I9" s="278"/>
      <c r="J9" s="280"/>
      <c r="K9" s="278"/>
      <c r="L9" s="94"/>
    </row>
    <row r="10" spans="1:12" ht="16.5" customHeight="1">
      <c r="A10" s="18"/>
      <c r="B10" s="184"/>
      <c r="C10" s="271"/>
      <c r="D10" s="137"/>
      <c r="E10" s="272"/>
      <c r="F10" s="105"/>
      <c r="G10" s="270"/>
      <c r="H10" s="270"/>
      <c r="I10" s="278"/>
      <c r="J10" s="279"/>
      <c r="K10" s="278"/>
      <c r="L10" s="94"/>
    </row>
    <row r="11" spans="1:12" ht="16.5" customHeight="1">
      <c r="A11" s="18"/>
      <c r="B11" s="184"/>
      <c r="C11" s="271"/>
      <c r="D11" s="137"/>
      <c r="E11" s="272"/>
      <c r="F11" s="105"/>
      <c r="G11" s="270"/>
      <c r="H11" s="270"/>
      <c r="I11" s="278"/>
      <c r="J11" s="281"/>
      <c r="K11" s="278"/>
      <c r="L11" s="94"/>
    </row>
    <row r="12" spans="1:12" ht="16.5" customHeight="1">
      <c r="A12" s="18"/>
      <c r="B12" s="184"/>
      <c r="C12" s="271"/>
      <c r="D12" s="137"/>
      <c r="E12" s="272"/>
      <c r="F12" s="105"/>
      <c r="G12" s="270"/>
      <c r="H12" s="270"/>
      <c r="I12" s="278"/>
      <c r="J12" s="280"/>
      <c r="K12" s="278"/>
      <c r="L12" s="94"/>
    </row>
    <row r="13" spans="1:12" ht="16.5" customHeight="1">
      <c r="A13" s="18"/>
      <c r="B13" s="184"/>
      <c r="C13" s="271"/>
      <c r="D13" s="137"/>
      <c r="E13" s="272"/>
      <c r="F13" s="105"/>
      <c r="G13" s="270"/>
      <c r="H13" s="270"/>
      <c r="I13" s="282"/>
      <c r="J13" s="283"/>
      <c r="K13" s="282"/>
      <c r="L13" s="94"/>
    </row>
    <row r="14" spans="1:12" ht="16.5" customHeight="1">
      <c r="A14" s="18"/>
      <c r="B14" s="184"/>
      <c r="C14" s="271"/>
      <c r="D14" s="137"/>
      <c r="E14" s="272"/>
      <c r="F14" s="105"/>
      <c r="G14" s="270"/>
      <c r="H14" s="270"/>
      <c r="I14" s="282"/>
      <c r="J14" s="283"/>
      <c r="K14" s="282"/>
      <c r="L14" s="94"/>
    </row>
    <row r="15" spans="1:12" ht="18.75" customHeight="1">
      <c r="A15" s="18"/>
      <c r="B15" s="184"/>
      <c r="C15" s="271"/>
      <c r="D15" s="137"/>
      <c r="E15" s="272"/>
      <c r="F15" s="105"/>
      <c r="G15" s="273"/>
      <c r="H15" s="273"/>
      <c r="I15" s="282"/>
      <c r="J15" s="283"/>
      <c r="K15" s="282"/>
      <c r="L15" s="94"/>
    </row>
    <row r="16" spans="1:12" ht="16.5" customHeight="1">
      <c r="A16" s="18"/>
      <c r="B16" s="184"/>
      <c r="C16" s="271"/>
      <c r="D16" s="137"/>
      <c r="E16" s="272"/>
      <c r="F16" s="105"/>
      <c r="G16" s="273"/>
      <c r="H16" s="273"/>
      <c r="I16" s="282"/>
      <c r="J16" s="283"/>
      <c r="K16" s="282"/>
      <c r="L16" s="94"/>
    </row>
    <row r="17" spans="1:12" ht="16.5" customHeight="1">
      <c r="A17" s="18"/>
      <c r="B17" s="184"/>
      <c r="C17" s="271"/>
      <c r="D17" s="137"/>
      <c r="E17" s="272"/>
      <c r="F17" s="105"/>
      <c r="G17" s="270"/>
      <c r="H17" s="270"/>
      <c r="I17" s="282"/>
      <c r="J17" s="283"/>
      <c r="K17" s="282"/>
      <c r="L17" s="94"/>
    </row>
    <row r="18" spans="1:12" ht="16.5" customHeight="1">
      <c r="A18" s="18"/>
      <c r="B18" s="184"/>
      <c r="C18" s="271"/>
      <c r="D18" s="137"/>
      <c r="E18" s="272"/>
      <c r="F18" s="105"/>
      <c r="G18" s="270"/>
      <c r="H18" s="270"/>
      <c r="I18" s="282"/>
      <c r="J18" s="283"/>
      <c r="K18" s="282"/>
      <c r="L18" s="94"/>
    </row>
    <row r="19" spans="1:12" ht="16.5" customHeight="1">
      <c r="A19" s="18"/>
      <c r="B19" s="184"/>
      <c r="C19" s="271"/>
      <c r="D19" s="137"/>
      <c r="E19" s="272"/>
      <c r="F19" s="105"/>
      <c r="G19" s="273"/>
      <c r="H19" s="273"/>
      <c r="I19" s="282"/>
      <c r="J19" s="283"/>
      <c r="K19" s="282"/>
      <c r="L19" s="94"/>
    </row>
    <row r="20" spans="1:12" ht="16.5" customHeight="1">
      <c r="A20" s="18"/>
      <c r="B20" s="184"/>
      <c r="C20" s="271"/>
      <c r="D20" s="137"/>
      <c r="E20" s="272"/>
      <c r="F20" s="105"/>
      <c r="G20" s="273"/>
      <c r="H20" s="273"/>
      <c r="I20" s="282"/>
      <c r="J20" s="283"/>
      <c r="K20" s="282"/>
      <c r="L20" s="94"/>
    </row>
    <row r="21" spans="1:12" ht="16.5" customHeight="1">
      <c r="A21" s="18"/>
      <c r="B21" s="184"/>
      <c r="C21" s="274"/>
      <c r="D21" s="137"/>
      <c r="E21" s="272"/>
      <c r="F21" s="105"/>
      <c r="G21" s="273"/>
      <c r="H21" s="273"/>
      <c r="I21" s="282"/>
      <c r="J21" s="283"/>
      <c r="K21" s="282"/>
      <c r="L21" s="94"/>
    </row>
    <row r="22" spans="1:14" ht="16.5" customHeight="1">
      <c r="A22" s="25" t="s">
        <v>382</v>
      </c>
      <c r="B22" s="26"/>
      <c r="C22" s="26"/>
      <c r="D22" s="26"/>
      <c r="E22" s="27"/>
      <c r="F22" s="60"/>
      <c r="G22" s="275"/>
      <c r="H22" s="275"/>
      <c r="I22" s="284">
        <f>ROUND(SUM(I6:I21),0)</f>
        <v>187840</v>
      </c>
      <c r="J22" s="285"/>
      <c r="K22" s="284">
        <f>ROUND(SUM(K6:K21),0)</f>
        <v>163448</v>
      </c>
      <c r="L22" s="95"/>
      <c r="M22" s="30"/>
      <c r="N22" s="30"/>
    </row>
    <row r="23" spans="1:39" s="3" customFormat="1" ht="16.5" customHeight="1">
      <c r="A23" s="31" t="s">
        <v>372</v>
      </c>
      <c r="B23" s="32"/>
      <c r="C23" s="156"/>
      <c r="D23" s="32"/>
      <c r="E23" s="32"/>
      <c r="F23" s="32"/>
      <c r="G23" s="32"/>
      <c r="H23" s="265" t="s">
        <v>571</v>
      </c>
      <c r="I23" s="265" t="s">
        <v>572</v>
      </c>
      <c r="J23" s="32"/>
      <c r="K23" s="31" t="s">
        <v>573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s="3" customFormat="1" ht="16.5" customHeight="1">
      <c r="A24" s="31" t="s">
        <v>554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7" ht="16.5" customHeight="1">
      <c r="I27" s="267">
        <f>I22+'表5-1-2构筑物'!I17</f>
        <v>229753</v>
      </c>
    </row>
  </sheetData>
  <sheetProtection/>
  <mergeCells count="12">
    <mergeCell ref="A1:L1"/>
    <mergeCell ref="A2:L2"/>
    <mergeCell ref="G4:H4"/>
    <mergeCell ref="I4:K4"/>
    <mergeCell ref="A22:E22"/>
    <mergeCell ref="A4:A5"/>
    <mergeCell ref="B4:B5"/>
    <mergeCell ref="C4:C5"/>
    <mergeCell ref="D4:D5"/>
    <mergeCell ref="E4:E5"/>
    <mergeCell ref="F4:F5"/>
    <mergeCell ref="L4:L5"/>
  </mergeCells>
  <printOptions horizontalCentered="1" verticalCentered="1"/>
  <pageMargins left="0.2" right="0.23999999999999996" top="0.51" bottom="0.2" header="1.09" footer="0.39"/>
  <pageSetup horizontalDpi="180" verticalDpi="180" orientation="landscape" paperSize="9"/>
  <headerFooter alignWithMargins="0">
    <oddHeader>&amp;C&amp;"Arial Narrow,常规"&amp;9
&amp;R&amp;"创艺简仿宋,常规"&amp;9表&amp;"Arial Narrow,常规"5-1-1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9"/>
  <sheetViews>
    <sheetView view="pageBreakPreview" zoomScale="115" zoomScaleSheetLayoutView="115" workbookViewId="0" topLeftCell="A1">
      <selection activeCell="J17" sqref="J17"/>
    </sheetView>
  </sheetViews>
  <sheetFormatPr defaultColWidth="8.75390625" defaultRowHeight="16.5" customHeight="1"/>
  <cols>
    <col min="1" max="1" width="5.125" style="4" customWidth="1"/>
    <col min="2" max="2" width="15.50390625" style="4" customWidth="1"/>
    <col min="3" max="3" width="9.50390625" style="4" customWidth="1"/>
    <col min="4" max="4" width="10.375" style="4" customWidth="1"/>
    <col min="5" max="5" width="7.125" style="4" customWidth="1"/>
    <col min="6" max="6" width="8.625" style="4" customWidth="1"/>
    <col min="7" max="7" width="6.25390625" style="232" customWidth="1"/>
    <col min="8" max="8" width="7.00390625" style="232" customWidth="1"/>
    <col min="9" max="9" width="11.50390625" style="233" customWidth="1"/>
    <col min="10" max="10" width="7.625" style="4" customWidth="1"/>
    <col min="11" max="11" width="13.125" style="234" customWidth="1"/>
    <col min="12" max="12" width="8.625" style="235" customWidth="1"/>
    <col min="13" max="13" width="9.00390625" style="4" hidden="1" customWidth="1"/>
    <col min="14" max="30" width="9.00390625" style="4" bestFit="1" customWidth="1"/>
    <col min="31" max="16384" width="8.75390625" style="4" customWidth="1"/>
  </cols>
  <sheetData>
    <row r="1" spans="1:12" s="1" customFormat="1" ht="24.75" customHeight="1">
      <c r="A1" s="236" t="s">
        <v>574</v>
      </c>
      <c r="B1" s="236"/>
      <c r="C1" s="236"/>
      <c r="D1" s="236"/>
      <c r="E1" s="236"/>
      <c r="F1" s="236"/>
      <c r="G1" s="236"/>
      <c r="H1" s="237"/>
      <c r="I1" s="237"/>
      <c r="J1" s="237"/>
      <c r="K1" s="237"/>
      <c r="L1" s="237"/>
    </row>
    <row r="2" spans="1:15" ht="16.5" customHeight="1">
      <c r="A2" s="6" t="str">
        <f>'表5-1-1建筑物'!A2</f>
        <v>评估基准日：2020年4月1日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</row>
    <row r="3" spans="1:12" ht="14.25" customHeight="1">
      <c r="A3" s="10" t="str">
        <f>'表5-1-1建筑物'!A3</f>
        <v>资产占有单位名称：乔淑琴、许鹏飞</v>
      </c>
      <c r="B3" s="11"/>
      <c r="C3" s="11"/>
      <c r="D3" s="11"/>
      <c r="E3" s="11"/>
      <c r="F3" s="11"/>
      <c r="G3" s="238"/>
      <c r="H3" s="238"/>
      <c r="I3" s="251"/>
      <c r="J3" s="11"/>
      <c r="K3" s="198"/>
      <c r="L3" s="252"/>
    </row>
    <row r="4" spans="1:12" s="2" customFormat="1" ht="16.5" customHeight="1">
      <c r="A4" s="12" t="s">
        <v>1</v>
      </c>
      <c r="B4" s="12" t="s">
        <v>477</v>
      </c>
      <c r="C4" s="12" t="s">
        <v>478</v>
      </c>
      <c r="D4" s="13" t="s">
        <v>479</v>
      </c>
      <c r="E4" s="13" t="s">
        <v>468</v>
      </c>
      <c r="F4" s="14" t="s">
        <v>575</v>
      </c>
      <c r="G4" s="239" t="s">
        <v>239</v>
      </c>
      <c r="H4" s="240"/>
      <c r="I4" s="200" t="s">
        <v>241</v>
      </c>
      <c r="J4" s="253"/>
      <c r="K4" s="201"/>
      <c r="L4" s="254" t="s">
        <v>380</v>
      </c>
    </row>
    <row r="5" spans="1:12" s="2" customFormat="1" ht="16.5" customHeight="1">
      <c r="A5" s="15"/>
      <c r="B5" s="15"/>
      <c r="C5" s="15"/>
      <c r="D5" s="16"/>
      <c r="E5" s="16"/>
      <c r="F5" s="17"/>
      <c r="G5" s="241" t="s">
        <v>484</v>
      </c>
      <c r="H5" s="241" t="s">
        <v>485</v>
      </c>
      <c r="I5" s="202" t="s">
        <v>484</v>
      </c>
      <c r="J5" s="45" t="s">
        <v>497</v>
      </c>
      <c r="K5" s="202" t="s">
        <v>485</v>
      </c>
      <c r="L5" s="255"/>
    </row>
    <row r="6" spans="1:14" ht="21" customHeight="1">
      <c r="A6" s="242">
        <v>1</v>
      </c>
      <c r="B6" s="139" t="s">
        <v>576</v>
      </c>
      <c r="C6" s="190" t="s">
        <v>577</v>
      </c>
      <c r="D6" s="243" t="s">
        <v>569</v>
      </c>
      <c r="E6" s="242">
        <f>8.5*4.5</f>
        <v>38.25</v>
      </c>
      <c r="F6" s="190" t="s">
        <v>578</v>
      </c>
      <c r="G6" s="244"/>
      <c r="H6" s="244"/>
      <c r="I6" s="256">
        <f>150*E6</f>
        <v>5737.5</v>
      </c>
      <c r="J6" s="257">
        <v>70</v>
      </c>
      <c r="K6" s="258">
        <f aca="true" t="shared" si="0" ref="K6:K14">J6*I6/100</f>
        <v>4016.25</v>
      </c>
      <c r="L6" s="259"/>
      <c r="N6" s="260" t="s">
        <v>579</v>
      </c>
    </row>
    <row r="7" spans="1:14" ht="21" customHeight="1">
      <c r="A7" s="242">
        <v>2</v>
      </c>
      <c r="B7" s="139" t="s">
        <v>580</v>
      </c>
      <c r="C7" s="190" t="s">
        <v>577</v>
      </c>
      <c r="D7" s="243" t="s">
        <v>569</v>
      </c>
      <c r="E7" s="242">
        <f>8.8*3.4</f>
        <v>29.92</v>
      </c>
      <c r="F7" s="190" t="s">
        <v>578</v>
      </c>
      <c r="G7" s="244"/>
      <c r="H7" s="244"/>
      <c r="I7" s="256">
        <f>150*E7</f>
        <v>4488</v>
      </c>
      <c r="J7" s="257">
        <v>70</v>
      </c>
      <c r="K7" s="258">
        <f t="shared" si="0"/>
        <v>3141.6</v>
      </c>
      <c r="L7" s="259"/>
      <c r="N7" s="260" t="s">
        <v>579</v>
      </c>
    </row>
    <row r="8" spans="1:14" ht="21" customHeight="1">
      <c r="A8" s="242">
        <v>3</v>
      </c>
      <c r="B8" s="139" t="s">
        <v>581</v>
      </c>
      <c r="C8" s="190" t="s">
        <v>582</v>
      </c>
      <c r="D8" s="243" t="s">
        <v>569</v>
      </c>
      <c r="E8" s="242">
        <f>7.7*1.5+10.6*16+2*8.8</f>
        <v>198.75</v>
      </c>
      <c r="F8" s="190" t="s">
        <v>578</v>
      </c>
      <c r="G8" s="244"/>
      <c r="H8" s="244"/>
      <c r="I8" s="256">
        <f>50*E8</f>
        <v>9937.5</v>
      </c>
      <c r="J8" s="257">
        <v>80</v>
      </c>
      <c r="K8" s="258">
        <f t="shared" si="0"/>
        <v>7950</v>
      </c>
      <c r="L8" s="259"/>
      <c r="N8" s="260" t="s">
        <v>583</v>
      </c>
    </row>
    <row r="9" spans="1:14" ht="21" customHeight="1">
      <c r="A9" s="242">
        <v>4</v>
      </c>
      <c r="B9" s="139" t="s">
        <v>584</v>
      </c>
      <c r="C9" s="190" t="s">
        <v>585</v>
      </c>
      <c r="D9" s="243" t="s">
        <v>569</v>
      </c>
      <c r="E9" s="242">
        <f>16-2.2</f>
        <v>13.8</v>
      </c>
      <c r="F9" s="190" t="s">
        <v>586</v>
      </c>
      <c r="G9" s="244"/>
      <c r="H9" s="244"/>
      <c r="I9" s="256">
        <f>180*E9</f>
        <v>2484</v>
      </c>
      <c r="J9" s="257">
        <v>70</v>
      </c>
      <c r="K9" s="258">
        <f t="shared" si="0"/>
        <v>1738.8</v>
      </c>
      <c r="L9" s="259"/>
      <c r="N9" s="260" t="s">
        <v>587</v>
      </c>
    </row>
    <row r="10" spans="1:14" ht="21" customHeight="1">
      <c r="A10" s="242">
        <v>5</v>
      </c>
      <c r="B10" s="139" t="s">
        <v>588</v>
      </c>
      <c r="C10" s="190" t="s">
        <v>589</v>
      </c>
      <c r="D10" s="243" t="s">
        <v>569</v>
      </c>
      <c r="E10" s="242">
        <v>1</v>
      </c>
      <c r="F10" s="190" t="s">
        <v>590</v>
      </c>
      <c r="G10" s="244"/>
      <c r="H10" s="244"/>
      <c r="I10" s="256">
        <v>1700</v>
      </c>
      <c r="J10" s="257">
        <v>70</v>
      </c>
      <c r="K10" s="258">
        <f t="shared" si="0"/>
        <v>1190</v>
      </c>
      <c r="L10" s="259"/>
      <c r="N10" s="260" t="s">
        <v>591</v>
      </c>
    </row>
    <row r="11" spans="1:14" ht="21" customHeight="1">
      <c r="A11" s="242">
        <v>6</v>
      </c>
      <c r="B11" s="139" t="s">
        <v>592</v>
      </c>
      <c r="C11" s="190" t="s">
        <v>593</v>
      </c>
      <c r="D11" s="243" t="s">
        <v>569</v>
      </c>
      <c r="E11" s="242">
        <f>3</f>
        <v>3</v>
      </c>
      <c r="F11" s="190" t="s">
        <v>578</v>
      </c>
      <c r="G11" s="244"/>
      <c r="H11" s="244"/>
      <c r="I11" s="256">
        <f>382*E11</f>
        <v>1146</v>
      </c>
      <c r="J11" s="257">
        <v>80</v>
      </c>
      <c r="K11" s="258">
        <f t="shared" si="0"/>
        <v>916.8</v>
      </c>
      <c r="L11" s="259"/>
      <c r="N11" s="260" t="s">
        <v>594</v>
      </c>
    </row>
    <row r="12" spans="1:14" ht="21" customHeight="1">
      <c r="A12" s="242">
        <v>7</v>
      </c>
      <c r="B12" s="139" t="s">
        <v>595</v>
      </c>
      <c r="C12" s="190" t="s">
        <v>596</v>
      </c>
      <c r="D12" s="243" t="s">
        <v>569</v>
      </c>
      <c r="E12" s="242">
        <f>125</f>
        <v>125</v>
      </c>
      <c r="F12" s="190" t="s">
        <v>586</v>
      </c>
      <c r="G12" s="244"/>
      <c r="H12" s="244"/>
      <c r="I12" s="256">
        <f>20*E12</f>
        <v>2500</v>
      </c>
      <c r="J12" s="257">
        <v>70</v>
      </c>
      <c r="K12" s="258">
        <f t="shared" si="0"/>
        <v>1750</v>
      </c>
      <c r="L12" s="259"/>
      <c r="N12" s="260" t="s">
        <v>597</v>
      </c>
    </row>
    <row r="13" spans="1:12" ht="21" customHeight="1">
      <c r="A13" s="242">
        <v>8</v>
      </c>
      <c r="B13" s="139" t="s">
        <v>598</v>
      </c>
      <c r="C13" s="190" t="s">
        <v>577</v>
      </c>
      <c r="D13" s="243" t="s">
        <v>569</v>
      </c>
      <c r="E13" s="242">
        <f>48</f>
        <v>48</v>
      </c>
      <c r="F13" s="190" t="s">
        <v>578</v>
      </c>
      <c r="G13" s="244"/>
      <c r="H13" s="244"/>
      <c r="I13" s="256">
        <f>15*E13</f>
        <v>720</v>
      </c>
      <c r="J13" s="257">
        <v>80</v>
      </c>
      <c r="K13" s="258">
        <f t="shared" si="0"/>
        <v>576</v>
      </c>
      <c r="L13" s="259"/>
    </row>
    <row r="14" spans="1:12" ht="21" customHeight="1">
      <c r="A14" s="242">
        <v>9</v>
      </c>
      <c r="B14" s="139" t="s">
        <v>599</v>
      </c>
      <c r="C14" s="190"/>
      <c r="D14" s="243" t="s">
        <v>569</v>
      </c>
      <c r="E14" s="242">
        <f>30*20</f>
        <v>600</v>
      </c>
      <c r="F14" s="190" t="s">
        <v>578</v>
      </c>
      <c r="G14" s="244"/>
      <c r="H14" s="244"/>
      <c r="I14" s="256">
        <f>22*E14</f>
        <v>13200</v>
      </c>
      <c r="J14" s="257">
        <v>100</v>
      </c>
      <c r="K14" s="258">
        <f t="shared" si="0"/>
        <v>13200</v>
      </c>
      <c r="L14" s="259"/>
    </row>
    <row r="15" spans="1:12" ht="21" customHeight="1">
      <c r="A15" s="18"/>
      <c r="B15" s="190"/>
      <c r="C15" s="190"/>
      <c r="D15" s="245"/>
      <c r="E15" s="18"/>
      <c r="F15" s="18"/>
      <c r="G15" s="246"/>
      <c r="H15" s="246"/>
      <c r="I15" s="125"/>
      <c r="J15" s="261"/>
      <c r="K15" s="262"/>
      <c r="L15" s="259"/>
    </row>
    <row r="16" spans="1:14" ht="21" customHeight="1">
      <c r="A16" s="18"/>
      <c r="B16" s="217"/>
      <c r="C16" s="105"/>
      <c r="D16" s="245"/>
      <c r="E16" s="18"/>
      <c r="F16" s="18"/>
      <c r="G16" s="246"/>
      <c r="H16" s="246"/>
      <c r="I16" s="125"/>
      <c r="J16" s="261"/>
      <c r="K16" s="262"/>
      <c r="L16" s="259"/>
      <c r="N16" s="260"/>
    </row>
    <row r="17" spans="1:12" ht="25.5" customHeight="1">
      <c r="A17" s="60" t="s">
        <v>429</v>
      </c>
      <c r="B17" s="60"/>
      <c r="C17" s="60"/>
      <c r="D17" s="60"/>
      <c r="E17" s="60"/>
      <c r="F17" s="26"/>
      <c r="G17" s="247">
        <f>SUM(G6:G16)</f>
        <v>0</v>
      </c>
      <c r="H17" s="247">
        <f>SUM(H6:H16)</f>
        <v>0</v>
      </c>
      <c r="I17" s="247">
        <f>ROUND(SUM(I6:I16),0)</f>
        <v>41913</v>
      </c>
      <c r="J17" s="263"/>
      <c r="K17" s="247">
        <f>ROUND(SUM(K6:K16),0)</f>
        <v>34479</v>
      </c>
      <c r="L17" s="264"/>
    </row>
    <row r="18" spans="1:42" s="3" customFormat="1" ht="16.5" customHeight="1">
      <c r="A18" s="31" t="s">
        <v>372</v>
      </c>
      <c r="B18" s="32"/>
      <c r="C18" s="156"/>
      <c r="D18" s="32"/>
      <c r="E18" s="32"/>
      <c r="F18" s="32"/>
      <c r="G18" s="248" t="s">
        <v>571</v>
      </c>
      <c r="H18" s="249"/>
      <c r="I18" s="265" t="s">
        <v>572</v>
      </c>
      <c r="J18" s="32"/>
      <c r="K18" s="33" t="s">
        <v>573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s="3" customFormat="1" ht="16.5" customHeight="1">
      <c r="A19" s="31" t="s">
        <v>600</v>
      </c>
      <c r="B19" s="32"/>
      <c r="C19" s="32"/>
      <c r="D19" s="32"/>
      <c r="E19" s="32"/>
      <c r="F19" s="32"/>
      <c r="G19" s="250"/>
      <c r="H19" s="25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</sheetData>
  <sheetProtection/>
  <mergeCells count="13">
    <mergeCell ref="A1:L1"/>
    <mergeCell ref="A2:L2"/>
    <mergeCell ref="G4:H4"/>
    <mergeCell ref="I4:K4"/>
    <mergeCell ref="A17:D17"/>
    <mergeCell ref="G18:H18"/>
    <mergeCell ref="A4:A5"/>
    <mergeCell ref="B4:B5"/>
    <mergeCell ref="C4:C5"/>
    <mergeCell ref="D4:D5"/>
    <mergeCell ref="E4:E5"/>
    <mergeCell ref="F4:F5"/>
    <mergeCell ref="L4:L5"/>
  </mergeCells>
  <printOptions horizontalCentered="1" verticalCentered="1"/>
  <pageMargins left="0.2" right="0.23999999999999996" top="0.51" bottom="0.2" header="1.14" footer="0.39"/>
  <pageSetup horizontalDpi="180" verticalDpi="180" orientation="landscape" paperSize="9" scale="110"/>
  <headerFooter alignWithMargins="0">
    <oddHeader>&amp;C&amp;"Arial Narrow,常规"&amp;9
&amp;R&amp;"创艺简仿宋,常规"&amp;9表&amp;"Arial Narrow,常规"5-1-2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S29"/>
  <sheetViews>
    <sheetView view="pageBreakPreview" zoomScale="115" zoomScaleSheetLayoutView="115" workbookViewId="0" topLeftCell="A1">
      <selection activeCell="G16" sqref="G16"/>
    </sheetView>
  </sheetViews>
  <sheetFormatPr defaultColWidth="8.75390625" defaultRowHeight="16.5" customHeight="1"/>
  <cols>
    <col min="1" max="1" width="3.50390625" style="36" customWidth="1"/>
    <col min="2" max="2" width="9.125" style="4" customWidth="1"/>
    <col min="3" max="4" width="5.375" style="4" customWidth="1"/>
    <col min="5" max="5" width="12.75390625" style="4" customWidth="1"/>
    <col min="6" max="6" width="4.25390625" style="4" customWidth="1"/>
    <col min="7" max="7" width="4.875" style="4" hidden="1" customWidth="1"/>
    <col min="8" max="8" width="11.875" style="4" customWidth="1"/>
    <col min="9" max="9" width="12.375" style="4" customWidth="1"/>
    <col min="10" max="10" width="11.875" style="4" customWidth="1"/>
    <col min="11" max="11" width="9.625" style="4" customWidth="1"/>
    <col min="12" max="12" width="9.375" style="4" customWidth="1"/>
    <col min="13" max="13" width="8.875" style="4" customWidth="1"/>
    <col min="14" max="14" width="8.625" style="4" customWidth="1"/>
    <col min="15" max="15" width="9.875" style="4" customWidth="1"/>
    <col min="16" max="16" width="7.625" style="4" customWidth="1"/>
    <col min="17" max="17" width="6.375" style="4" customWidth="1"/>
    <col min="18" max="32" width="9.00390625" style="4" bestFit="1" customWidth="1"/>
    <col min="33" max="16384" width="8.75390625" style="4" customWidth="1"/>
  </cols>
  <sheetData>
    <row r="1" spans="1:17" s="1" customFormat="1" ht="24.75" customHeight="1">
      <c r="A1" s="5" t="s">
        <v>601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6.5" customHeight="1">
      <c r="A2" s="6" t="s">
        <v>602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4.25" customHeight="1">
      <c r="A3" s="10" t="s">
        <v>236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6.5" customHeight="1">
      <c r="A4" s="12" t="s">
        <v>1</v>
      </c>
      <c r="B4" s="12" t="s">
        <v>477</v>
      </c>
      <c r="C4" s="13" t="s">
        <v>603</v>
      </c>
      <c r="D4" s="13" t="s">
        <v>604</v>
      </c>
      <c r="E4" s="12" t="s">
        <v>605</v>
      </c>
      <c r="F4" s="13" t="s">
        <v>606</v>
      </c>
      <c r="G4" s="13" t="s">
        <v>607</v>
      </c>
      <c r="H4" s="14" t="s">
        <v>479</v>
      </c>
      <c r="I4" s="42" t="s">
        <v>239</v>
      </c>
      <c r="J4" s="44"/>
      <c r="K4" s="42" t="s">
        <v>240</v>
      </c>
      <c r="L4" s="219"/>
      <c r="M4" s="42" t="s">
        <v>241</v>
      </c>
      <c r="N4" s="43"/>
      <c r="O4" s="44"/>
      <c r="P4" s="13" t="s">
        <v>274</v>
      </c>
      <c r="Q4" s="14" t="s">
        <v>380</v>
      </c>
    </row>
    <row r="5" spans="1:17" s="2" customFormat="1" ht="16.5" customHeight="1">
      <c r="A5" s="15"/>
      <c r="B5" s="15"/>
      <c r="C5" s="16"/>
      <c r="D5" s="16"/>
      <c r="E5" s="91" t="s">
        <v>608</v>
      </c>
      <c r="F5" s="16"/>
      <c r="G5" s="16"/>
      <c r="H5" s="17"/>
      <c r="I5" s="45" t="s">
        <v>484</v>
      </c>
      <c r="J5" s="45" t="s">
        <v>485</v>
      </c>
      <c r="K5" s="110"/>
      <c r="L5" s="110"/>
      <c r="M5" s="45" t="s">
        <v>484</v>
      </c>
      <c r="N5" s="42" t="s">
        <v>497</v>
      </c>
      <c r="O5" s="45" t="s">
        <v>485</v>
      </c>
      <c r="P5" s="16"/>
      <c r="Q5" s="17"/>
    </row>
    <row r="6" spans="1:17" ht="16.5" customHeight="1">
      <c r="A6" s="216">
        <v>1</v>
      </c>
      <c r="B6" s="217"/>
      <c r="C6" s="216"/>
      <c r="D6" s="216"/>
      <c r="E6" s="123"/>
      <c r="F6" s="216"/>
      <c r="G6" s="123"/>
      <c r="H6" s="218"/>
      <c r="I6" s="220"/>
      <c r="J6" s="220"/>
      <c r="K6" s="221"/>
      <c r="L6" s="221"/>
      <c r="M6" s="221"/>
      <c r="N6" s="204"/>
      <c r="O6" s="55"/>
      <c r="P6" s="94"/>
      <c r="Q6" s="19"/>
    </row>
    <row r="7" spans="1:17" ht="16.5" customHeight="1">
      <c r="A7" s="18"/>
      <c r="B7" s="19"/>
      <c r="C7" s="18"/>
      <c r="D7" s="18"/>
      <c r="E7" s="19"/>
      <c r="F7" s="18"/>
      <c r="G7" s="19"/>
      <c r="H7" s="18"/>
      <c r="I7" s="222"/>
      <c r="J7" s="222"/>
      <c r="K7" s="221"/>
      <c r="L7" s="221"/>
      <c r="M7" s="221"/>
      <c r="N7" s="204"/>
      <c r="O7" s="55"/>
      <c r="P7" s="94"/>
      <c r="Q7" s="19"/>
    </row>
    <row r="8" spans="1:17" ht="16.5" customHeight="1">
      <c r="A8" s="18"/>
      <c r="B8" s="19"/>
      <c r="C8" s="18"/>
      <c r="D8" s="18"/>
      <c r="E8" s="184"/>
      <c r="F8" s="18"/>
      <c r="G8" s="19"/>
      <c r="H8" s="18"/>
      <c r="I8" s="222"/>
      <c r="J8" s="222"/>
      <c r="K8" s="221"/>
      <c r="L8" s="221"/>
      <c r="M8" s="221"/>
      <c r="N8" s="204"/>
      <c r="O8" s="55"/>
      <c r="P8" s="94"/>
      <c r="Q8" s="19"/>
    </row>
    <row r="9" spans="1:17" ht="16.5" customHeight="1">
      <c r="A9" s="18"/>
      <c r="B9" s="19"/>
      <c r="C9" s="19"/>
      <c r="D9" s="19"/>
      <c r="E9" s="19"/>
      <c r="F9" s="19"/>
      <c r="G9" s="19"/>
      <c r="H9" s="19"/>
      <c r="I9" s="222"/>
      <c r="J9" s="222"/>
      <c r="K9" s="223"/>
      <c r="L9" s="223"/>
      <c r="M9" s="223"/>
      <c r="N9" s="224"/>
      <c r="O9" s="55"/>
      <c r="P9" s="94"/>
      <c r="Q9" s="19"/>
    </row>
    <row r="10" spans="1:17" ht="16.5" customHeight="1">
      <c r="A10" s="18"/>
      <c r="B10" s="19"/>
      <c r="C10" s="19"/>
      <c r="D10" s="19"/>
      <c r="E10" s="19"/>
      <c r="F10" s="19"/>
      <c r="G10" s="19"/>
      <c r="H10" s="19"/>
      <c r="I10" s="222"/>
      <c r="J10" s="222"/>
      <c r="K10" s="223"/>
      <c r="L10" s="223"/>
      <c r="M10" s="223"/>
      <c r="N10" s="224"/>
      <c r="O10" s="55"/>
      <c r="P10" s="94"/>
      <c r="Q10" s="19"/>
    </row>
    <row r="11" spans="1:17" ht="16.5" customHeight="1">
      <c r="A11" s="18"/>
      <c r="B11" s="19"/>
      <c r="C11" s="19"/>
      <c r="D11" s="19"/>
      <c r="E11" s="19"/>
      <c r="F11" s="19"/>
      <c r="G11" s="19"/>
      <c r="H11" s="19"/>
      <c r="I11" s="222"/>
      <c r="J11" s="222"/>
      <c r="K11" s="223"/>
      <c r="L11" s="223"/>
      <c r="M11" s="223"/>
      <c r="N11" s="224"/>
      <c r="O11" s="55"/>
      <c r="P11" s="94"/>
      <c r="Q11" s="19"/>
    </row>
    <row r="12" spans="1:17" ht="16.5" customHeight="1">
      <c r="A12" s="18"/>
      <c r="B12" s="19"/>
      <c r="C12" s="19"/>
      <c r="D12" s="19"/>
      <c r="E12" s="19"/>
      <c r="F12" s="19"/>
      <c r="G12" s="19"/>
      <c r="H12" s="19"/>
      <c r="I12" s="222"/>
      <c r="J12" s="222"/>
      <c r="K12" s="223"/>
      <c r="L12" s="223"/>
      <c r="M12" s="223"/>
      <c r="N12" s="224"/>
      <c r="O12" s="55"/>
      <c r="P12" s="94"/>
      <c r="Q12" s="19"/>
    </row>
    <row r="13" spans="1:17" ht="16.5" customHeight="1">
      <c r="A13" s="18"/>
      <c r="B13" s="19"/>
      <c r="C13" s="19"/>
      <c r="D13" s="19"/>
      <c r="E13" s="19"/>
      <c r="F13" s="19"/>
      <c r="G13" s="19"/>
      <c r="H13" s="19"/>
      <c r="I13" s="222"/>
      <c r="J13" s="222"/>
      <c r="K13" s="223"/>
      <c r="L13" s="223"/>
      <c r="M13" s="223"/>
      <c r="N13" s="224"/>
      <c r="O13" s="55"/>
      <c r="P13" s="94"/>
      <c r="Q13" s="19"/>
    </row>
    <row r="14" spans="1:17" ht="16.5" customHeight="1">
      <c r="A14" s="18"/>
      <c r="B14" s="19"/>
      <c r="C14" s="19"/>
      <c r="D14" s="19"/>
      <c r="E14" s="19"/>
      <c r="F14" s="19"/>
      <c r="G14" s="19"/>
      <c r="H14" s="19"/>
      <c r="I14" s="222"/>
      <c r="J14" s="222"/>
      <c r="K14" s="223"/>
      <c r="L14" s="223"/>
      <c r="M14" s="223"/>
      <c r="N14" s="224"/>
      <c r="O14" s="55"/>
      <c r="P14" s="94"/>
      <c r="Q14" s="19"/>
    </row>
    <row r="15" spans="1:17" ht="16.5" customHeight="1">
      <c r="A15" s="18"/>
      <c r="B15" s="19"/>
      <c r="C15" s="19"/>
      <c r="D15" s="19"/>
      <c r="E15" s="19"/>
      <c r="F15" s="19"/>
      <c r="G15" s="19"/>
      <c r="H15" s="19"/>
      <c r="I15" s="222"/>
      <c r="J15" s="222"/>
      <c r="K15" s="223"/>
      <c r="L15" s="223"/>
      <c r="M15" s="223"/>
      <c r="N15" s="224"/>
      <c r="O15" s="55"/>
      <c r="P15" s="94"/>
      <c r="Q15" s="19"/>
    </row>
    <row r="16" spans="1:17" ht="16.5" customHeight="1">
      <c r="A16" s="18"/>
      <c r="B16" s="19"/>
      <c r="C16" s="19"/>
      <c r="D16" s="19"/>
      <c r="E16" s="19"/>
      <c r="F16" s="19"/>
      <c r="G16" s="19"/>
      <c r="H16" s="19"/>
      <c r="I16" s="222"/>
      <c r="J16" s="222"/>
      <c r="K16" s="223"/>
      <c r="L16" s="223"/>
      <c r="M16" s="223"/>
      <c r="N16" s="224"/>
      <c r="O16" s="55"/>
      <c r="P16" s="94"/>
      <c r="Q16" s="19"/>
    </row>
    <row r="17" spans="1:17" ht="16.5" customHeight="1">
      <c r="A17" s="18"/>
      <c r="B17" s="19"/>
      <c r="C17" s="19"/>
      <c r="D17" s="19"/>
      <c r="E17" s="19"/>
      <c r="F17" s="19"/>
      <c r="G17" s="19"/>
      <c r="H17" s="19"/>
      <c r="I17" s="222"/>
      <c r="J17" s="222"/>
      <c r="K17" s="223"/>
      <c r="L17" s="223"/>
      <c r="M17" s="223"/>
      <c r="N17" s="224"/>
      <c r="O17" s="55"/>
      <c r="P17" s="94"/>
      <c r="Q17" s="19"/>
    </row>
    <row r="18" spans="1:17" ht="16.5" customHeight="1">
      <c r="A18" s="18"/>
      <c r="B18" s="19"/>
      <c r="C18" s="19"/>
      <c r="D18" s="19"/>
      <c r="E18" s="19"/>
      <c r="F18" s="19"/>
      <c r="G18" s="19"/>
      <c r="H18" s="19"/>
      <c r="I18" s="222"/>
      <c r="J18" s="222"/>
      <c r="K18" s="223"/>
      <c r="L18" s="223"/>
      <c r="M18" s="223"/>
      <c r="N18" s="224"/>
      <c r="O18" s="55"/>
      <c r="P18" s="94"/>
      <c r="Q18" s="19"/>
    </row>
    <row r="19" spans="1:17" ht="16.5" customHeight="1">
      <c r="A19" s="18"/>
      <c r="B19" s="19"/>
      <c r="C19" s="19"/>
      <c r="D19" s="19"/>
      <c r="E19" s="19"/>
      <c r="F19" s="19"/>
      <c r="G19" s="19"/>
      <c r="H19" s="19"/>
      <c r="I19" s="222"/>
      <c r="J19" s="222"/>
      <c r="K19" s="223"/>
      <c r="L19" s="223"/>
      <c r="M19" s="223"/>
      <c r="N19" s="224"/>
      <c r="O19" s="55"/>
      <c r="P19" s="94"/>
      <c r="Q19" s="19"/>
    </row>
    <row r="20" spans="1:17" ht="16.5" customHeight="1">
      <c r="A20" s="18"/>
      <c r="B20" s="19"/>
      <c r="C20" s="19"/>
      <c r="D20" s="19"/>
      <c r="E20" s="19"/>
      <c r="F20" s="19"/>
      <c r="G20" s="19"/>
      <c r="H20" s="19"/>
      <c r="I20" s="222"/>
      <c r="J20" s="222"/>
      <c r="K20" s="223"/>
      <c r="L20" s="223"/>
      <c r="M20" s="223"/>
      <c r="N20" s="224"/>
      <c r="O20" s="55"/>
      <c r="P20" s="94"/>
      <c r="Q20" s="19"/>
    </row>
    <row r="21" spans="1:17" ht="16.5" customHeight="1">
      <c r="A21" s="18"/>
      <c r="B21" s="19"/>
      <c r="C21" s="19"/>
      <c r="D21" s="19"/>
      <c r="E21" s="19"/>
      <c r="F21" s="19"/>
      <c r="G21" s="19"/>
      <c r="H21" s="19"/>
      <c r="I21" s="222"/>
      <c r="J21" s="222"/>
      <c r="K21" s="223"/>
      <c r="L21" s="223"/>
      <c r="M21" s="223"/>
      <c r="N21" s="224"/>
      <c r="O21" s="55"/>
      <c r="P21" s="94"/>
      <c r="Q21" s="19"/>
    </row>
    <row r="22" spans="1:17" ht="16.5" customHeight="1">
      <c r="A22" s="18"/>
      <c r="B22" s="19"/>
      <c r="C22" s="19"/>
      <c r="D22" s="19"/>
      <c r="E22" s="19"/>
      <c r="F22" s="19"/>
      <c r="G22" s="19"/>
      <c r="H22" s="19"/>
      <c r="I22" s="222"/>
      <c r="J22" s="222"/>
      <c r="K22" s="223"/>
      <c r="L22" s="223"/>
      <c r="M22" s="223"/>
      <c r="N22" s="224"/>
      <c r="O22" s="55"/>
      <c r="P22" s="94"/>
      <c r="Q22" s="19"/>
    </row>
    <row r="23" spans="1:17" ht="16.5" customHeight="1">
      <c r="A23" s="18"/>
      <c r="B23" s="19"/>
      <c r="C23" s="19"/>
      <c r="D23" s="19"/>
      <c r="E23" s="19"/>
      <c r="F23" s="19"/>
      <c r="G23" s="19"/>
      <c r="H23" s="19"/>
      <c r="I23" s="222"/>
      <c r="J23" s="222"/>
      <c r="K23" s="223"/>
      <c r="L23" s="223"/>
      <c r="M23" s="223"/>
      <c r="N23" s="224"/>
      <c r="O23" s="55"/>
      <c r="P23" s="94"/>
      <c r="Q23" s="19"/>
    </row>
    <row r="24" spans="1:17" ht="16.5" customHeight="1">
      <c r="A24" s="21"/>
      <c r="B24" s="23"/>
      <c r="C24" s="23"/>
      <c r="D24" s="23"/>
      <c r="E24" s="23"/>
      <c r="F24" s="23"/>
      <c r="G24" s="23"/>
      <c r="H24" s="23"/>
      <c r="I24" s="225"/>
      <c r="J24" s="222"/>
      <c r="K24" s="223"/>
      <c r="L24" s="223"/>
      <c r="M24" s="223"/>
      <c r="N24" s="224"/>
      <c r="O24" s="55"/>
      <c r="P24" s="94"/>
      <c r="Q24" s="19"/>
    </row>
    <row r="25" spans="1:17" ht="16.5" customHeight="1">
      <c r="A25" s="21"/>
      <c r="B25" s="22"/>
      <c r="C25" s="23"/>
      <c r="D25" s="23"/>
      <c r="E25" s="23"/>
      <c r="F25" s="23"/>
      <c r="G25" s="23"/>
      <c r="H25" s="23"/>
      <c r="I25" s="225"/>
      <c r="J25" s="222"/>
      <c r="K25" s="223"/>
      <c r="L25" s="223"/>
      <c r="M25" s="223"/>
      <c r="N25" s="224"/>
      <c r="O25" s="55"/>
      <c r="P25" s="94"/>
      <c r="Q25" s="19"/>
    </row>
    <row r="26" spans="1:17" ht="16.5" customHeight="1">
      <c r="A26" s="61" t="s">
        <v>381</v>
      </c>
      <c r="B26" s="61"/>
      <c r="C26" s="61"/>
      <c r="D26" s="61"/>
      <c r="E26" s="60"/>
      <c r="F26" s="60"/>
      <c r="G26" s="60"/>
      <c r="H26" s="60"/>
      <c r="I26" s="226">
        <f>SUM(I6:I25)</f>
        <v>0</v>
      </c>
      <c r="J26" s="227">
        <f>SUM(J6:J25)</f>
        <v>0</v>
      </c>
      <c r="K26" s="228"/>
      <c r="L26" s="228"/>
      <c r="M26" s="228"/>
      <c r="N26" s="229"/>
      <c r="O26" s="230"/>
      <c r="P26" s="95"/>
      <c r="Q26" s="29"/>
    </row>
    <row r="27" spans="1:17" ht="16.5" customHeight="1">
      <c r="A27" s="61" t="s">
        <v>382</v>
      </c>
      <c r="B27" s="61"/>
      <c r="C27" s="61"/>
      <c r="D27" s="61"/>
      <c r="E27" s="60"/>
      <c r="F27" s="60"/>
      <c r="G27" s="60"/>
      <c r="H27" s="60"/>
      <c r="I27" s="226">
        <f>I26</f>
        <v>0</v>
      </c>
      <c r="J27" s="227">
        <f>J26</f>
        <v>0</v>
      </c>
      <c r="K27" s="228"/>
      <c r="L27" s="228"/>
      <c r="M27" s="228"/>
      <c r="N27" s="229"/>
      <c r="O27" s="231"/>
      <c r="P27" s="95"/>
      <c r="Q27" s="29"/>
    </row>
    <row r="28" spans="1:45" s="3" customFormat="1" ht="16.5" customHeight="1">
      <c r="A28" s="31" t="s">
        <v>372</v>
      </c>
      <c r="B28" s="32"/>
      <c r="C28" s="32"/>
      <c r="D28" s="156" t="s">
        <v>339</v>
      </c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1:45" s="3" customFormat="1" ht="16.5" customHeight="1">
      <c r="A29" s="31" t="s">
        <v>554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</sheetData>
  <sheetProtection/>
  <mergeCells count="16">
    <mergeCell ref="A1:Q1"/>
    <mergeCell ref="A2:Q2"/>
    <mergeCell ref="I4:J4"/>
    <mergeCell ref="K4:L4"/>
    <mergeCell ref="M4:O4"/>
    <mergeCell ref="A26:D26"/>
    <mergeCell ref="A27:D27"/>
    <mergeCell ref="A4:A5"/>
    <mergeCell ref="B4:B5"/>
    <mergeCell ref="C4:C5"/>
    <mergeCell ref="D4:D5"/>
    <mergeCell ref="F4:F5"/>
    <mergeCell ref="G4:G5"/>
    <mergeCell ref="H4:H5"/>
    <mergeCell ref="P4:P5"/>
    <mergeCell ref="Q4:Q5"/>
  </mergeCells>
  <printOptions horizontalCentered="1" verticalCentered="1"/>
  <pageMargins left="0.2" right="0.23999999999999996" top="0.51" bottom="0.2" header="1.09" footer="0.39"/>
  <pageSetup horizontalDpi="180" verticalDpi="180" orientation="landscape" paperSize="9" scale="90"/>
  <headerFooter alignWithMargins="0">
    <oddHeader>&amp;C&amp;"Arial Narrow,常规"&amp;9
&amp;R&amp;"创艺简仿宋,常规"&amp;9表&amp;"Arial Narrow,常规"5-1-3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6"/>
  <sheetViews>
    <sheetView view="pageBreakPreview" zoomScaleNormal="75" zoomScaleSheetLayoutView="100" workbookViewId="0" topLeftCell="A1">
      <selection activeCell="C26" sqref="C26"/>
    </sheetView>
  </sheetViews>
  <sheetFormatPr defaultColWidth="8.75390625" defaultRowHeight="16.5" customHeight="1"/>
  <cols>
    <col min="1" max="1" width="5.50390625" style="9" customWidth="1"/>
    <col min="2" max="2" width="4.375" style="67" hidden="1" customWidth="1"/>
    <col min="3" max="3" width="24.375" style="67" customWidth="1"/>
    <col min="4" max="4" width="14.375" style="9" customWidth="1"/>
    <col min="5" max="5" width="9.50390625" style="67" customWidth="1"/>
    <col min="6" max="7" width="7.375" style="9" customWidth="1"/>
    <col min="8" max="8" width="12.25390625" style="67" customWidth="1"/>
    <col min="9" max="9" width="9.25390625" style="67" hidden="1" customWidth="1"/>
    <col min="10" max="10" width="15.25390625" style="180" customWidth="1"/>
    <col min="11" max="11" width="6.375" style="67" customWidth="1"/>
    <col min="12" max="12" width="12.00390625" style="67" customWidth="1"/>
    <col min="13" max="13" width="9.125" style="67" customWidth="1"/>
    <col min="14" max="14" width="10.75390625" style="67" customWidth="1"/>
    <col min="15" max="15" width="8.125" style="67" customWidth="1"/>
    <col min="16" max="29" width="9.00390625" style="67" bestFit="1" customWidth="1"/>
    <col min="30" max="16384" width="8.75390625" style="67" customWidth="1"/>
  </cols>
  <sheetData>
    <row r="1" spans="1:15" s="9" customFormat="1" ht="24.75" customHeight="1">
      <c r="A1" s="5" t="s">
        <v>609</v>
      </c>
      <c r="B1" s="5"/>
      <c r="C1" s="5"/>
      <c r="D1" s="5"/>
      <c r="E1" s="5"/>
      <c r="F1" s="5"/>
      <c r="G1" s="5"/>
      <c r="H1" s="40"/>
      <c r="I1" s="40"/>
      <c r="J1" s="40"/>
      <c r="K1" s="40"/>
      <c r="L1" s="40"/>
      <c r="M1" s="40"/>
      <c r="N1" s="40"/>
      <c r="O1" s="40"/>
    </row>
    <row r="2" spans="1:15" ht="16.5" customHeight="1">
      <c r="A2" s="6" t="s">
        <v>610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</row>
    <row r="3" spans="1:15" ht="14.25" customHeight="1">
      <c r="A3" s="10" t="s">
        <v>611</v>
      </c>
      <c r="B3" s="11"/>
      <c r="C3" s="11"/>
      <c r="D3" s="181"/>
      <c r="E3" s="11"/>
      <c r="F3" s="181"/>
      <c r="G3" s="181"/>
      <c r="H3" s="11"/>
      <c r="I3" s="11"/>
      <c r="J3" s="198"/>
      <c r="K3" s="11"/>
      <c r="L3" s="199"/>
      <c r="M3" s="11"/>
      <c r="N3" s="11"/>
      <c r="O3" s="11"/>
    </row>
    <row r="4" spans="1:15" s="179" customFormat="1" ht="16.5" customHeight="1">
      <c r="A4" s="12" t="s">
        <v>1</v>
      </c>
      <c r="B4" s="13" t="s">
        <v>612</v>
      </c>
      <c r="C4" s="182" t="s">
        <v>613</v>
      </c>
      <c r="D4" s="13" t="s">
        <v>614</v>
      </c>
      <c r="E4" s="13" t="s">
        <v>615</v>
      </c>
      <c r="F4" s="13" t="s">
        <v>466</v>
      </c>
      <c r="G4" s="13" t="s">
        <v>468</v>
      </c>
      <c r="H4" s="13" t="s">
        <v>616</v>
      </c>
      <c r="I4" s="13" t="s">
        <v>617</v>
      </c>
      <c r="J4" s="200" t="s">
        <v>239</v>
      </c>
      <c r="K4" s="201"/>
      <c r="L4" s="42" t="s">
        <v>241</v>
      </c>
      <c r="M4" s="43"/>
      <c r="N4" s="44"/>
      <c r="O4" s="13" t="s">
        <v>380</v>
      </c>
    </row>
    <row r="5" spans="1:15" s="179" customFormat="1" ht="16.5" customHeight="1">
      <c r="A5" s="15"/>
      <c r="B5" s="16"/>
      <c r="C5" s="183"/>
      <c r="D5" s="16"/>
      <c r="E5" s="16"/>
      <c r="F5" s="16"/>
      <c r="G5" s="16"/>
      <c r="H5" s="16"/>
      <c r="I5" s="16"/>
      <c r="J5" s="202" t="s">
        <v>484</v>
      </c>
      <c r="K5" s="45" t="s">
        <v>485</v>
      </c>
      <c r="L5" s="45" t="s">
        <v>484</v>
      </c>
      <c r="M5" s="46" t="s">
        <v>497</v>
      </c>
      <c r="N5" s="45" t="s">
        <v>485</v>
      </c>
      <c r="O5" s="16"/>
    </row>
    <row r="6" spans="1:17" ht="16.5" customHeight="1">
      <c r="A6" s="105">
        <v>1</v>
      </c>
      <c r="B6" s="184"/>
      <c r="C6" s="185" t="s">
        <v>618</v>
      </c>
      <c r="D6" s="186" t="s">
        <v>619</v>
      </c>
      <c r="E6" s="154"/>
      <c r="F6" s="105" t="s">
        <v>620</v>
      </c>
      <c r="G6" s="133">
        <v>1</v>
      </c>
      <c r="H6" s="187">
        <v>42767</v>
      </c>
      <c r="I6" s="187"/>
      <c r="J6" s="203">
        <v>45000</v>
      </c>
      <c r="K6" s="203"/>
      <c r="L6" s="37">
        <f>J6*$Q$6</f>
        <v>49360.7</v>
      </c>
      <c r="M6" s="204">
        <v>80</v>
      </c>
      <c r="N6" s="37">
        <f>M6*L6/100</f>
        <v>39488.56</v>
      </c>
      <c r="O6" s="19"/>
      <c r="Q6" s="67">
        <v>1.096904385</v>
      </c>
    </row>
    <row r="7" spans="1:17" ht="16.5" customHeight="1">
      <c r="A7" s="105">
        <f aca="true" t="shared" si="0" ref="A7:A38">A6+1</f>
        <v>2</v>
      </c>
      <c r="B7" s="184"/>
      <c r="C7" s="185" t="s">
        <v>621</v>
      </c>
      <c r="D7" s="188" t="s">
        <v>622</v>
      </c>
      <c r="E7" s="154"/>
      <c r="F7" s="105" t="s">
        <v>620</v>
      </c>
      <c r="G7" s="133">
        <v>1</v>
      </c>
      <c r="H7" s="187">
        <v>43466</v>
      </c>
      <c r="I7" s="187"/>
      <c r="J7" s="203">
        <v>30000</v>
      </c>
      <c r="K7" s="203"/>
      <c r="L7" s="37">
        <f>J7*$Q$7</f>
        <v>30000</v>
      </c>
      <c r="M7" s="204">
        <v>95</v>
      </c>
      <c r="N7" s="37">
        <f aca="true" t="shared" si="1" ref="N7:N30">M7*L7/100</f>
        <v>28500</v>
      </c>
      <c r="O7" s="19"/>
      <c r="Q7" s="67">
        <v>1</v>
      </c>
    </row>
    <row r="8" spans="1:17" ht="16.5" customHeight="1">
      <c r="A8" s="105">
        <f t="shared" si="0"/>
        <v>3</v>
      </c>
      <c r="B8" s="184"/>
      <c r="C8" s="185" t="s">
        <v>623</v>
      </c>
      <c r="D8" s="189" t="s">
        <v>624</v>
      </c>
      <c r="E8" s="154"/>
      <c r="F8" s="105" t="s">
        <v>620</v>
      </c>
      <c r="G8" s="133">
        <v>2</v>
      </c>
      <c r="H8" s="187">
        <v>41091</v>
      </c>
      <c r="I8" s="187"/>
      <c r="J8" s="203">
        <v>90000</v>
      </c>
      <c r="K8" s="203"/>
      <c r="L8" s="37">
        <f>J8*$Q$8</f>
        <v>87294.74</v>
      </c>
      <c r="M8" s="204">
        <v>40</v>
      </c>
      <c r="N8" s="37">
        <f t="shared" si="1"/>
        <v>34917.9</v>
      </c>
      <c r="O8" s="19"/>
      <c r="P8" s="67">
        <v>2012</v>
      </c>
      <c r="Q8" s="67">
        <v>0.969941535755387</v>
      </c>
    </row>
    <row r="9" spans="1:15" ht="16.5" customHeight="1">
      <c r="A9" s="105">
        <f t="shared" si="0"/>
        <v>4</v>
      </c>
      <c r="B9" s="184"/>
      <c r="C9" s="185" t="s">
        <v>625</v>
      </c>
      <c r="D9" s="188" t="s">
        <v>626</v>
      </c>
      <c r="E9" s="154"/>
      <c r="F9" s="105" t="s">
        <v>620</v>
      </c>
      <c r="G9" s="133">
        <v>1</v>
      </c>
      <c r="H9" s="187">
        <v>41244</v>
      </c>
      <c r="I9" s="187"/>
      <c r="J9" s="203">
        <v>40000</v>
      </c>
      <c r="K9" s="203"/>
      <c r="L9" s="37">
        <f>J9*$Q$8</f>
        <v>38797.66</v>
      </c>
      <c r="M9" s="204">
        <v>40</v>
      </c>
      <c r="N9" s="37">
        <f t="shared" si="1"/>
        <v>15519.06</v>
      </c>
      <c r="O9" s="19"/>
    </row>
    <row r="10" spans="1:15" ht="16.5" customHeight="1">
      <c r="A10" s="105">
        <f t="shared" si="0"/>
        <v>5</v>
      </c>
      <c r="B10" s="184"/>
      <c r="C10" s="185" t="s">
        <v>627</v>
      </c>
      <c r="D10" s="190" t="s">
        <v>628</v>
      </c>
      <c r="E10" s="154"/>
      <c r="F10" s="105" t="s">
        <v>620</v>
      </c>
      <c r="G10" s="133">
        <v>1</v>
      </c>
      <c r="H10" s="187">
        <v>41183</v>
      </c>
      <c r="I10" s="187"/>
      <c r="J10" s="203">
        <v>31000</v>
      </c>
      <c r="K10" s="203"/>
      <c r="L10" s="37">
        <f>J10*$Q$8</f>
        <v>30068.19</v>
      </c>
      <c r="M10" s="204">
        <v>40</v>
      </c>
      <c r="N10" s="37">
        <f t="shared" si="1"/>
        <v>12027.28</v>
      </c>
      <c r="O10" s="19"/>
    </row>
    <row r="11" spans="1:15" ht="16.5" customHeight="1">
      <c r="A11" s="105">
        <f t="shared" si="0"/>
        <v>6</v>
      </c>
      <c r="B11" s="184"/>
      <c r="C11" s="185" t="s">
        <v>629</v>
      </c>
      <c r="D11" s="190" t="s">
        <v>630</v>
      </c>
      <c r="E11" s="154"/>
      <c r="F11" s="105" t="s">
        <v>620</v>
      </c>
      <c r="G11" s="133">
        <v>4</v>
      </c>
      <c r="H11" s="187">
        <v>41061</v>
      </c>
      <c r="I11" s="187"/>
      <c r="J11" s="203">
        <v>320000</v>
      </c>
      <c r="K11" s="203"/>
      <c r="L11" s="37">
        <f>J11*$Q$8</f>
        <v>310381.29</v>
      </c>
      <c r="M11" s="204">
        <v>40</v>
      </c>
      <c r="N11" s="37">
        <f t="shared" si="1"/>
        <v>124152.52</v>
      </c>
      <c r="O11" s="19"/>
    </row>
    <row r="12" spans="1:17" ht="16.5" customHeight="1">
      <c r="A12" s="105">
        <f t="shared" si="0"/>
        <v>7</v>
      </c>
      <c r="B12" s="184"/>
      <c r="C12" s="185" t="s">
        <v>631</v>
      </c>
      <c r="D12" s="190" t="s">
        <v>632</v>
      </c>
      <c r="E12" s="154"/>
      <c r="F12" s="105" t="s">
        <v>620</v>
      </c>
      <c r="G12" s="133">
        <v>1</v>
      </c>
      <c r="H12" s="187">
        <v>41518</v>
      </c>
      <c r="I12" s="187"/>
      <c r="J12" s="203">
        <v>90000</v>
      </c>
      <c r="K12" s="203"/>
      <c r="L12" s="37">
        <f>J12*$Q$12</f>
        <v>88804.41</v>
      </c>
      <c r="M12" s="204">
        <v>50</v>
      </c>
      <c r="N12" s="37">
        <f t="shared" si="1"/>
        <v>44402.21</v>
      </c>
      <c r="O12" s="19"/>
      <c r="P12" s="67">
        <v>2013</v>
      </c>
      <c r="Q12" s="67">
        <v>0.986715702701309</v>
      </c>
    </row>
    <row r="13" spans="1:17" ht="16.5" customHeight="1">
      <c r="A13" s="105">
        <f t="shared" si="0"/>
        <v>8</v>
      </c>
      <c r="B13" s="184"/>
      <c r="C13" s="185" t="s">
        <v>633</v>
      </c>
      <c r="D13" s="189" t="s">
        <v>634</v>
      </c>
      <c r="E13" s="154"/>
      <c r="F13" s="105" t="s">
        <v>620</v>
      </c>
      <c r="G13" s="133">
        <v>1</v>
      </c>
      <c r="H13" s="187">
        <v>42614</v>
      </c>
      <c r="I13" s="187"/>
      <c r="J13" s="203">
        <v>29000</v>
      </c>
      <c r="K13" s="203"/>
      <c r="L13" s="37">
        <f>J13*$Q$13</f>
        <v>31364.88</v>
      </c>
      <c r="M13" s="204">
        <v>70</v>
      </c>
      <c r="N13" s="37">
        <f t="shared" si="1"/>
        <v>21955.42</v>
      </c>
      <c r="O13" s="19"/>
      <c r="P13" s="67">
        <v>2016</v>
      </c>
      <c r="Q13" s="67">
        <v>1.08154772361</v>
      </c>
    </row>
    <row r="14" spans="1:15" ht="16.5" customHeight="1">
      <c r="A14" s="105">
        <f t="shared" si="0"/>
        <v>9</v>
      </c>
      <c r="B14" s="184"/>
      <c r="C14" s="185" t="s">
        <v>635</v>
      </c>
      <c r="D14" s="189" t="s">
        <v>636</v>
      </c>
      <c r="E14" s="154"/>
      <c r="F14" s="105" t="s">
        <v>620</v>
      </c>
      <c r="G14" s="133">
        <v>2</v>
      </c>
      <c r="H14" s="187">
        <v>41061</v>
      </c>
      <c r="I14" s="187"/>
      <c r="J14" s="203">
        <v>156000</v>
      </c>
      <c r="K14" s="203"/>
      <c r="L14" s="37">
        <f>J14*$Q$8</f>
        <v>151310.88</v>
      </c>
      <c r="M14" s="204">
        <v>40</v>
      </c>
      <c r="N14" s="37">
        <f t="shared" si="1"/>
        <v>60524.35</v>
      </c>
      <c r="O14" s="19"/>
    </row>
    <row r="15" spans="1:17" ht="16.5" customHeight="1">
      <c r="A15" s="105">
        <f t="shared" si="0"/>
        <v>10</v>
      </c>
      <c r="B15" s="184"/>
      <c r="C15" s="185" t="s">
        <v>637</v>
      </c>
      <c r="D15" s="189" t="s">
        <v>638</v>
      </c>
      <c r="E15" s="154"/>
      <c r="F15" s="105" t="s">
        <v>620</v>
      </c>
      <c r="G15" s="133">
        <v>2</v>
      </c>
      <c r="H15" s="187">
        <v>42186</v>
      </c>
      <c r="I15" s="187"/>
      <c r="J15" s="203">
        <v>250000</v>
      </c>
      <c r="K15" s="203"/>
      <c r="L15" s="37">
        <f>J15*$Q$15</f>
        <v>256326.81</v>
      </c>
      <c r="M15" s="204">
        <v>60</v>
      </c>
      <c r="N15" s="37">
        <f t="shared" si="1"/>
        <v>153796.09</v>
      </c>
      <c r="O15" s="19"/>
      <c r="P15" s="67">
        <v>2015</v>
      </c>
      <c r="Q15" s="67">
        <v>1.02530724198228</v>
      </c>
    </row>
    <row r="16" spans="1:15" ht="16.5" customHeight="1">
      <c r="A16" s="105">
        <f t="shared" si="0"/>
        <v>11</v>
      </c>
      <c r="B16" s="184"/>
      <c r="C16" s="185" t="s">
        <v>637</v>
      </c>
      <c r="D16" s="191" t="s">
        <v>639</v>
      </c>
      <c r="E16" s="154"/>
      <c r="F16" s="105" t="s">
        <v>620</v>
      </c>
      <c r="G16" s="133">
        <v>1</v>
      </c>
      <c r="H16" s="187">
        <v>42826</v>
      </c>
      <c r="I16" s="187"/>
      <c r="J16" s="203">
        <v>235000</v>
      </c>
      <c r="K16" s="203"/>
      <c r="L16" s="37">
        <f>J16*$Q$6</f>
        <v>257772.53</v>
      </c>
      <c r="M16" s="204">
        <v>80</v>
      </c>
      <c r="N16" s="37">
        <f t="shared" si="1"/>
        <v>206218.02</v>
      </c>
      <c r="O16" s="19"/>
    </row>
    <row r="17" spans="1:17" ht="16.5" customHeight="1">
      <c r="A17" s="105">
        <f t="shared" si="0"/>
        <v>12</v>
      </c>
      <c r="B17" s="184"/>
      <c r="C17" s="185" t="s">
        <v>635</v>
      </c>
      <c r="D17" s="191" t="s">
        <v>640</v>
      </c>
      <c r="E17" s="154"/>
      <c r="F17" s="105" t="s">
        <v>620</v>
      </c>
      <c r="G17" s="133">
        <v>2</v>
      </c>
      <c r="H17" s="187">
        <v>41791</v>
      </c>
      <c r="I17" s="187"/>
      <c r="J17" s="203">
        <v>150000</v>
      </c>
      <c r="K17" s="203"/>
      <c r="L17" s="37">
        <f>J17*$Q$17</f>
        <v>150873.96</v>
      </c>
      <c r="M17" s="204">
        <v>50</v>
      </c>
      <c r="N17" s="37">
        <f t="shared" si="1"/>
        <v>75436.98</v>
      </c>
      <c r="O17" s="19"/>
      <c r="P17" s="67">
        <v>2014</v>
      </c>
      <c r="Q17" s="67">
        <v>1.00582640438462</v>
      </c>
    </row>
    <row r="18" spans="1:15" ht="16.5" customHeight="1">
      <c r="A18" s="105">
        <f t="shared" si="0"/>
        <v>13</v>
      </c>
      <c r="B18" s="184"/>
      <c r="C18" s="185" t="s">
        <v>641</v>
      </c>
      <c r="D18" s="191" t="s">
        <v>642</v>
      </c>
      <c r="E18" s="154"/>
      <c r="F18" s="105" t="s">
        <v>620</v>
      </c>
      <c r="G18" s="133">
        <v>21</v>
      </c>
      <c r="H18" s="187">
        <v>41183</v>
      </c>
      <c r="I18" s="187"/>
      <c r="J18" s="203">
        <v>210000</v>
      </c>
      <c r="K18" s="203"/>
      <c r="L18" s="37">
        <f>J18*$Q$8</f>
        <v>203687.72</v>
      </c>
      <c r="M18" s="204">
        <v>40</v>
      </c>
      <c r="N18" s="37">
        <f t="shared" si="1"/>
        <v>81475.09</v>
      </c>
      <c r="O18" s="19"/>
    </row>
    <row r="19" spans="1:15" ht="16.5" customHeight="1">
      <c r="A19" s="105">
        <f t="shared" si="0"/>
        <v>14</v>
      </c>
      <c r="B19" s="184"/>
      <c r="C19" s="185" t="s">
        <v>643</v>
      </c>
      <c r="D19" s="189" t="s">
        <v>644</v>
      </c>
      <c r="E19" s="154"/>
      <c r="F19" s="105" t="s">
        <v>620</v>
      </c>
      <c r="G19" s="133">
        <v>2</v>
      </c>
      <c r="H19" s="187">
        <v>41548</v>
      </c>
      <c r="I19" s="187"/>
      <c r="J19" s="203">
        <v>156000</v>
      </c>
      <c r="K19" s="203"/>
      <c r="L19" s="37">
        <f>J19*$Q$12</f>
        <v>153927.65</v>
      </c>
      <c r="M19" s="204">
        <v>50</v>
      </c>
      <c r="N19" s="37">
        <f t="shared" si="1"/>
        <v>76963.83</v>
      </c>
      <c r="O19" s="19"/>
    </row>
    <row r="20" spans="1:15" ht="16.5" customHeight="1">
      <c r="A20" s="105">
        <f t="shared" si="0"/>
        <v>15</v>
      </c>
      <c r="B20" s="184"/>
      <c r="C20" s="185" t="s">
        <v>645</v>
      </c>
      <c r="D20" s="191" t="s">
        <v>646</v>
      </c>
      <c r="E20" s="154"/>
      <c r="F20" s="105" t="s">
        <v>620</v>
      </c>
      <c r="G20" s="133">
        <v>5</v>
      </c>
      <c r="H20" s="187">
        <v>41244</v>
      </c>
      <c r="I20" s="187"/>
      <c r="J20" s="203">
        <v>190000</v>
      </c>
      <c r="K20" s="203"/>
      <c r="L20" s="37">
        <f>J20*$Q$8</f>
        <v>184288.89</v>
      </c>
      <c r="M20" s="204">
        <v>40</v>
      </c>
      <c r="N20" s="37">
        <f t="shared" si="1"/>
        <v>73715.56</v>
      </c>
      <c r="O20" s="19"/>
    </row>
    <row r="21" spans="1:15" ht="16.5" customHeight="1">
      <c r="A21" s="105">
        <f t="shared" si="0"/>
        <v>16</v>
      </c>
      <c r="B21" s="184"/>
      <c r="C21" s="185" t="s">
        <v>647</v>
      </c>
      <c r="D21" s="191" t="s">
        <v>648</v>
      </c>
      <c r="E21" s="154"/>
      <c r="F21" s="105" t="s">
        <v>620</v>
      </c>
      <c r="G21" s="133">
        <v>1</v>
      </c>
      <c r="H21" s="187">
        <v>41183</v>
      </c>
      <c r="I21" s="187"/>
      <c r="J21" s="203">
        <v>40000</v>
      </c>
      <c r="K21" s="203"/>
      <c r="L21" s="37">
        <f>J21*$Q$8</f>
        <v>38797.66</v>
      </c>
      <c r="M21" s="204">
        <v>40</v>
      </c>
      <c r="N21" s="37">
        <f t="shared" si="1"/>
        <v>15519.06</v>
      </c>
      <c r="O21" s="19"/>
    </row>
    <row r="22" spans="1:15" ht="16.5" customHeight="1">
      <c r="A22" s="105">
        <f t="shared" si="0"/>
        <v>17</v>
      </c>
      <c r="B22" s="184"/>
      <c r="C22" s="185" t="s">
        <v>649</v>
      </c>
      <c r="D22" s="191" t="s">
        <v>650</v>
      </c>
      <c r="E22" s="154"/>
      <c r="F22" s="105" t="s">
        <v>620</v>
      </c>
      <c r="G22" s="133">
        <v>1</v>
      </c>
      <c r="H22" s="187">
        <v>43770</v>
      </c>
      <c r="I22" s="187"/>
      <c r="J22" s="203">
        <v>36000</v>
      </c>
      <c r="K22" s="203"/>
      <c r="L22" s="37">
        <f>J22*$Q$7</f>
        <v>36000</v>
      </c>
      <c r="M22" s="204">
        <v>95</v>
      </c>
      <c r="N22" s="37">
        <f t="shared" si="1"/>
        <v>34200</v>
      </c>
      <c r="O22" s="19"/>
    </row>
    <row r="23" spans="1:15" ht="16.5" customHeight="1">
      <c r="A23" s="105">
        <f t="shared" si="0"/>
        <v>18</v>
      </c>
      <c r="B23" s="184"/>
      <c r="C23" s="185" t="s">
        <v>651</v>
      </c>
      <c r="D23" s="190" t="s">
        <v>652</v>
      </c>
      <c r="E23" s="154"/>
      <c r="F23" s="105" t="s">
        <v>620</v>
      </c>
      <c r="G23" s="133">
        <v>1</v>
      </c>
      <c r="H23" s="187">
        <v>43525</v>
      </c>
      <c r="I23" s="187"/>
      <c r="J23" s="203">
        <v>39000</v>
      </c>
      <c r="K23" s="203"/>
      <c r="L23" s="37">
        <f>J23*$Q$7</f>
        <v>39000</v>
      </c>
      <c r="M23" s="204">
        <v>95</v>
      </c>
      <c r="N23" s="37">
        <f t="shared" si="1"/>
        <v>37050</v>
      </c>
      <c r="O23" s="19"/>
    </row>
    <row r="24" spans="1:15" ht="16.5" customHeight="1">
      <c r="A24" s="105">
        <f t="shared" si="0"/>
        <v>19</v>
      </c>
      <c r="B24" s="184"/>
      <c r="C24" s="185" t="s">
        <v>653</v>
      </c>
      <c r="D24" s="190" t="s">
        <v>654</v>
      </c>
      <c r="E24" s="154"/>
      <c r="F24" s="105" t="s">
        <v>620</v>
      </c>
      <c r="G24" s="133">
        <v>2</v>
      </c>
      <c r="H24" s="187">
        <v>41244</v>
      </c>
      <c r="I24" s="187"/>
      <c r="J24" s="203">
        <v>75000</v>
      </c>
      <c r="K24" s="203"/>
      <c r="L24" s="37">
        <f>J24*$Q$8</f>
        <v>72745.62</v>
      </c>
      <c r="M24" s="204">
        <v>40</v>
      </c>
      <c r="N24" s="37">
        <f t="shared" si="1"/>
        <v>29098.25</v>
      </c>
      <c r="O24" s="19"/>
    </row>
    <row r="25" spans="1:15" ht="16.5" customHeight="1">
      <c r="A25" s="105">
        <f t="shared" si="0"/>
        <v>20</v>
      </c>
      <c r="B25" s="184"/>
      <c r="C25" s="185" t="s">
        <v>655</v>
      </c>
      <c r="D25" s="192" t="s">
        <v>656</v>
      </c>
      <c r="E25" s="154"/>
      <c r="F25" s="105" t="s">
        <v>620</v>
      </c>
      <c r="G25" s="133">
        <v>1</v>
      </c>
      <c r="H25" s="187">
        <v>43586</v>
      </c>
      <c r="I25" s="187"/>
      <c r="J25" s="203">
        <v>88000</v>
      </c>
      <c r="K25" s="203"/>
      <c r="L25" s="37">
        <f>J25*$Q$7</f>
        <v>88000</v>
      </c>
      <c r="M25" s="204">
        <v>95</v>
      </c>
      <c r="N25" s="37">
        <f t="shared" si="1"/>
        <v>83600</v>
      </c>
      <c r="O25" s="19"/>
    </row>
    <row r="26" spans="1:17" ht="16.5" customHeight="1">
      <c r="A26" s="105">
        <f t="shared" si="0"/>
        <v>21</v>
      </c>
      <c r="B26" s="184"/>
      <c r="C26" s="185" t="s">
        <v>657</v>
      </c>
      <c r="D26" s="190" t="s">
        <v>658</v>
      </c>
      <c r="E26" s="154"/>
      <c r="F26" s="105" t="s">
        <v>620</v>
      </c>
      <c r="G26" s="133">
        <v>1</v>
      </c>
      <c r="H26" s="187">
        <v>43344</v>
      </c>
      <c r="I26" s="187"/>
      <c r="J26" s="203">
        <v>120000</v>
      </c>
      <c r="K26" s="203"/>
      <c r="L26" s="37">
        <f>J26*Q26</f>
        <v>123827.4</v>
      </c>
      <c r="M26" s="204">
        <v>85</v>
      </c>
      <c r="N26" s="37">
        <f t="shared" si="1"/>
        <v>105253.29</v>
      </c>
      <c r="O26" s="19"/>
      <c r="Q26" s="67">
        <v>1.031895</v>
      </c>
    </row>
    <row r="27" spans="1:15" ht="16.5" customHeight="1">
      <c r="A27" s="105">
        <f t="shared" si="0"/>
        <v>22</v>
      </c>
      <c r="B27" s="184"/>
      <c r="C27" s="185" t="s">
        <v>659</v>
      </c>
      <c r="D27" s="191" t="s">
        <v>660</v>
      </c>
      <c r="E27" s="154"/>
      <c r="F27" s="105" t="s">
        <v>620</v>
      </c>
      <c r="G27" s="133">
        <v>1</v>
      </c>
      <c r="H27" s="187">
        <v>41244</v>
      </c>
      <c r="I27" s="187"/>
      <c r="J27" s="203">
        <v>25000</v>
      </c>
      <c r="K27" s="203"/>
      <c r="L27" s="37">
        <f>J27*$Q$8</f>
        <v>24248.54</v>
      </c>
      <c r="M27" s="204">
        <v>40</v>
      </c>
      <c r="N27" s="37">
        <f t="shared" si="1"/>
        <v>9699.42</v>
      </c>
      <c r="O27" s="19"/>
    </row>
    <row r="28" spans="1:15" ht="16.5" customHeight="1">
      <c r="A28" s="105">
        <f t="shared" si="0"/>
        <v>23</v>
      </c>
      <c r="B28" s="184"/>
      <c r="C28" s="185" t="s">
        <v>661</v>
      </c>
      <c r="D28" s="193" t="s">
        <v>662</v>
      </c>
      <c r="E28" s="154"/>
      <c r="F28" s="105" t="s">
        <v>590</v>
      </c>
      <c r="G28" s="133">
        <v>1</v>
      </c>
      <c r="H28" s="187">
        <v>42217</v>
      </c>
      <c r="I28" s="187"/>
      <c r="J28" s="203">
        <v>190000</v>
      </c>
      <c r="K28" s="203"/>
      <c r="L28" s="37">
        <f>J28*$Q$15</f>
        <v>194808.38</v>
      </c>
      <c r="M28" s="204">
        <v>60</v>
      </c>
      <c r="N28" s="37">
        <f t="shared" si="1"/>
        <v>116885.03</v>
      </c>
      <c r="O28" s="19"/>
    </row>
    <row r="29" spans="1:15" ht="16.5" customHeight="1">
      <c r="A29" s="105">
        <f t="shared" si="0"/>
        <v>24</v>
      </c>
      <c r="B29" s="184"/>
      <c r="C29" s="185" t="s">
        <v>663</v>
      </c>
      <c r="D29" s="193" t="s">
        <v>664</v>
      </c>
      <c r="E29" s="154"/>
      <c r="F29" s="105" t="s">
        <v>590</v>
      </c>
      <c r="G29" s="133">
        <v>1</v>
      </c>
      <c r="H29" s="187">
        <v>41153</v>
      </c>
      <c r="I29" s="187"/>
      <c r="J29" s="203">
        <v>750000</v>
      </c>
      <c r="K29" s="203"/>
      <c r="L29" s="37">
        <f>J29*$Q$8</f>
        <v>727456.15</v>
      </c>
      <c r="M29" s="204">
        <v>40</v>
      </c>
      <c r="N29" s="37">
        <f t="shared" si="1"/>
        <v>290982.46</v>
      </c>
      <c r="O29" s="19"/>
    </row>
    <row r="30" spans="1:15" ht="16.5" customHeight="1">
      <c r="A30" s="105">
        <f t="shared" si="0"/>
        <v>25</v>
      </c>
      <c r="B30" s="184"/>
      <c r="C30" s="185" t="s">
        <v>665</v>
      </c>
      <c r="D30" s="193" t="s">
        <v>666</v>
      </c>
      <c r="E30" s="154"/>
      <c r="F30" s="105" t="s">
        <v>590</v>
      </c>
      <c r="G30" s="133">
        <v>1</v>
      </c>
      <c r="H30" s="187">
        <v>43678</v>
      </c>
      <c r="I30" s="187"/>
      <c r="J30" s="205">
        <v>2709800</v>
      </c>
      <c r="K30" s="203"/>
      <c r="L30" s="206">
        <f>J30*$Q$7</f>
        <v>2709800</v>
      </c>
      <c r="M30" s="207">
        <v>95</v>
      </c>
      <c r="N30" s="206">
        <f t="shared" si="1"/>
        <v>2574310</v>
      </c>
      <c r="O30" s="19"/>
    </row>
    <row r="31" spans="1:15" ht="16.5" customHeight="1">
      <c r="A31" s="105">
        <f aca="true" t="shared" si="2" ref="A31:A41">A30+1</f>
        <v>26</v>
      </c>
      <c r="B31" s="184"/>
      <c r="C31" s="185" t="s">
        <v>667</v>
      </c>
      <c r="D31" s="193" t="s">
        <v>668</v>
      </c>
      <c r="E31" s="154"/>
      <c r="F31" s="105" t="s">
        <v>620</v>
      </c>
      <c r="G31" s="133">
        <v>1</v>
      </c>
      <c r="H31" s="187">
        <v>43678</v>
      </c>
      <c r="I31" s="187"/>
      <c r="J31" s="205"/>
      <c r="K31" s="203"/>
      <c r="L31" s="206"/>
      <c r="M31" s="208"/>
      <c r="N31" s="206"/>
      <c r="O31" s="19"/>
    </row>
    <row r="32" spans="1:15" ht="16.5" customHeight="1">
      <c r="A32" s="105">
        <f t="shared" si="2"/>
        <v>27</v>
      </c>
      <c r="B32" s="184"/>
      <c r="C32" s="185" t="s">
        <v>669</v>
      </c>
      <c r="D32" s="193" t="s">
        <v>670</v>
      </c>
      <c r="E32" s="154"/>
      <c r="F32" s="105" t="s">
        <v>620</v>
      </c>
      <c r="G32" s="133">
        <v>2</v>
      </c>
      <c r="H32" s="187">
        <v>43678</v>
      </c>
      <c r="I32" s="187"/>
      <c r="J32" s="205"/>
      <c r="K32" s="203"/>
      <c r="L32" s="206"/>
      <c r="M32" s="208"/>
      <c r="N32" s="206"/>
      <c r="O32" s="19"/>
    </row>
    <row r="33" spans="1:15" ht="16.5" customHeight="1">
      <c r="A33" s="105">
        <f t="shared" si="2"/>
        <v>28</v>
      </c>
      <c r="B33" s="184"/>
      <c r="C33" s="185" t="s">
        <v>671</v>
      </c>
      <c r="D33" s="193" t="s">
        <v>672</v>
      </c>
      <c r="E33" s="154"/>
      <c r="F33" s="105" t="s">
        <v>620</v>
      </c>
      <c r="G33" s="133">
        <v>5</v>
      </c>
      <c r="H33" s="187">
        <v>43678</v>
      </c>
      <c r="I33" s="187"/>
      <c r="J33" s="205"/>
      <c r="K33" s="203"/>
      <c r="L33" s="206"/>
      <c r="M33" s="208"/>
      <c r="N33" s="206"/>
      <c r="O33" s="19"/>
    </row>
    <row r="34" spans="1:15" ht="16.5" customHeight="1">
      <c r="A34" s="105">
        <f t="shared" si="2"/>
        <v>29</v>
      </c>
      <c r="B34" s="184"/>
      <c r="C34" s="185" t="s">
        <v>673</v>
      </c>
      <c r="D34" s="193" t="s">
        <v>674</v>
      </c>
      <c r="E34" s="154"/>
      <c r="F34" s="105" t="s">
        <v>620</v>
      </c>
      <c r="G34" s="133">
        <v>1</v>
      </c>
      <c r="H34" s="187">
        <v>43678</v>
      </c>
      <c r="I34" s="187"/>
      <c r="J34" s="205"/>
      <c r="K34" s="203"/>
      <c r="L34" s="206"/>
      <c r="M34" s="208"/>
      <c r="N34" s="206"/>
      <c r="O34" s="19"/>
    </row>
    <row r="35" spans="1:15" ht="16.5" customHeight="1">
      <c r="A35" s="105">
        <f t="shared" si="2"/>
        <v>30</v>
      </c>
      <c r="B35" s="184"/>
      <c r="C35" s="185" t="s">
        <v>675</v>
      </c>
      <c r="D35" s="193" t="s">
        <v>676</v>
      </c>
      <c r="E35" s="154"/>
      <c r="F35" s="105" t="s">
        <v>620</v>
      </c>
      <c r="G35" s="133">
        <v>1</v>
      </c>
      <c r="H35" s="187">
        <v>43678</v>
      </c>
      <c r="I35" s="187"/>
      <c r="J35" s="205"/>
      <c r="K35" s="203"/>
      <c r="L35" s="206"/>
      <c r="M35" s="208"/>
      <c r="N35" s="206"/>
      <c r="O35" s="19"/>
    </row>
    <row r="36" spans="1:15" ht="16.5" customHeight="1">
      <c r="A36" s="105">
        <f t="shared" si="2"/>
        <v>31</v>
      </c>
      <c r="B36" s="184"/>
      <c r="C36" s="185" t="s">
        <v>677</v>
      </c>
      <c r="D36" s="193" t="s">
        <v>678</v>
      </c>
      <c r="E36" s="154"/>
      <c r="F36" s="105" t="s">
        <v>620</v>
      </c>
      <c r="G36" s="133">
        <v>1</v>
      </c>
      <c r="H36" s="187">
        <v>43678</v>
      </c>
      <c r="I36" s="187"/>
      <c r="J36" s="205"/>
      <c r="K36" s="203"/>
      <c r="L36" s="206"/>
      <c r="M36" s="208"/>
      <c r="N36" s="206"/>
      <c r="O36" s="19"/>
    </row>
    <row r="37" spans="1:15" ht="16.5" customHeight="1">
      <c r="A37" s="105">
        <f t="shared" si="2"/>
        <v>32</v>
      </c>
      <c r="B37" s="184"/>
      <c r="C37" s="185" t="s">
        <v>679</v>
      </c>
      <c r="D37" s="193" t="s">
        <v>678</v>
      </c>
      <c r="E37" s="154"/>
      <c r="F37" s="105" t="s">
        <v>620</v>
      </c>
      <c r="G37" s="133">
        <v>2</v>
      </c>
      <c r="H37" s="187">
        <v>43678</v>
      </c>
      <c r="I37" s="187"/>
      <c r="J37" s="205"/>
      <c r="K37" s="203"/>
      <c r="L37" s="206"/>
      <c r="M37" s="208"/>
      <c r="N37" s="206"/>
      <c r="O37" s="19"/>
    </row>
    <row r="38" spans="1:15" ht="16.5" customHeight="1">
      <c r="A38" s="105">
        <f t="shared" si="2"/>
        <v>33</v>
      </c>
      <c r="B38" s="184"/>
      <c r="C38" s="185" t="s">
        <v>680</v>
      </c>
      <c r="D38" s="193" t="s">
        <v>681</v>
      </c>
      <c r="E38" s="154"/>
      <c r="F38" s="105" t="s">
        <v>620</v>
      </c>
      <c r="G38" s="133">
        <v>2</v>
      </c>
      <c r="H38" s="187">
        <v>43678</v>
      </c>
      <c r="I38" s="187"/>
      <c r="J38" s="205"/>
      <c r="K38" s="203"/>
      <c r="L38" s="206"/>
      <c r="M38" s="209"/>
      <c r="N38" s="206"/>
      <c r="O38" s="19"/>
    </row>
    <row r="39" spans="1:17" ht="16.5" customHeight="1">
      <c r="A39" s="105">
        <f t="shared" si="2"/>
        <v>34</v>
      </c>
      <c r="B39" s="184"/>
      <c r="C39" s="185" t="s">
        <v>682</v>
      </c>
      <c r="D39" s="193" t="s">
        <v>683</v>
      </c>
      <c r="E39" s="154"/>
      <c r="F39" s="105" t="s">
        <v>620</v>
      </c>
      <c r="G39" s="133">
        <v>1</v>
      </c>
      <c r="H39" s="187">
        <v>40179</v>
      </c>
      <c r="I39" s="187"/>
      <c r="J39" s="205">
        <v>181000</v>
      </c>
      <c r="K39" s="203"/>
      <c r="L39" s="37">
        <f>J39*Q39</f>
        <v>196328.1</v>
      </c>
      <c r="M39" s="204">
        <v>40</v>
      </c>
      <c r="N39" s="37">
        <f>M39*L39/100</f>
        <v>78531.24</v>
      </c>
      <c r="O39" s="19"/>
      <c r="P39" s="67">
        <v>2010</v>
      </c>
      <c r="Q39" s="67">
        <v>1.08468561943525</v>
      </c>
    </row>
    <row r="40" spans="1:15" ht="16.5" customHeight="1">
      <c r="A40" s="105">
        <f t="shared" si="2"/>
        <v>35</v>
      </c>
      <c r="B40" s="184"/>
      <c r="C40" s="185" t="s">
        <v>684</v>
      </c>
      <c r="D40" s="193" t="s">
        <v>685</v>
      </c>
      <c r="E40" s="154"/>
      <c r="F40" s="105" t="s">
        <v>620</v>
      </c>
      <c r="G40" s="133">
        <v>1</v>
      </c>
      <c r="H40" s="187">
        <v>41640</v>
      </c>
      <c r="I40" s="187"/>
      <c r="J40" s="205">
        <v>260000</v>
      </c>
      <c r="K40" s="203"/>
      <c r="L40" s="37">
        <f>J40*$Q$17</f>
        <v>261514.87</v>
      </c>
      <c r="M40" s="204">
        <v>70</v>
      </c>
      <c r="N40" s="37">
        <f>M40*L40/100</f>
        <v>183060.41</v>
      </c>
      <c r="O40" s="19"/>
    </row>
    <row r="41" spans="1:15" ht="16.5" customHeight="1">
      <c r="A41" s="105">
        <f t="shared" si="2"/>
        <v>36</v>
      </c>
      <c r="B41" s="184"/>
      <c r="C41" s="185" t="s">
        <v>686</v>
      </c>
      <c r="D41" s="193" t="s">
        <v>687</v>
      </c>
      <c r="E41" s="154"/>
      <c r="F41" s="105" t="s">
        <v>620</v>
      </c>
      <c r="G41" s="133">
        <v>1</v>
      </c>
      <c r="H41" s="187"/>
      <c r="I41" s="187"/>
      <c r="J41" s="205"/>
      <c r="K41" s="203"/>
      <c r="L41" s="37">
        <v>34000</v>
      </c>
      <c r="M41" s="204">
        <v>50</v>
      </c>
      <c r="N41" s="37">
        <f>M41*L41/100</f>
        <v>17000</v>
      </c>
      <c r="O41" s="19"/>
    </row>
    <row r="42" spans="1:15" ht="16.5" customHeight="1">
      <c r="A42" s="61" t="s">
        <v>381</v>
      </c>
      <c r="B42" s="60"/>
      <c r="C42" s="60"/>
      <c r="D42" s="60"/>
      <c r="E42" s="121"/>
      <c r="F42" s="60"/>
      <c r="G42" s="60">
        <f>SUM(G6:G41)</f>
        <v>76</v>
      </c>
      <c r="H42" s="194"/>
      <c r="I42" s="194"/>
      <c r="J42" s="210">
        <f>SUM(J6:J40)</f>
        <v>6535800</v>
      </c>
      <c r="K42" s="50">
        <f>SUM(K6:K30)</f>
        <v>0</v>
      </c>
      <c r="L42" s="211">
        <f>ROUND(SUM(L6:L41),0)</f>
        <v>6570787</v>
      </c>
      <c r="M42" s="212"/>
      <c r="N42" s="211">
        <f>ROUND(SUM(N6:N41),0)</f>
        <v>4624282</v>
      </c>
      <c r="O42" s="29"/>
    </row>
    <row r="43" spans="1:15" ht="16.5" customHeight="1">
      <c r="A43" s="60" t="s">
        <v>429</v>
      </c>
      <c r="B43" s="60"/>
      <c r="C43" s="60"/>
      <c r="D43" s="60"/>
      <c r="E43" s="121"/>
      <c r="F43" s="60"/>
      <c r="G43" s="60"/>
      <c r="H43" s="194"/>
      <c r="I43" s="194" t="s">
        <v>339</v>
      </c>
      <c r="J43" s="210">
        <f aca="true" t="shared" si="3" ref="J43:N43">J42</f>
        <v>6535800</v>
      </c>
      <c r="K43" s="50">
        <f t="shared" si="3"/>
        <v>0</v>
      </c>
      <c r="L43" s="210">
        <f t="shared" si="3"/>
        <v>6570787</v>
      </c>
      <c r="M43" s="213"/>
      <c r="N43" s="210">
        <f t="shared" si="3"/>
        <v>4624282</v>
      </c>
      <c r="O43" s="29"/>
    </row>
    <row r="44" spans="1:42" s="3" customFormat="1" ht="16.5" customHeight="1">
      <c r="A44" s="130" t="s">
        <v>372</v>
      </c>
      <c r="B44" s="195"/>
      <c r="C44" s="195"/>
      <c r="D44" s="196"/>
      <c r="E44" s="195"/>
      <c r="F44" s="195"/>
      <c r="G44" s="195"/>
      <c r="H44" s="195"/>
      <c r="I44" s="195"/>
      <c r="J44" s="195"/>
      <c r="K44" s="195"/>
      <c r="L44" s="195"/>
      <c r="M44" s="214"/>
      <c r="N44" s="195"/>
      <c r="O44" s="215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s="3" customFormat="1" ht="16.5" customHeight="1">
      <c r="A45" s="130" t="s">
        <v>688</v>
      </c>
      <c r="B45" s="195"/>
      <c r="C45" s="195"/>
      <c r="D45" s="197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ht="16.5" customHeight="1">
      <c r="N46" s="56"/>
    </row>
  </sheetData>
  <sheetProtection/>
  <autoFilter ref="A5:AP45"/>
  <mergeCells count="20">
    <mergeCell ref="A1:O1"/>
    <mergeCell ref="A2:O2"/>
    <mergeCell ref="J4:K4"/>
    <mergeCell ref="L4:N4"/>
    <mergeCell ref="A42:D42"/>
    <mergeCell ref="A43:D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30:J38"/>
    <mergeCell ref="L30:L38"/>
    <mergeCell ref="M30:M38"/>
    <mergeCell ref="N30:N38"/>
    <mergeCell ref="O4:O5"/>
  </mergeCells>
  <printOptions horizontalCentered="1" verticalCentered="1"/>
  <pageMargins left="0.04" right="0.04" top="0.51" bottom="0.2" header="0.66875" footer="0.39"/>
  <pageSetup horizontalDpi="180" verticalDpi="180" orientation="landscape" paperSize="9" scale="77"/>
  <headerFooter alignWithMargins="0">
    <oddHeader>&amp;C&amp;"Arial Narrow,常规"&amp;9
&amp;R&amp;"创艺简仿宋,常规"&amp;9表&amp;"Arial Narrow,常规"5-2-1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  <rowBreaks count="1" manualBreakCount="1">
    <brk id="4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AS29"/>
  <sheetViews>
    <sheetView view="pageBreakPreview" zoomScale="130" zoomScaleSheetLayoutView="130" workbookViewId="0" topLeftCell="A1">
      <selection activeCell="D12" sqref="D12"/>
    </sheetView>
  </sheetViews>
  <sheetFormatPr defaultColWidth="8.75390625" defaultRowHeight="16.5" customHeight="1"/>
  <cols>
    <col min="1" max="1" width="3.50390625" style="36" customWidth="1"/>
    <col min="2" max="2" width="7.625" style="4" customWidth="1"/>
    <col min="3" max="3" width="18.625" style="4" customWidth="1"/>
    <col min="4" max="4" width="22.75390625" style="4" customWidth="1"/>
    <col min="5" max="5" width="4.125" style="4" customWidth="1"/>
    <col min="6" max="6" width="3.125" style="4" customWidth="1"/>
    <col min="7" max="7" width="12.00390625" style="4" customWidth="1"/>
    <col min="8" max="8" width="10.25390625" style="4" hidden="1" customWidth="1"/>
    <col min="9" max="9" width="8.50390625" style="4" customWidth="1"/>
    <col min="10" max="11" width="8.25390625" style="4" hidden="1" customWidth="1"/>
    <col min="12" max="12" width="8.50390625" style="4" hidden="1" customWidth="1"/>
    <col min="13" max="13" width="8.75390625" style="4" hidden="1" customWidth="1"/>
    <col min="14" max="14" width="10.875" style="4" customWidth="1"/>
    <col min="15" max="15" width="7.50390625" style="144" customWidth="1"/>
    <col min="16" max="16" width="9.875" style="4" bestFit="1" customWidth="1"/>
    <col min="17" max="17" width="7.25390625" style="4" hidden="1" customWidth="1"/>
    <col min="18" max="18" width="5.875" style="4" customWidth="1"/>
    <col min="19" max="19" width="14.125" style="4" bestFit="1" customWidth="1"/>
    <col min="20" max="20" width="9.00390625" style="4" bestFit="1" customWidth="1"/>
    <col min="21" max="21" width="14.125" style="4" bestFit="1" customWidth="1"/>
    <col min="22" max="32" width="9.00390625" style="4" bestFit="1" customWidth="1"/>
    <col min="33" max="16384" width="8.75390625" style="4" customWidth="1"/>
  </cols>
  <sheetData>
    <row r="1" spans="1:18" s="1" customFormat="1" ht="24.75" customHeight="1">
      <c r="A1" s="5" t="s">
        <v>689</v>
      </c>
      <c r="B1" s="5"/>
      <c r="C1" s="5"/>
      <c r="D1" s="5"/>
      <c r="E1" s="5"/>
      <c r="F1" s="5"/>
      <c r="G1" s="5"/>
      <c r="H1" s="40"/>
      <c r="I1" s="52"/>
      <c r="J1" s="52"/>
      <c r="K1" s="52"/>
      <c r="L1" s="52"/>
      <c r="M1" s="52"/>
      <c r="N1" s="52"/>
      <c r="O1" s="157"/>
      <c r="P1" s="52"/>
      <c r="Q1" s="52"/>
      <c r="R1" s="52"/>
    </row>
    <row r="2" spans="1:18" ht="16.5" customHeight="1">
      <c r="A2" s="6" t="s">
        <v>690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158"/>
      <c r="P2" s="35"/>
      <c r="Q2" s="35"/>
      <c r="R2" s="35"/>
    </row>
    <row r="3" spans="1:18" ht="14.25" customHeight="1">
      <c r="A3" s="10" t="s">
        <v>236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59"/>
      <c r="P3" s="11"/>
      <c r="Q3" s="11"/>
      <c r="R3" s="11"/>
    </row>
    <row r="4" spans="1:18" s="2" customFormat="1" ht="16.5" customHeight="1">
      <c r="A4" s="12" t="s">
        <v>1</v>
      </c>
      <c r="B4" s="13" t="s">
        <v>691</v>
      </c>
      <c r="C4" s="13" t="s">
        <v>692</v>
      </c>
      <c r="D4" s="13" t="s">
        <v>615</v>
      </c>
      <c r="E4" s="13" t="s">
        <v>466</v>
      </c>
      <c r="F4" s="13" t="s">
        <v>468</v>
      </c>
      <c r="G4" s="13" t="s">
        <v>616</v>
      </c>
      <c r="H4" s="13" t="s">
        <v>617</v>
      </c>
      <c r="I4" s="160" t="s">
        <v>693</v>
      </c>
      <c r="J4" s="42" t="s">
        <v>239</v>
      </c>
      <c r="K4" s="44"/>
      <c r="L4" s="42" t="s">
        <v>240</v>
      </c>
      <c r="M4" s="44"/>
      <c r="N4" s="42" t="s">
        <v>241</v>
      </c>
      <c r="O4" s="161"/>
      <c r="P4" s="44"/>
      <c r="Q4" s="13" t="s">
        <v>274</v>
      </c>
      <c r="R4" s="14" t="s">
        <v>380</v>
      </c>
    </row>
    <row r="5" spans="1:18" s="2" customFormat="1" ht="16.5" customHeight="1">
      <c r="A5" s="15"/>
      <c r="B5" s="16"/>
      <c r="C5" s="16"/>
      <c r="D5" s="16"/>
      <c r="E5" s="16"/>
      <c r="F5" s="16"/>
      <c r="G5" s="16"/>
      <c r="H5" s="16"/>
      <c r="I5" s="162"/>
      <c r="J5" s="163" t="s">
        <v>484</v>
      </c>
      <c r="K5" s="163" t="s">
        <v>485</v>
      </c>
      <c r="L5" s="164" t="s">
        <v>484</v>
      </c>
      <c r="M5" s="164" t="s">
        <v>485</v>
      </c>
      <c r="N5" s="163" t="s">
        <v>484</v>
      </c>
      <c r="O5" s="165" t="s">
        <v>497</v>
      </c>
      <c r="P5" s="45" t="s">
        <v>485</v>
      </c>
      <c r="Q5" s="16"/>
      <c r="R5" s="17"/>
    </row>
    <row r="6" spans="1:18" ht="16.5" customHeight="1">
      <c r="A6" s="18">
        <v>1</v>
      </c>
      <c r="B6" s="145"/>
      <c r="C6" s="146"/>
      <c r="D6" s="145"/>
      <c r="E6" s="147"/>
      <c r="F6" s="148"/>
      <c r="G6" s="149"/>
      <c r="H6" s="150"/>
      <c r="I6" s="166"/>
      <c r="J6" s="167"/>
      <c r="K6" s="167"/>
      <c r="L6" s="167"/>
      <c r="M6" s="167"/>
      <c r="N6" s="167"/>
      <c r="O6" s="168"/>
      <c r="P6" s="167">
        <f aca="true" t="shared" si="0" ref="P6:P14">ROUND(N6*O6,0)</f>
        <v>0</v>
      </c>
      <c r="Q6" s="177"/>
      <c r="R6" s="19"/>
    </row>
    <row r="7" spans="1:18" ht="16.5" customHeight="1">
      <c r="A7" s="18">
        <f aca="true" t="shared" si="1" ref="A7:A14">A6+1</f>
        <v>2</v>
      </c>
      <c r="B7" s="145"/>
      <c r="C7" s="146"/>
      <c r="D7" s="145"/>
      <c r="E7" s="147"/>
      <c r="F7" s="148"/>
      <c r="G7" s="149"/>
      <c r="H7" s="150"/>
      <c r="I7" s="166"/>
      <c r="J7" s="167"/>
      <c r="K7" s="167"/>
      <c r="L7" s="167"/>
      <c r="M7" s="167"/>
      <c r="N7" s="167"/>
      <c r="O7" s="168"/>
      <c r="P7" s="167">
        <f t="shared" si="0"/>
        <v>0</v>
      </c>
      <c r="Q7" s="177"/>
      <c r="R7" s="19"/>
    </row>
    <row r="8" spans="1:18" ht="16.5" customHeight="1">
      <c r="A8" s="18">
        <f t="shared" si="1"/>
        <v>3</v>
      </c>
      <c r="B8" s="145"/>
      <c r="C8" s="146"/>
      <c r="D8" s="151"/>
      <c r="E8" s="147"/>
      <c r="F8" s="148"/>
      <c r="G8" s="152"/>
      <c r="H8" s="150"/>
      <c r="I8" s="166"/>
      <c r="J8" s="167"/>
      <c r="K8" s="167"/>
      <c r="L8" s="167"/>
      <c r="M8" s="167"/>
      <c r="N8" s="167"/>
      <c r="O8" s="168"/>
      <c r="P8" s="167">
        <f t="shared" si="0"/>
        <v>0</v>
      </c>
      <c r="Q8" s="177"/>
      <c r="R8" s="19"/>
    </row>
    <row r="9" spans="1:18" ht="16.5" customHeight="1">
      <c r="A9" s="18">
        <f t="shared" si="1"/>
        <v>4</v>
      </c>
      <c r="B9" s="145"/>
      <c r="C9" s="146"/>
      <c r="D9" s="151"/>
      <c r="E9" s="147"/>
      <c r="F9" s="148"/>
      <c r="G9" s="152"/>
      <c r="H9" s="150"/>
      <c r="I9" s="166"/>
      <c r="J9" s="167"/>
      <c r="K9" s="167"/>
      <c r="L9" s="167"/>
      <c r="M9" s="167"/>
      <c r="N9" s="167"/>
      <c r="O9" s="168"/>
      <c r="P9" s="167">
        <f t="shared" si="0"/>
        <v>0</v>
      </c>
      <c r="Q9" s="177"/>
      <c r="R9" s="19"/>
    </row>
    <row r="10" spans="1:18" ht="16.5" customHeight="1">
      <c r="A10" s="18">
        <f t="shared" si="1"/>
        <v>5</v>
      </c>
      <c r="B10" s="145"/>
      <c r="C10" s="146"/>
      <c r="D10" s="145"/>
      <c r="E10" s="147"/>
      <c r="F10" s="148"/>
      <c r="G10" s="149"/>
      <c r="H10" s="150"/>
      <c r="I10" s="166"/>
      <c r="J10" s="167"/>
      <c r="K10" s="167"/>
      <c r="L10" s="167"/>
      <c r="M10" s="167"/>
      <c r="N10" s="167"/>
      <c r="O10" s="168"/>
      <c r="P10" s="167">
        <f t="shared" si="0"/>
        <v>0</v>
      </c>
      <c r="Q10" s="177"/>
      <c r="R10" s="19"/>
    </row>
    <row r="11" spans="1:18" ht="16.5" customHeight="1">
      <c r="A11" s="18">
        <f t="shared" si="1"/>
        <v>6</v>
      </c>
      <c r="B11" s="145"/>
      <c r="C11" s="145"/>
      <c r="D11" s="151"/>
      <c r="E11" s="147"/>
      <c r="F11" s="148"/>
      <c r="G11" s="149"/>
      <c r="H11" s="153"/>
      <c r="I11" s="166"/>
      <c r="J11" s="167"/>
      <c r="K11" s="167"/>
      <c r="L11" s="167"/>
      <c r="M11" s="167"/>
      <c r="N11" s="167"/>
      <c r="O11" s="168"/>
      <c r="P11" s="167">
        <f t="shared" si="0"/>
        <v>0</v>
      </c>
      <c r="Q11" s="177"/>
      <c r="R11" s="19"/>
    </row>
    <row r="12" spans="1:18" ht="16.5" customHeight="1">
      <c r="A12" s="18">
        <f t="shared" si="1"/>
        <v>7</v>
      </c>
      <c r="B12" s="145"/>
      <c r="C12" s="145"/>
      <c r="D12" s="145"/>
      <c r="E12" s="147"/>
      <c r="F12" s="148"/>
      <c r="G12" s="149"/>
      <c r="H12" s="153"/>
      <c r="I12" s="166"/>
      <c r="J12" s="167"/>
      <c r="K12" s="167"/>
      <c r="L12" s="167"/>
      <c r="M12" s="167"/>
      <c r="N12" s="167"/>
      <c r="O12" s="168"/>
      <c r="P12" s="167">
        <f t="shared" si="0"/>
        <v>0</v>
      </c>
      <c r="Q12" s="177"/>
      <c r="R12" s="19"/>
    </row>
    <row r="13" spans="1:18" ht="16.5" customHeight="1">
      <c r="A13" s="18">
        <f t="shared" si="1"/>
        <v>8</v>
      </c>
      <c r="B13" s="154"/>
      <c r="C13" s="145"/>
      <c r="D13" s="145"/>
      <c r="E13" s="147"/>
      <c r="F13" s="148"/>
      <c r="G13" s="149"/>
      <c r="H13" s="18"/>
      <c r="I13" s="166"/>
      <c r="J13" s="37"/>
      <c r="K13" s="37"/>
      <c r="L13" s="37"/>
      <c r="M13" s="37"/>
      <c r="N13" s="167"/>
      <c r="O13" s="168"/>
      <c r="P13" s="167">
        <f t="shared" si="0"/>
        <v>0</v>
      </c>
      <c r="Q13" s="177"/>
      <c r="R13" s="19"/>
    </row>
    <row r="14" spans="1:18" ht="16.5" customHeight="1">
      <c r="A14" s="18">
        <f t="shared" si="1"/>
        <v>9</v>
      </c>
      <c r="B14" s="154"/>
      <c r="C14" s="154"/>
      <c r="D14" s="154"/>
      <c r="E14" s="147"/>
      <c r="F14" s="148"/>
      <c r="G14" s="149"/>
      <c r="H14" s="18"/>
      <c r="I14" s="166"/>
      <c r="J14" s="37"/>
      <c r="K14" s="37"/>
      <c r="L14" s="37"/>
      <c r="M14" s="37"/>
      <c r="N14" s="167"/>
      <c r="O14" s="168"/>
      <c r="P14" s="167">
        <f t="shared" si="0"/>
        <v>0</v>
      </c>
      <c r="Q14" s="177"/>
      <c r="R14" s="19"/>
    </row>
    <row r="15" spans="1:18" ht="16.5" customHeight="1">
      <c r="A15" s="18"/>
      <c r="B15" s="154"/>
      <c r="C15" s="104"/>
      <c r="D15" s="104"/>
      <c r="E15" s="18"/>
      <c r="F15" s="18"/>
      <c r="G15" s="18"/>
      <c r="H15" s="18"/>
      <c r="I15" s="104"/>
      <c r="J15" s="37"/>
      <c r="K15" s="37"/>
      <c r="L15" s="37"/>
      <c r="M15" s="37"/>
      <c r="N15" s="37"/>
      <c r="O15" s="169"/>
      <c r="P15" s="37"/>
      <c r="Q15" s="177"/>
      <c r="R15" s="19"/>
    </row>
    <row r="16" spans="1:18" ht="16.5" customHeight="1">
      <c r="A16" s="18"/>
      <c r="B16" s="154"/>
      <c r="C16" s="104"/>
      <c r="D16" s="104"/>
      <c r="E16" s="18"/>
      <c r="F16" s="18"/>
      <c r="G16" s="18"/>
      <c r="H16" s="18"/>
      <c r="I16" s="104"/>
      <c r="J16" s="37"/>
      <c r="K16" s="37"/>
      <c r="L16" s="37"/>
      <c r="M16" s="37"/>
      <c r="N16" s="37"/>
      <c r="O16" s="169"/>
      <c r="P16" s="37"/>
      <c r="Q16" s="177"/>
      <c r="R16" s="19"/>
    </row>
    <row r="17" spans="1:18" ht="16.5" customHeight="1">
      <c r="A17" s="18"/>
      <c r="B17" s="154"/>
      <c r="C17" s="155"/>
      <c r="D17" s="104"/>
      <c r="E17" s="18"/>
      <c r="F17" s="18"/>
      <c r="G17" s="18"/>
      <c r="H17" s="18"/>
      <c r="I17" s="104"/>
      <c r="J17" s="37"/>
      <c r="K17" s="37"/>
      <c r="L17" s="37"/>
      <c r="M17" s="37"/>
      <c r="N17" s="37"/>
      <c r="O17" s="169"/>
      <c r="P17" s="37"/>
      <c r="Q17" s="177"/>
      <c r="R17" s="19"/>
    </row>
    <row r="18" spans="1:18" ht="16.5" customHeight="1">
      <c r="A18" s="18"/>
      <c r="B18" s="104"/>
      <c r="C18" s="104"/>
      <c r="D18" s="104"/>
      <c r="E18" s="18"/>
      <c r="F18" s="18"/>
      <c r="G18" s="18"/>
      <c r="H18" s="18"/>
      <c r="I18" s="104"/>
      <c r="J18" s="37"/>
      <c r="K18" s="37"/>
      <c r="L18" s="37"/>
      <c r="M18" s="37"/>
      <c r="N18" s="37"/>
      <c r="O18" s="169"/>
      <c r="P18" s="37"/>
      <c r="Q18" s="177"/>
      <c r="R18" s="19"/>
    </row>
    <row r="19" spans="1:18" ht="16.5" customHeight="1">
      <c r="A19" s="18"/>
      <c r="B19" s="104"/>
      <c r="C19" s="104"/>
      <c r="D19" s="104"/>
      <c r="E19" s="18"/>
      <c r="F19" s="18"/>
      <c r="G19" s="18"/>
      <c r="H19" s="18"/>
      <c r="I19" s="104"/>
      <c r="J19" s="37"/>
      <c r="K19" s="37"/>
      <c r="L19" s="37"/>
      <c r="M19" s="37"/>
      <c r="N19" s="37"/>
      <c r="O19" s="169"/>
      <c r="P19" s="37"/>
      <c r="Q19" s="177"/>
      <c r="R19" s="19"/>
    </row>
    <row r="20" spans="1:18" ht="16.5" customHeight="1">
      <c r="A20" s="18"/>
      <c r="B20" s="104"/>
      <c r="C20" s="104"/>
      <c r="D20" s="104"/>
      <c r="E20" s="18"/>
      <c r="F20" s="18"/>
      <c r="G20" s="18"/>
      <c r="H20" s="18"/>
      <c r="I20" s="104"/>
      <c r="J20" s="37"/>
      <c r="K20" s="37"/>
      <c r="L20" s="37"/>
      <c r="M20" s="37"/>
      <c r="N20" s="37"/>
      <c r="O20" s="169"/>
      <c r="P20" s="37"/>
      <c r="Q20" s="177"/>
      <c r="R20" s="19"/>
    </row>
    <row r="21" spans="1:18" ht="16.5" customHeight="1">
      <c r="A21" s="18"/>
      <c r="B21" s="104"/>
      <c r="C21" s="104"/>
      <c r="D21" s="104"/>
      <c r="E21" s="18"/>
      <c r="F21" s="18"/>
      <c r="G21" s="18"/>
      <c r="H21" s="18"/>
      <c r="I21" s="104"/>
      <c r="J21" s="37"/>
      <c r="K21" s="37"/>
      <c r="L21" s="37"/>
      <c r="M21" s="37"/>
      <c r="N21" s="37"/>
      <c r="O21" s="169"/>
      <c r="P21" s="37"/>
      <c r="Q21" s="177"/>
      <c r="R21" s="19"/>
    </row>
    <row r="22" spans="1:18" ht="16.5" customHeight="1">
      <c r="A22" s="18"/>
      <c r="B22" s="104"/>
      <c r="C22" s="104"/>
      <c r="D22" s="104"/>
      <c r="E22" s="18"/>
      <c r="F22" s="18"/>
      <c r="G22" s="18"/>
      <c r="H22" s="18"/>
      <c r="I22" s="104"/>
      <c r="J22" s="37"/>
      <c r="K22" s="37"/>
      <c r="L22" s="37"/>
      <c r="M22" s="37"/>
      <c r="N22" s="37"/>
      <c r="O22" s="169"/>
      <c r="P22" s="37"/>
      <c r="Q22" s="177"/>
      <c r="R22" s="19"/>
    </row>
    <row r="23" spans="1:18" ht="16.5" customHeight="1">
      <c r="A23" s="18"/>
      <c r="B23" s="104"/>
      <c r="C23" s="104"/>
      <c r="D23" s="104"/>
      <c r="E23" s="18"/>
      <c r="F23" s="18"/>
      <c r="G23" s="18"/>
      <c r="H23" s="18"/>
      <c r="I23" s="104"/>
      <c r="J23" s="37"/>
      <c r="K23" s="37"/>
      <c r="L23" s="37"/>
      <c r="M23" s="37"/>
      <c r="N23" s="37"/>
      <c r="O23" s="169"/>
      <c r="P23" s="37"/>
      <c r="Q23" s="177"/>
      <c r="R23" s="19"/>
    </row>
    <row r="24" spans="1:18" ht="16.5" customHeight="1">
      <c r="A24" s="18"/>
      <c r="B24" s="75"/>
      <c r="C24" s="104"/>
      <c r="D24" s="104"/>
      <c r="E24" s="18"/>
      <c r="F24" s="18"/>
      <c r="G24" s="18"/>
      <c r="H24" s="18"/>
      <c r="I24" s="104"/>
      <c r="J24" s="37"/>
      <c r="K24" s="37"/>
      <c r="L24" s="37"/>
      <c r="M24" s="37"/>
      <c r="N24" s="37"/>
      <c r="O24" s="169"/>
      <c r="P24" s="37"/>
      <c r="Q24" s="177"/>
      <c r="R24" s="19"/>
    </row>
    <row r="25" spans="1:18" ht="16.5" customHeight="1">
      <c r="A25" s="18"/>
      <c r="B25" s="104"/>
      <c r="C25" s="104"/>
      <c r="D25" s="104"/>
      <c r="E25" s="18"/>
      <c r="F25" s="18"/>
      <c r="G25" s="18"/>
      <c r="H25" s="18"/>
      <c r="I25" s="104"/>
      <c r="J25" s="37"/>
      <c r="K25" s="37"/>
      <c r="L25" s="37"/>
      <c r="M25" s="37"/>
      <c r="N25" s="37"/>
      <c r="O25" s="169"/>
      <c r="P25" s="37"/>
      <c r="Q25" s="177"/>
      <c r="R25" s="19"/>
    </row>
    <row r="26" spans="1:18" ht="16.5" customHeight="1">
      <c r="A26" s="25" t="s">
        <v>381</v>
      </c>
      <c r="B26" s="26"/>
      <c r="C26" s="27"/>
      <c r="D26" s="29"/>
      <c r="E26" s="60"/>
      <c r="F26" s="60"/>
      <c r="G26" s="60"/>
      <c r="H26" s="60"/>
      <c r="I26" s="121"/>
      <c r="J26" s="170">
        <f>SUM(J6:J25)</f>
        <v>0</v>
      </c>
      <c r="K26" s="170">
        <f>SUM(K6:K25)</f>
        <v>0</v>
      </c>
      <c r="L26" s="170"/>
      <c r="M26" s="170"/>
      <c r="N26" s="171">
        <f>SUM(N6:N25)</f>
        <v>0</v>
      </c>
      <c r="O26" s="172"/>
      <c r="P26" s="171">
        <f>SUM(P6:P25)</f>
        <v>0</v>
      </c>
      <c r="Q26" s="178"/>
      <c r="R26" s="29"/>
    </row>
    <row r="27" spans="1:18" ht="16.5" customHeight="1">
      <c r="A27" s="25" t="s">
        <v>382</v>
      </c>
      <c r="B27" s="26"/>
      <c r="C27" s="27"/>
      <c r="D27" s="38"/>
      <c r="E27" s="38"/>
      <c r="F27" s="60"/>
      <c r="G27" s="38"/>
      <c r="H27" s="38"/>
      <c r="I27" s="173"/>
      <c r="J27" s="66">
        <f>J26</f>
        <v>0</v>
      </c>
      <c r="K27" s="66">
        <f>K26</f>
        <v>0</v>
      </c>
      <c r="L27" s="66"/>
      <c r="M27" s="66"/>
      <c r="N27" s="66"/>
      <c r="O27" s="174"/>
      <c r="P27" s="66"/>
      <c r="Q27" s="178"/>
      <c r="R27" s="29"/>
    </row>
    <row r="28" spans="1:45" s="3" customFormat="1" ht="16.5" customHeight="1">
      <c r="A28" s="31" t="s">
        <v>372</v>
      </c>
      <c r="B28" s="32"/>
      <c r="C28" s="32"/>
      <c r="D28" s="156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75"/>
      <c r="P28" s="32"/>
      <c r="Q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1:45" s="3" customFormat="1" ht="16.5" customHeight="1">
      <c r="A29" s="31" t="s">
        <v>694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76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</sheetData>
  <sheetProtection/>
  <mergeCells count="18">
    <mergeCell ref="A1:R1"/>
    <mergeCell ref="A2:R2"/>
    <mergeCell ref="J4:K4"/>
    <mergeCell ref="L4:M4"/>
    <mergeCell ref="N4:P4"/>
    <mergeCell ref="A26:C26"/>
    <mergeCell ref="A27:C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</mergeCells>
  <printOptions horizontalCentered="1" verticalCentered="1"/>
  <pageMargins left="0.2" right="0.23999999999999996" top="0.51" bottom="0.2" header="1.23" footer="0.39"/>
  <pageSetup horizontalDpi="180" verticalDpi="180" orientation="landscape" paperSize="9" scale="75"/>
  <headerFooter alignWithMargins="0">
    <oddHeader>&amp;C&amp;"Arial Narrow,常规"&amp;9
&amp;R&amp;"创艺简仿宋,常规"&amp;9表&amp;"Arial Narrow,常规"5-2-2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S166"/>
  <sheetViews>
    <sheetView zoomScale="75" zoomScaleNormal="75" zoomScaleSheetLayoutView="75" workbookViewId="0" topLeftCell="A147">
      <selection activeCell="I18" sqref="I18"/>
    </sheetView>
  </sheetViews>
  <sheetFormatPr defaultColWidth="8.75390625" defaultRowHeight="16.5" customHeight="1"/>
  <cols>
    <col min="1" max="1" width="3.50390625" style="4" customWidth="1"/>
    <col min="2" max="2" width="3.125" style="4" customWidth="1"/>
    <col min="3" max="3" width="16.75390625" style="4" customWidth="1"/>
    <col min="4" max="4" width="15.00390625" style="36" bestFit="1" customWidth="1"/>
    <col min="5" max="5" width="9.125" style="4" customWidth="1"/>
    <col min="6" max="7" width="4.125" style="4" customWidth="1"/>
    <col min="8" max="8" width="9.625" style="4" customWidth="1"/>
    <col min="9" max="9" width="9.75390625" style="4" customWidth="1"/>
    <col min="10" max="10" width="8.625" style="4" customWidth="1"/>
    <col min="11" max="11" width="8.50390625" style="4" customWidth="1"/>
    <col min="12" max="13" width="8.75390625" style="4" customWidth="1"/>
    <col min="14" max="14" width="9.75390625" style="4" customWidth="1"/>
    <col min="15" max="15" width="8.375" style="4" customWidth="1"/>
    <col min="16" max="16" width="8.00390625" style="4" customWidth="1"/>
    <col min="17" max="18" width="8.25390625" style="4" customWidth="1"/>
    <col min="19" max="32" width="9.00390625" style="4" bestFit="1" customWidth="1"/>
    <col min="33" max="16384" width="8.75390625" style="4" customWidth="1"/>
  </cols>
  <sheetData>
    <row r="1" spans="1:18" s="1" customFormat="1" ht="21" customHeight="1">
      <c r="A1" s="5" t="s">
        <v>695</v>
      </c>
      <c r="B1" s="5"/>
      <c r="C1" s="5"/>
      <c r="D1" s="5"/>
      <c r="E1" s="5"/>
      <c r="F1" s="5"/>
      <c r="G1" s="5"/>
      <c r="H1" s="40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6.5" customHeight="1">
      <c r="A2" s="6" t="s">
        <v>696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6.5" customHeight="1">
      <c r="A3" s="6"/>
      <c r="B3" s="7"/>
      <c r="C3" s="7"/>
      <c r="D3" s="7"/>
      <c r="E3" s="7"/>
      <c r="F3" s="7"/>
      <c r="G3" s="7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6.5" customHeight="1">
      <c r="A4" s="6"/>
      <c r="B4" s="7"/>
      <c r="C4" s="7"/>
      <c r="D4" s="7"/>
      <c r="E4" s="7"/>
      <c r="F4" s="7"/>
      <c r="G4" s="7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4.25" customHeight="1">
      <c r="A5" s="130" t="s">
        <v>236</v>
      </c>
      <c r="B5" s="96"/>
      <c r="C5" s="96"/>
      <c r="D5" s="131"/>
      <c r="E5" s="96"/>
      <c r="F5" s="96"/>
      <c r="G5" s="96"/>
      <c r="H5" s="96"/>
      <c r="I5" s="96"/>
      <c r="J5" s="96"/>
      <c r="K5" s="96"/>
      <c r="L5" s="96"/>
      <c r="M5" s="96"/>
      <c r="N5" s="96"/>
      <c r="O5" s="135"/>
      <c r="P5" s="96"/>
      <c r="Q5" s="96"/>
      <c r="R5" s="96"/>
    </row>
    <row r="6" spans="1:18" s="2" customFormat="1" ht="16.5" customHeight="1">
      <c r="A6" s="45" t="s">
        <v>1</v>
      </c>
      <c r="B6" s="46" t="s">
        <v>612</v>
      </c>
      <c r="C6" s="45" t="s">
        <v>613</v>
      </c>
      <c r="D6" s="46" t="s">
        <v>614</v>
      </c>
      <c r="E6" s="46" t="s">
        <v>615</v>
      </c>
      <c r="F6" s="46" t="s">
        <v>466</v>
      </c>
      <c r="G6" s="46" t="s">
        <v>468</v>
      </c>
      <c r="H6" s="46" t="s">
        <v>616</v>
      </c>
      <c r="I6" s="46" t="s">
        <v>617</v>
      </c>
      <c r="J6" s="45" t="s">
        <v>239</v>
      </c>
      <c r="K6" s="100"/>
      <c r="L6" s="45" t="s">
        <v>240</v>
      </c>
      <c r="M6" s="100"/>
      <c r="N6" s="45" t="s">
        <v>241</v>
      </c>
      <c r="O6" s="100"/>
      <c r="P6" s="100"/>
      <c r="Q6" s="46" t="s">
        <v>274</v>
      </c>
      <c r="R6" s="112" t="s">
        <v>380</v>
      </c>
    </row>
    <row r="7" spans="1:18" s="2" customFormat="1" ht="16.5" customHeight="1">
      <c r="A7" s="100"/>
      <c r="B7" s="101"/>
      <c r="C7" s="100"/>
      <c r="D7" s="101"/>
      <c r="E7" s="101"/>
      <c r="F7" s="101"/>
      <c r="G7" s="101"/>
      <c r="H7" s="101"/>
      <c r="I7" s="101"/>
      <c r="J7" s="45" t="s">
        <v>484</v>
      </c>
      <c r="K7" s="45" t="s">
        <v>485</v>
      </c>
      <c r="L7" s="110" t="s">
        <v>484</v>
      </c>
      <c r="M7" s="110" t="s">
        <v>485</v>
      </c>
      <c r="N7" s="45" t="s">
        <v>484</v>
      </c>
      <c r="O7" s="46" t="s">
        <v>497</v>
      </c>
      <c r="P7" s="45" t="s">
        <v>485</v>
      </c>
      <c r="Q7" s="101"/>
      <c r="R7" s="113"/>
    </row>
    <row r="8" spans="1:18" ht="16.5" customHeight="1">
      <c r="A8" s="18">
        <v>1</v>
      </c>
      <c r="B8" s="19"/>
      <c r="C8" s="102"/>
      <c r="D8" s="132"/>
      <c r="E8" s="104"/>
      <c r="F8" s="105"/>
      <c r="G8" s="133"/>
      <c r="H8" s="107"/>
      <c r="I8" s="107"/>
      <c r="J8" s="37"/>
      <c r="K8" s="37"/>
      <c r="L8" s="37"/>
      <c r="M8" s="37"/>
      <c r="N8" s="37"/>
      <c r="O8" s="111"/>
      <c r="P8" s="37"/>
      <c r="Q8" s="94"/>
      <c r="R8" s="19"/>
    </row>
    <row r="9" spans="1:18" ht="16.5" customHeight="1">
      <c r="A9" s="18">
        <f>A8+1</f>
        <v>2</v>
      </c>
      <c r="B9" s="19"/>
      <c r="C9" s="102"/>
      <c r="D9" s="132"/>
      <c r="E9" s="104"/>
      <c r="F9" s="105"/>
      <c r="G9" s="133"/>
      <c r="H9" s="107"/>
      <c r="I9" s="107"/>
      <c r="J9" s="37"/>
      <c r="K9" s="37"/>
      <c r="L9" s="37"/>
      <c r="M9" s="37"/>
      <c r="N9" s="37"/>
      <c r="O9" s="111"/>
      <c r="P9" s="37"/>
      <c r="Q9" s="94"/>
      <c r="R9" s="19"/>
    </row>
    <row r="10" spans="1:18" ht="16.5" customHeight="1">
      <c r="A10" s="18">
        <f aca="true" t="shared" si="0" ref="A10:A77">A9+1</f>
        <v>3</v>
      </c>
      <c r="B10" s="19"/>
      <c r="C10" s="102"/>
      <c r="D10" s="132"/>
      <c r="E10" s="104"/>
      <c r="F10" s="105"/>
      <c r="G10" s="133"/>
      <c r="H10" s="107"/>
      <c r="I10" s="107"/>
      <c r="J10" s="37"/>
      <c r="K10" s="37"/>
      <c r="L10" s="37"/>
      <c r="M10" s="37"/>
      <c r="N10" s="37"/>
      <c r="O10" s="111"/>
      <c r="P10" s="37"/>
      <c r="Q10" s="94"/>
      <c r="R10" s="19"/>
    </row>
    <row r="11" spans="1:18" ht="16.5" customHeight="1">
      <c r="A11" s="18">
        <f t="shared" si="0"/>
        <v>4</v>
      </c>
      <c r="B11" s="19"/>
      <c r="C11" s="102"/>
      <c r="D11" s="132"/>
      <c r="E11" s="104"/>
      <c r="F11" s="105"/>
      <c r="G11" s="133"/>
      <c r="H11" s="107"/>
      <c r="I11" s="107"/>
      <c r="J11" s="37"/>
      <c r="K11" s="37"/>
      <c r="L11" s="37"/>
      <c r="M11" s="37"/>
      <c r="N11" s="37"/>
      <c r="O11" s="111"/>
      <c r="P11" s="37"/>
      <c r="Q11" s="94"/>
      <c r="R11" s="19"/>
    </row>
    <row r="12" spans="1:18" ht="16.5" customHeight="1">
      <c r="A12" s="18">
        <f t="shared" si="0"/>
        <v>5</v>
      </c>
      <c r="B12" s="19"/>
      <c r="C12" s="102"/>
      <c r="D12" s="132"/>
      <c r="E12" s="104"/>
      <c r="F12" s="105"/>
      <c r="G12" s="133"/>
      <c r="H12" s="107"/>
      <c r="I12" s="107"/>
      <c r="J12" s="37"/>
      <c r="K12" s="37"/>
      <c r="L12" s="37"/>
      <c r="M12" s="37"/>
      <c r="N12" s="37"/>
      <c r="O12" s="111"/>
      <c r="P12" s="37"/>
      <c r="Q12" s="94"/>
      <c r="R12" s="19"/>
    </row>
    <row r="13" spans="1:18" ht="16.5" customHeight="1">
      <c r="A13" s="18">
        <f t="shared" si="0"/>
        <v>6</v>
      </c>
      <c r="B13" s="19"/>
      <c r="C13" s="102"/>
      <c r="D13" s="132"/>
      <c r="E13" s="104"/>
      <c r="F13" s="105"/>
      <c r="G13" s="133"/>
      <c r="H13" s="107"/>
      <c r="I13" s="107"/>
      <c r="J13" s="37"/>
      <c r="K13" s="37"/>
      <c r="L13" s="37"/>
      <c r="M13" s="37"/>
      <c r="N13" s="37"/>
      <c r="O13" s="111"/>
      <c r="P13" s="37"/>
      <c r="Q13" s="94"/>
      <c r="R13" s="19"/>
    </row>
    <row r="14" spans="1:18" ht="16.5" customHeight="1">
      <c r="A14" s="18">
        <f t="shared" si="0"/>
        <v>7</v>
      </c>
      <c r="B14" s="19"/>
      <c r="C14" s="102"/>
      <c r="D14" s="132"/>
      <c r="E14" s="104"/>
      <c r="F14" s="105"/>
      <c r="G14" s="133"/>
      <c r="H14" s="107"/>
      <c r="I14" s="107"/>
      <c r="J14" s="37"/>
      <c r="K14" s="37"/>
      <c r="L14" s="37"/>
      <c r="M14" s="37"/>
      <c r="N14" s="37"/>
      <c r="O14" s="111"/>
      <c r="P14" s="37"/>
      <c r="Q14" s="94"/>
      <c r="R14" s="19"/>
    </row>
    <row r="15" spans="1:18" ht="16.5" customHeight="1">
      <c r="A15" s="18">
        <f t="shared" si="0"/>
        <v>8</v>
      </c>
      <c r="B15" s="19"/>
      <c r="C15" s="102"/>
      <c r="D15" s="132"/>
      <c r="E15" s="104"/>
      <c r="F15" s="105"/>
      <c r="G15" s="133"/>
      <c r="H15" s="107"/>
      <c r="I15" s="107"/>
      <c r="J15" s="37"/>
      <c r="K15" s="37"/>
      <c r="L15" s="37"/>
      <c r="M15" s="37"/>
      <c r="N15" s="37"/>
      <c r="O15" s="111"/>
      <c r="P15" s="37"/>
      <c r="Q15" s="94"/>
      <c r="R15" s="19"/>
    </row>
    <row r="16" spans="1:18" ht="16.5" customHeight="1">
      <c r="A16" s="18">
        <f t="shared" si="0"/>
        <v>9</v>
      </c>
      <c r="B16" s="19"/>
      <c r="C16" s="102"/>
      <c r="D16" s="132"/>
      <c r="E16" s="104"/>
      <c r="F16" s="105"/>
      <c r="G16" s="133"/>
      <c r="H16" s="107"/>
      <c r="I16" s="107"/>
      <c r="J16" s="37"/>
      <c r="K16" s="37"/>
      <c r="L16" s="37"/>
      <c r="M16" s="37"/>
      <c r="N16" s="37"/>
      <c r="O16" s="111"/>
      <c r="P16" s="37"/>
      <c r="Q16" s="94"/>
      <c r="R16" s="19"/>
    </row>
    <row r="17" spans="1:18" ht="16.5" customHeight="1">
      <c r="A17" s="18">
        <f t="shared" si="0"/>
        <v>10</v>
      </c>
      <c r="B17" s="19"/>
      <c r="C17" s="102"/>
      <c r="D17" s="132"/>
      <c r="E17" s="104"/>
      <c r="F17" s="105"/>
      <c r="G17" s="133"/>
      <c r="H17" s="107"/>
      <c r="I17" s="107"/>
      <c r="J17" s="37"/>
      <c r="K17" s="37"/>
      <c r="L17" s="37"/>
      <c r="M17" s="37"/>
      <c r="N17" s="37"/>
      <c r="O17" s="111"/>
      <c r="P17" s="37"/>
      <c r="Q17" s="94"/>
      <c r="R17" s="19"/>
    </row>
    <row r="18" spans="1:18" ht="16.5" customHeight="1">
      <c r="A18" s="18">
        <f t="shared" si="0"/>
        <v>11</v>
      </c>
      <c r="B18" s="19"/>
      <c r="C18" s="102"/>
      <c r="D18" s="132"/>
      <c r="E18" s="104"/>
      <c r="F18" s="105"/>
      <c r="G18" s="133"/>
      <c r="H18" s="107"/>
      <c r="I18" s="107"/>
      <c r="J18" s="37"/>
      <c r="K18" s="37"/>
      <c r="L18" s="37"/>
      <c r="M18" s="37"/>
      <c r="N18" s="37"/>
      <c r="O18" s="111"/>
      <c r="P18" s="37"/>
      <c r="Q18" s="94"/>
      <c r="R18" s="19"/>
    </row>
    <row r="19" spans="1:18" ht="16.5" customHeight="1">
      <c r="A19" s="18">
        <f t="shared" si="0"/>
        <v>12</v>
      </c>
      <c r="B19" s="19"/>
      <c r="C19" s="102"/>
      <c r="D19" s="132"/>
      <c r="E19" s="104"/>
      <c r="F19" s="105"/>
      <c r="G19" s="133"/>
      <c r="H19" s="107"/>
      <c r="I19" s="107"/>
      <c r="J19" s="37"/>
      <c r="K19" s="37"/>
      <c r="L19" s="37"/>
      <c r="M19" s="37"/>
      <c r="N19" s="37"/>
      <c r="O19" s="111"/>
      <c r="P19" s="37"/>
      <c r="Q19" s="94"/>
      <c r="R19" s="19"/>
    </row>
    <row r="20" spans="1:18" ht="16.5" customHeight="1">
      <c r="A20" s="18">
        <f t="shared" si="0"/>
        <v>13</v>
      </c>
      <c r="B20" s="19"/>
      <c r="C20" s="102"/>
      <c r="D20" s="132"/>
      <c r="E20" s="104"/>
      <c r="F20" s="105"/>
      <c r="G20" s="133"/>
      <c r="H20" s="107"/>
      <c r="I20" s="107"/>
      <c r="J20" s="37"/>
      <c r="K20" s="37"/>
      <c r="L20" s="37"/>
      <c r="M20" s="37"/>
      <c r="N20" s="37"/>
      <c r="O20" s="111"/>
      <c r="P20" s="37"/>
      <c r="Q20" s="94"/>
      <c r="R20" s="19"/>
    </row>
    <row r="21" spans="1:18" ht="16.5" customHeight="1">
      <c r="A21" s="18">
        <f t="shared" si="0"/>
        <v>14</v>
      </c>
      <c r="B21" s="19"/>
      <c r="C21" s="102"/>
      <c r="D21" s="132"/>
      <c r="E21" s="104"/>
      <c r="F21" s="105"/>
      <c r="G21" s="133"/>
      <c r="H21" s="107"/>
      <c r="I21" s="107"/>
      <c r="J21" s="37"/>
      <c r="K21" s="37"/>
      <c r="L21" s="37"/>
      <c r="M21" s="37"/>
      <c r="N21" s="37"/>
      <c r="O21" s="111"/>
      <c r="P21" s="37"/>
      <c r="Q21" s="94"/>
      <c r="R21" s="19"/>
    </row>
    <row r="22" spans="1:18" ht="16.5" customHeight="1">
      <c r="A22" s="18">
        <f t="shared" si="0"/>
        <v>15</v>
      </c>
      <c r="B22" s="19"/>
      <c r="C22" s="102"/>
      <c r="D22" s="132"/>
      <c r="E22" s="104"/>
      <c r="F22" s="105"/>
      <c r="G22" s="133"/>
      <c r="H22" s="107"/>
      <c r="I22" s="107"/>
      <c r="J22" s="37"/>
      <c r="K22" s="37"/>
      <c r="L22" s="37"/>
      <c r="M22" s="37"/>
      <c r="N22" s="37"/>
      <c r="O22" s="111"/>
      <c r="P22" s="37"/>
      <c r="Q22" s="94"/>
      <c r="R22" s="19"/>
    </row>
    <row r="23" spans="1:18" ht="16.5" customHeight="1">
      <c r="A23" s="18">
        <f t="shared" si="0"/>
        <v>16</v>
      </c>
      <c r="B23" s="19"/>
      <c r="C23" s="102"/>
      <c r="D23" s="132"/>
      <c r="E23" s="104"/>
      <c r="F23" s="105"/>
      <c r="G23" s="133"/>
      <c r="H23" s="107"/>
      <c r="I23" s="107"/>
      <c r="J23" s="37"/>
      <c r="K23" s="37"/>
      <c r="L23" s="37"/>
      <c r="M23" s="37"/>
      <c r="N23" s="37"/>
      <c r="O23" s="111"/>
      <c r="P23" s="37"/>
      <c r="Q23" s="94"/>
      <c r="R23" s="19"/>
    </row>
    <row r="24" spans="1:18" ht="16.5" customHeight="1">
      <c r="A24" s="18">
        <f t="shared" si="0"/>
        <v>17</v>
      </c>
      <c r="B24" s="19"/>
      <c r="C24" s="102"/>
      <c r="D24" s="132"/>
      <c r="E24" s="104"/>
      <c r="F24" s="105"/>
      <c r="G24" s="133"/>
      <c r="H24" s="107"/>
      <c r="I24" s="107"/>
      <c r="J24" s="37"/>
      <c r="K24" s="37"/>
      <c r="L24" s="37"/>
      <c r="M24" s="37"/>
      <c r="N24" s="37"/>
      <c r="O24" s="111"/>
      <c r="P24" s="37"/>
      <c r="Q24" s="94"/>
      <c r="R24" s="19"/>
    </row>
    <row r="25" spans="1:18" ht="16.5" customHeight="1">
      <c r="A25" s="18">
        <f t="shared" si="0"/>
        <v>18</v>
      </c>
      <c r="B25" s="19"/>
      <c r="C25" s="102"/>
      <c r="D25" s="132"/>
      <c r="E25" s="104"/>
      <c r="F25" s="105"/>
      <c r="G25" s="133"/>
      <c r="H25" s="107"/>
      <c r="I25" s="107"/>
      <c r="J25" s="37"/>
      <c r="K25" s="37"/>
      <c r="L25" s="37"/>
      <c r="M25" s="37"/>
      <c r="N25" s="37"/>
      <c r="O25" s="111"/>
      <c r="P25" s="37"/>
      <c r="Q25" s="94"/>
      <c r="R25" s="19"/>
    </row>
    <row r="26" spans="1:18" ht="16.5" customHeight="1">
      <c r="A26" s="18">
        <f t="shared" si="0"/>
        <v>19</v>
      </c>
      <c r="B26" s="19"/>
      <c r="C26" s="102"/>
      <c r="D26" s="132"/>
      <c r="E26" s="104"/>
      <c r="F26" s="105"/>
      <c r="G26" s="133"/>
      <c r="H26" s="107"/>
      <c r="I26" s="107"/>
      <c r="J26" s="37"/>
      <c r="K26" s="37"/>
      <c r="L26" s="37"/>
      <c r="M26" s="37"/>
      <c r="N26" s="37"/>
      <c r="O26" s="111"/>
      <c r="P26" s="37"/>
      <c r="Q26" s="94"/>
      <c r="R26" s="19"/>
    </row>
    <row r="27" spans="1:18" ht="16.5" customHeight="1">
      <c r="A27" s="18">
        <f t="shared" si="0"/>
        <v>20</v>
      </c>
      <c r="B27" s="19"/>
      <c r="C27" s="102"/>
      <c r="D27" s="132"/>
      <c r="E27" s="104"/>
      <c r="F27" s="105"/>
      <c r="G27" s="133"/>
      <c r="H27" s="107"/>
      <c r="I27" s="107"/>
      <c r="J27" s="37"/>
      <c r="K27" s="37"/>
      <c r="L27" s="37"/>
      <c r="M27" s="37"/>
      <c r="N27" s="37"/>
      <c r="O27" s="111"/>
      <c r="P27" s="37"/>
      <c r="Q27" s="94"/>
      <c r="R27" s="19"/>
    </row>
    <row r="28" spans="1:18" ht="16.5" customHeight="1">
      <c r="A28" s="18">
        <f t="shared" si="0"/>
        <v>21</v>
      </c>
      <c r="B28" s="19"/>
      <c r="C28" s="102"/>
      <c r="D28" s="132"/>
      <c r="E28" s="104"/>
      <c r="F28" s="105"/>
      <c r="G28" s="133"/>
      <c r="H28" s="107"/>
      <c r="I28" s="107"/>
      <c r="J28" s="37"/>
      <c r="K28" s="37"/>
      <c r="L28" s="37"/>
      <c r="M28" s="37"/>
      <c r="N28" s="37"/>
      <c r="O28" s="111"/>
      <c r="P28" s="37"/>
      <c r="Q28" s="94"/>
      <c r="R28" s="19"/>
    </row>
    <row r="29" spans="1:18" ht="16.5" customHeight="1">
      <c r="A29" s="18">
        <f t="shared" si="0"/>
        <v>22</v>
      </c>
      <c r="B29" s="19"/>
      <c r="C29" s="102"/>
      <c r="D29" s="132"/>
      <c r="E29" s="104"/>
      <c r="F29" s="105"/>
      <c r="G29" s="133"/>
      <c r="H29" s="107"/>
      <c r="I29" s="107"/>
      <c r="J29" s="37"/>
      <c r="K29" s="37"/>
      <c r="L29" s="37"/>
      <c r="M29" s="37"/>
      <c r="N29" s="37"/>
      <c r="O29" s="111"/>
      <c r="P29" s="37"/>
      <c r="Q29" s="94"/>
      <c r="R29" s="19"/>
    </row>
    <row r="30" spans="1:18" ht="16.5" customHeight="1">
      <c r="A30" s="18">
        <f t="shared" si="0"/>
        <v>23</v>
      </c>
      <c r="B30" s="19"/>
      <c r="C30" s="102"/>
      <c r="D30" s="132"/>
      <c r="E30" s="104"/>
      <c r="F30" s="105"/>
      <c r="G30" s="133"/>
      <c r="H30" s="107"/>
      <c r="I30" s="107"/>
      <c r="J30" s="37"/>
      <c r="K30" s="37"/>
      <c r="L30" s="37"/>
      <c r="M30" s="37"/>
      <c r="N30" s="37"/>
      <c r="O30" s="111"/>
      <c r="P30" s="37"/>
      <c r="Q30" s="94"/>
      <c r="R30" s="19"/>
    </row>
    <row r="31" spans="1:18" ht="16.5" customHeight="1">
      <c r="A31" s="18">
        <f t="shared" si="0"/>
        <v>24</v>
      </c>
      <c r="B31" s="19"/>
      <c r="C31" s="102"/>
      <c r="D31" s="132"/>
      <c r="E31" s="104"/>
      <c r="F31" s="105"/>
      <c r="G31" s="133"/>
      <c r="H31" s="107"/>
      <c r="I31" s="107"/>
      <c r="J31" s="37"/>
      <c r="K31" s="37"/>
      <c r="L31" s="37"/>
      <c r="M31" s="37"/>
      <c r="N31" s="37"/>
      <c r="O31" s="111"/>
      <c r="P31" s="37"/>
      <c r="Q31" s="94"/>
      <c r="R31" s="19"/>
    </row>
    <row r="32" spans="1:18" ht="16.5" customHeight="1">
      <c r="A32" s="18">
        <f t="shared" si="0"/>
        <v>25</v>
      </c>
      <c r="B32" s="19"/>
      <c r="C32" s="102"/>
      <c r="D32" s="132"/>
      <c r="E32" s="104"/>
      <c r="F32" s="105"/>
      <c r="G32" s="133"/>
      <c r="H32" s="107"/>
      <c r="I32" s="107"/>
      <c r="J32" s="37"/>
      <c r="K32" s="37"/>
      <c r="L32" s="37"/>
      <c r="M32" s="37"/>
      <c r="N32" s="37"/>
      <c r="O32" s="111"/>
      <c r="P32" s="37"/>
      <c r="Q32" s="94"/>
      <c r="R32" s="19"/>
    </row>
    <row r="33" spans="1:18" ht="16.5" customHeight="1">
      <c r="A33" s="18">
        <f t="shared" si="0"/>
        <v>26</v>
      </c>
      <c r="B33" s="19"/>
      <c r="C33" s="102"/>
      <c r="D33" s="132"/>
      <c r="E33" s="104"/>
      <c r="F33" s="105"/>
      <c r="G33" s="133"/>
      <c r="H33" s="107"/>
      <c r="I33" s="107"/>
      <c r="J33" s="37"/>
      <c r="K33" s="37"/>
      <c r="L33" s="37"/>
      <c r="M33" s="37"/>
      <c r="N33" s="37"/>
      <c r="O33" s="111"/>
      <c r="P33" s="37"/>
      <c r="Q33" s="94"/>
      <c r="R33" s="19"/>
    </row>
    <row r="34" spans="1:18" ht="16.5" customHeight="1">
      <c r="A34" s="18">
        <f t="shared" si="0"/>
        <v>27</v>
      </c>
      <c r="B34" s="19"/>
      <c r="C34" s="102"/>
      <c r="D34" s="132"/>
      <c r="E34" s="104"/>
      <c r="F34" s="105"/>
      <c r="G34" s="133"/>
      <c r="H34" s="107"/>
      <c r="I34" s="107"/>
      <c r="J34" s="37"/>
      <c r="K34" s="37"/>
      <c r="L34" s="37"/>
      <c r="M34" s="37"/>
      <c r="N34" s="37"/>
      <c r="O34" s="111"/>
      <c r="P34" s="37"/>
      <c r="Q34" s="94"/>
      <c r="R34" s="19"/>
    </row>
    <row r="35" spans="1:18" ht="16.5" customHeight="1">
      <c r="A35" s="18">
        <f t="shared" si="0"/>
        <v>28</v>
      </c>
      <c r="B35" s="19"/>
      <c r="C35" s="102"/>
      <c r="D35" s="132"/>
      <c r="E35" s="104"/>
      <c r="F35" s="105"/>
      <c r="G35" s="133"/>
      <c r="H35" s="107"/>
      <c r="I35" s="107"/>
      <c r="J35" s="37"/>
      <c r="K35" s="37"/>
      <c r="L35" s="37"/>
      <c r="M35" s="37"/>
      <c r="N35" s="37"/>
      <c r="O35" s="111"/>
      <c r="P35" s="37"/>
      <c r="Q35" s="94"/>
      <c r="R35" s="19"/>
    </row>
    <row r="36" spans="1:18" ht="16.5" customHeight="1">
      <c r="A36" s="18">
        <f t="shared" si="0"/>
        <v>29</v>
      </c>
      <c r="B36" s="19"/>
      <c r="C36" s="102"/>
      <c r="D36" s="132"/>
      <c r="E36" s="104"/>
      <c r="F36" s="105"/>
      <c r="G36" s="133"/>
      <c r="H36" s="107"/>
      <c r="I36" s="107"/>
      <c r="J36" s="37"/>
      <c r="K36" s="37"/>
      <c r="L36" s="37"/>
      <c r="M36" s="37"/>
      <c r="N36" s="37"/>
      <c r="O36" s="111"/>
      <c r="P36" s="37"/>
      <c r="Q36" s="94"/>
      <c r="R36" s="19"/>
    </row>
    <row r="37" spans="1:18" ht="20.25" customHeight="1">
      <c r="A37" s="18">
        <f t="shared" si="0"/>
        <v>30</v>
      </c>
      <c r="B37" s="19"/>
      <c r="C37" s="102"/>
      <c r="D37" s="132"/>
      <c r="E37" s="104"/>
      <c r="F37" s="105"/>
      <c r="G37" s="133"/>
      <c r="H37" s="107"/>
      <c r="I37" s="107"/>
      <c r="J37" s="37"/>
      <c r="K37" s="37"/>
      <c r="L37" s="37"/>
      <c r="M37" s="37"/>
      <c r="N37" s="37"/>
      <c r="O37" s="111"/>
      <c r="P37" s="37"/>
      <c r="Q37" s="94"/>
      <c r="R37" s="19"/>
    </row>
    <row r="38" spans="1:18" ht="3.75" customHeight="1" hidden="1">
      <c r="A38" s="18"/>
      <c r="B38" s="19"/>
      <c r="C38" s="102"/>
      <c r="D38" s="132"/>
      <c r="E38" s="104"/>
      <c r="F38" s="105"/>
      <c r="G38" s="133"/>
      <c r="H38" s="107"/>
      <c r="I38" s="107"/>
      <c r="J38" s="37"/>
      <c r="K38" s="37"/>
      <c r="L38" s="37"/>
      <c r="M38" s="37"/>
      <c r="N38" s="37"/>
      <c r="O38" s="111"/>
      <c r="P38" s="37"/>
      <c r="Q38" s="94"/>
      <c r="R38" s="19"/>
    </row>
    <row r="39" spans="1:18" ht="14.25" customHeight="1" hidden="1">
      <c r="A39" s="18"/>
      <c r="B39" s="19"/>
      <c r="C39" s="102"/>
      <c r="D39" s="132"/>
      <c r="E39" s="104"/>
      <c r="F39" s="105"/>
      <c r="G39" s="133"/>
      <c r="H39" s="107"/>
      <c r="I39" s="107"/>
      <c r="J39" s="37"/>
      <c r="K39" s="37"/>
      <c r="L39" s="37"/>
      <c r="M39" s="37"/>
      <c r="N39" s="37"/>
      <c r="O39" s="111"/>
      <c r="P39" s="37"/>
      <c r="Q39" s="94"/>
      <c r="R39" s="19"/>
    </row>
    <row r="40" spans="1:18" ht="16.5" customHeight="1" hidden="1">
      <c r="A40" s="18"/>
      <c r="B40" s="19"/>
      <c r="C40" s="102"/>
      <c r="D40" s="132"/>
      <c r="E40" s="104"/>
      <c r="F40" s="105"/>
      <c r="G40" s="133"/>
      <c r="H40" s="107"/>
      <c r="I40" s="107"/>
      <c r="J40" s="37"/>
      <c r="K40" s="37"/>
      <c r="L40" s="37"/>
      <c r="M40" s="37"/>
      <c r="N40" s="37"/>
      <c r="O40" s="111"/>
      <c r="P40" s="37"/>
      <c r="Q40" s="94"/>
      <c r="R40" s="19"/>
    </row>
    <row r="41" spans="1:18" ht="16.5" customHeight="1" hidden="1">
      <c r="A41" s="18"/>
      <c r="B41" s="19"/>
      <c r="C41" s="102"/>
      <c r="D41" s="132"/>
      <c r="E41" s="104"/>
      <c r="F41" s="105"/>
      <c r="G41" s="133"/>
      <c r="H41" s="107"/>
      <c r="I41" s="107"/>
      <c r="J41" s="37"/>
      <c r="K41" s="37"/>
      <c r="L41" s="37"/>
      <c r="M41" s="37"/>
      <c r="N41" s="37"/>
      <c r="O41" s="111"/>
      <c r="P41" s="37"/>
      <c r="Q41" s="94"/>
      <c r="R41" s="19"/>
    </row>
    <row r="42" spans="1:18" ht="16.5" customHeight="1">
      <c r="A42" s="18">
        <f>A37+1</f>
        <v>31</v>
      </c>
      <c r="B42" s="19"/>
      <c r="C42" s="102"/>
      <c r="D42" s="132"/>
      <c r="E42" s="104"/>
      <c r="F42" s="105"/>
      <c r="G42" s="133"/>
      <c r="H42" s="107"/>
      <c r="I42" s="107"/>
      <c r="J42" s="37"/>
      <c r="K42" s="37"/>
      <c r="L42" s="37"/>
      <c r="M42" s="37"/>
      <c r="N42" s="37"/>
      <c r="O42" s="111"/>
      <c r="P42" s="37"/>
      <c r="Q42" s="94"/>
      <c r="R42" s="19"/>
    </row>
    <row r="43" spans="1:18" ht="16.5" customHeight="1">
      <c r="A43" s="18">
        <f t="shared" si="0"/>
        <v>32</v>
      </c>
      <c r="B43" s="19"/>
      <c r="C43" s="102"/>
      <c r="D43" s="132"/>
      <c r="E43" s="104"/>
      <c r="F43" s="105"/>
      <c r="G43" s="133"/>
      <c r="H43" s="107"/>
      <c r="I43" s="107"/>
      <c r="J43" s="37"/>
      <c r="K43" s="37"/>
      <c r="L43" s="37"/>
      <c r="M43" s="37"/>
      <c r="N43" s="37"/>
      <c r="O43" s="111"/>
      <c r="P43" s="37"/>
      <c r="Q43" s="94"/>
      <c r="R43" s="19"/>
    </row>
    <row r="44" spans="1:18" ht="16.5" customHeight="1">
      <c r="A44" s="18">
        <f t="shared" si="0"/>
        <v>33</v>
      </c>
      <c r="B44" s="19"/>
      <c r="C44" s="102"/>
      <c r="D44" s="132"/>
      <c r="E44" s="104"/>
      <c r="F44" s="105"/>
      <c r="G44" s="133"/>
      <c r="H44" s="107"/>
      <c r="I44" s="107"/>
      <c r="J44" s="37"/>
      <c r="K44" s="37"/>
      <c r="L44" s="37"/>
      <c r="M44" s="37"/>
      <c r="N44" s="37"/>
      <c r="O44" s="111"/>
      <c r="P44" s="37"/>
      <c r="Q44" s="94"/>
      <c r="R44" s="19"/>
    </row>
    <row r="45" spans="1:18" ht="16.5" customHeight="1">
      <c r="A45" s="18">
        <f t="shared" si="0"/>
        <v>34</v>
      </c>
      <c r="B45" s="19"/>
      <c r="C45" s="102"/>
      <c r="D45" s="132"/>
      <c r="E45" s="104"/>
      <c r="F45" s="105"/>
      <c r="G45" s="133"/>
      <c r="H45" s="107"/>
      <c r="I45" s="107"/>
      <c r="J45" s="37"/>
      <c r="K45" s="37"/>
      <c r="L45" s="37"/>
      <c r="M45" s="37"/>
      <c r="N45" s="37"/>
      <c r="O45" s="111"/>
      <c r="P45" s="37"/>
      <c r="Q45" s="94"/>
      <c r="R45" s="19"/>
    </row>
    <row r="46" spans="1:18" ht="16.5" customHeight="1">
      <c r="A46" s="18">
        <f t="shared" si="0"/>
        <v>35</v>
      </c>
      <c r="B46" s="19"/>
      <c r="C46" s="102"/>
      <c r="D46" s="132"/>
      <c r="E46" s="104"/>
      <c r="F46" s="105"/>
      <c r="G46" s="133"/>
      <c r="H46" s="107"/>
      <c r="I46" s="107"/>
      <c r="J46" s="37"/>
      <c r="K46" s="37"/>
      <c r="L46" s="37"/>
      <c r="M46" s="37"/>
      <c r="N46" s="37"/>
      <c r="O46" s="111"/>
      <c r="P46" s="37"/>
      <c r="Q46" s="94"/>
      <c r="R46" s="19"/>
    </row>
    <row r="47" spans="1:18" ht="16.5" customHeight="1">
      <c r="A47" s="18">
        <f t="shared" si="0"/>
        <v>36</v>
      </c>
      <c r="B47" s="19"/>
      <c r="C47" s="102"/>
      <c r="D47" s="132"/>
      <c r="E47" s="104"/>
      <c r="F47" s="105"/>
      <c r="G47" s="133"/>
      <c r="H47" s="107"/>
      <c r="I47" s="107"/>
      <c r="J47" s="37"/>
      <c r="K47" s="37"/>
      <c r="L47" s="37"/>
      <c r="M47" s="37"/>
      <c r="N47" s="37"/>
      <c r="O47" s="111"/>
      <c r="P47" s="37"/>
      <c r="Q47" s="94"/>
      <c r="R47" s="19"/>
    </row>
    <row r="48" spans="1:18" ht="16.5" customHeight="1">
      <c r="A48" s="18">
        <f t="shared" si="0"/>
        <v>37</v>
      </c>
      <c r="B48" s="19"/>
      <c r="C48" s="102"/>
      <c r="D48" s="117"/>
      <c r="E48" s="104"/>
      <c r="F48" s="105"/>
      <c r="G48" s="133"/>
      <c r="H48" s="107"/>
      <c r="I48" s="107"/>
      <c r="J48" s="37"/>
      <c r="K48" s="37"/>
      <c r="L48" s="37"/>
      <c r="M48" s="37"/>
      <c r="N48" s="37"/>
      <c r="O48" s="111"/>
      <c r="P48" s="37"/>
      <c r="Q48" s="94"/>
      <c r="R48" s="19"/>
    </row>
    <row r="49" spans="1:18" ht="16.5" customHeight="1">
      <c r="A49" s="18">
        <f t="shared" si="0"/>
        <v>38</v>
      </c>
      <c r="B49" s="19"/>
      <c r="C49" s="102"/>
      <c r="D49" s="134"/>
      <c r="E49" s="104"/>
      <c r="F49" s="105"/>
      <c r="G49" s="133"/>
      <c r="H49" s="107"/>
      <c r="I49" s="107"/>
      <c r="J49" s="37"/>
      <c r="K49" s="37"/>
      <c r="L49" s="37"/>
      <c r="M49" s="37"/>
      <c r="N49" s="37"/>
      <c r="O49" s="111"/>
      <c r="P49" s="37"/>
      <c r="Q49" s="94"/>
      <c r="R49" s="19"/>
    </row>
    <row r="50" spans="1:18" ht="16.5" customHeight="1">
      <c r="A50" s="18">
        <f t="shared" si="0"/>
        <v>39</v>
      </c>
      <c r="B50" s="19"/>
      <c r="C50" s="102"/>
      <c r="D50" s="134"/>
      <c r="E50" s="104"/>
      <c r="F50" s="105"/>
      <c r="G50" s="133"/>
      <c r="H50" s="107"/>
      <c r="I50" s="107"/>
      <c r="J50" s="37"/>
      <c r="K50" s="37"/>
      <c r="L50" s="37"/>
      <c r="M50" s="37"/>
      <c r="N50" s="37"/>
      <c r="O50" s="111"/>
      <c r="P50" s="37"/>
      <c r="Q50" s="94"/>
      <c r="R50" s="19"/>
    </row>
    <row r="51" spans="1:18" ht="16.5" customHeight="1">
      <c r="A51" s="18">
        <f t="shared" si="0"/>
        <v>40</v>
      </c>
      <c r="B51" s="19"/>
      <c r="C51" s="102"/>
      <c r="D51" s="134"/>
      <c r="E51" s="104"/>
      <c r="F51" s="105"/>
      <c r="G51" s="133"/>
      <c r="H51" s="107"/>
      <c r="I51" s="107"/>
      <c r="J51" s="37"/>
      <c r="K51" s="37"/>
      <c r="L51" s="37"/>
      <c r="M51" s="37"/>
      <c r="N51" s="37"/>
      <c r="O51" s="111"/>
      <c r="P51" s="37"/>
      <c r="Q51" s="94"/>
      <c r="R51" s="19"/>
    </row>
    <row r="52" spans="1:18" ht="16.5" customHeight="1">
      <c r="A52" s="18">
        <f t="shared" si="0"/>
        <v>41</v>
      </c>
      <c r="B52" s="19"/>
      <c r="C52" s="102"/>
      <c r="D52" s="134"/>
      <c r="E52" s="104"/>
      <c r="F52" s="105"/>
      <c r="G52" s="133"/>
      <c r="H52" s="107"/>
      <c r="I52" s="107"/>
      <c r="J52" s="37"/>
      <c r="K52" s="37"/>
      <c r="L52" s="37"/>
      <c r="M52" s="37"/>
      <c r="N52" s="37"/>
      <c r="O52" s="111"/>
      <c r="P52" s="37"/>
      <c r="Q52" s="94"/>
      <c r="R52" s="19"/>
    </row>
    <row r="53" spans="1:18" ht="16.5" customHeight="1">
      <c r="A53" s="18">
        <f t="shared" si="0"/>
        <v>42</v>
      </c>
      <c r="B53" s="19"/>
      <c r="C53" s="102"/>
      <c r="D53" s="134"/>
      <c r="E53" s="104"/>
      <c r="F53" s="105"/>
      <c r="G53" s="133"/>
      <c r="H53" s="107"/>
      <c r="I53" s="107"/>
      <c r="J53" s="37"/>
      <c r="K53" s="37"/>
      <c r="L53" s="37"/>
      <c r="M53" s="37"/>
      <c r="N53" s="37"/>
      <c r="O53" s="111"/>
      <c r="P53" s="37"/>
      <c r="Q53" s="94"/>
      <c r="R53" s="19"/>
    </row>
    <row r="54" spans="1:18" ht="16.5" customHeight="1">
      <c r="A54" s="18">
        <f t="shared" si="0"/>
        <v>43</v>
      </c>
      <c r="B54" s="19"/>
      <c r="C54" s="102"/>
      <c r="D54" s="134"/>
      <c r="E54" s="104"/>
      <c r="F54" s="105"/>
      <c r="G54" s="133"/>
      <c r="H54" s="107"/>
      <c r="I54" s="107"/>
      <c r="J54" s="37"/>
      <c r="K54" s="37"/>
      <c r="L54" s="37"/>
      <c r="M54" s="37"/>
      <c r="N54" s="37"/>
      <c r="O54" s="111"/>
      <c r="P54" s="37"/>
      <c r="Q54" s="94"/>
      <c r="R54" s="19"/>
    </row>
    <row r="55" spans="1:18" ht="16.5" customHeight="1">
      <c r="A55" s="18">
        <f t="shared" si="0"/>
        <v>44</v>
      </c>
      <c r="B55" s="19"/>
      <c r="C55" s="102"/>
      <c r="D55" s="134"/>
      <c r="E55" s="104"/>
      <c r="F55" s="105"/>
      <c r="G55" s="133"/>
      <c r="H55" s="107"/>
      <c r="I55" s="107"/>
      <c r="J55" s="37"/>
      <c r="K55" s="37"/>
      <c r="L55" s="37"/>
      <c r="M55" s="37"/>
      <c r="N55" s="37"/>
      <c r="O55" s="111"/>
      <c r="P55" s="37"/>
      <c r="Q55" s="94"/>
      <c r="R55" s="19"/>
    </row>
    <row r="56" spans="1:18" ht="16.5" customHeight="1">
      <c r="A56" s="18">
        <f t="shared" si="0"/>
        <v>45</v>
      </c>
      <c r="B56" s="19"/>
      <c r="C56" s="102"/>
      <c r="D56" s="134"/>
      <c r="E56" s="104"/>
      <c r="F56" s="105"/>
      <c r="G56" s="133"/>
      <c r="H56" s="107"/>
      <c r="I56" s="107"/>
      <c r="J56" s="37"/>
      <c r="K56" s="37"/>
      <c r="L56" s="37"/>
      <c r="M56" s="37"/>
      <c r="N56" s="37"/>
      <c r="O56" s="111"/>
      <c r="P56" s="37"/>
      <c r="Q56" s="94"/>
      <c r="R56" s="19"/>
    </row>
    <row r="57" spans="1:18" ht="16.5" customHeight="1">
      <c r="A57" s="18">
        <f t="shared" si="0"/>
        <v>46</v>
      </c>
      <c r="B57" s="19"/>
      <c r="C57" s="102"/>
      <c r="D57" s="134"/>
      <c r="E57" s="104"/>
      <c r="F57" s="105"/>
      <c r="G57" s="133"/>
      <c r="H57" s="107"/>
      <c r="I57" s="107"/>
      <c r="J57" s="37"/>
      <c r="K57" s="37"/>
      <c r="L57" s="37"/>
      <c r="M57" s="37"/>
      <c r="N57" s="37"/>
      <c r="O57" s="111"/>
      <c r="P57" s="37"/>
      <c r="Q57" s="94"/>
      <c r="R57" s="19"/>
    </row>
    <row r="58" spans="1:18" ht="16.5" customHeight="1">
      <c r="A58" s="18">
        <f t="shared" si="0"/>
        <v>47</v>
      </c>
      <c r="B58" s="19"/>
      <c r="C58" s="102"/>
      <c r="D58" s="134"/>
      <c r="E58" s="104"/>
      <c r="F58" s="105"/>
      <c r="G58" s="133"/>
      <c r="H58" s="107"/>
      <c r="I58" s="107"/>
      <c r="J58" s="37"/>
      <c r="K58" s="37"/>
      <c r="L58" s="37"/>
      <c r="M58" s="37"/>
      <c r="N58" s="37"/>
      <c r="O58" s="111"/>
      <c r="P58" s="37"/>
      <c r="Q58" s="94"/>
      <c r="R58" s="19"/>
    </row>
    <row r="59" spans="1:18" ht="16.5" customHeight="1">
      <c r="A59" s="18">
        <f t="shared" si="0"/>
        <v>48</v>
      </c>
      <c r="B59" s="19"/>
      <c r="C59" s="102"/>
      <c r="D59" s="134"/>
      <c r="E59" s="104"/>
      <c r="F59" s="105"/>
      <c r="G59" s="133"/>
      <c r="H59" s="107"/>
      <c r="I59" s="107"/>
      <c r="J59" s="37"/>
      <c r="K59" s="37"/>
      <c r="L59" s="37"/>
      <c r="M59" s="37"/>
      <c r="N59" s="37"/>
      <c r="O59" s="111"/>
      <c r="P59" s="37"/>
      <c r="Q59" s="94"/>
      <c r="R59" s="19"/>
    </row>
    <row r="60" spans="1:18" ht="16.5" customHeight="1">
      <c r="A60" s="18">
        <f t="shared" si="0"/>
        <v>49</v>
      </c>
      <c r="B60" s="19"/>
      <c r="C60" s="102"/>
      <c r="D60" s="132"/>
      <c r="E60" s="104"/>
      <c r="F60" s="105"/>
      <c r="G60" s="133"/>
      <c r="H60" s="107"/>
      <c r="I60" s="107"/>
      <c r="J60" s="37"/>
      <c r="K60" s="37"/>
      <c r="L60" s="37"/>
      <c r="M60" s="37"/>
      <c r="N60" s="37"/>
      <c r="O60" s="111"/>
      <c r="P60" s="37"/>
      <c r="Q60" s="94"/>
      <c r="R60" s="19"/>
    </row>
    <row r="61" spans="1:18" ht="16.5" customHeight="1">
      <c r="A61" s="18">
        <f t="shared" si="0"/>
        <v>50</v>
      </c>
      <c r="B61" s="19"/>
      <c r="C61" s="102"/>
      <c r="D61" s="132"/>
      <c r="E61" s="104"/>
      <c r="F61" s="105"/>
      <c r="G61" s="133"/>
      <c r="H61" s="107"/>
      <c r="I61" s="107"/>
      <c r="J61" s="37"/>
      <c r="K61" s="37"/>
      <c r="L61" s="37"/>
      <c r="M61" s="37"/>
      <c r="N61" s="37"/>
      <c r="O61" s="111"/>
      <c r="P61" s="37"/>
      <c r="Q61" s="94"/>
      <c r="R61" s="19"/>
    </row>
    <row r="62" spans="1:18" ht="16.5" customHeight="1">
      <c r="A62" s="18">
        <f t="shared" si="0"/>
        <v>51</v>
      </c>
      <c r="B62" s="19"/>
      <c r="C62" s="102"/>
      <c r="D62" s="132"/>
      <c r="E62" s="104"/>
      <c r="F62" s="105"/>
      <c r="G62" s="133"/>
      <c r="H62" s="107"/>
      <c r="I62" s="107"/>
      <c r="J62" s="37"/>
      <c r="K62" s="37"/>
      <c r="L62" s="37"/>
      <c r="M62" s="37"/>
      <c r="N62" s="37"/>
      <c r="O62" s="111"/>
      <c r="P62" s="37"/>
      <c r="Q62" s="94"/>
      <c r="R62" s="19"/>
    </row>
    <row r="63" spans="1:18" ht="16.5" customHeight="1">
      <c r="A63" s="18">
        <f t="shared" si="0"/>
        <v>52</v>
      </c>
      <c r="B63" s="19"/>
      <c r="C63" s="102"/>
      <c r="D63" s="132"/>
      <c r="E63" s="104"/>
      <c r="F63" s="105"/>
      <c r="G63" s="133"/>
      <c r="H63" s="107"/>
      <c r="I63" s="107"/>
      <c r="J63" s="37"/>
      <c r="K63" s="37"/>
      <c r="L63" s="37"/>
      <c r="M63" s="37"/>
      <c r="N63" s="37"/>
      <c r="O63" s="111"/>
      <c r="P63" s="37"/>
      <c r="Q63" s="94"/>
      <c r="R63" s="19"/>
    </row>
    <row r="64" spans="1:18" ht="16.5" customHeight="1">
      <c r="A64" s="18">
        <f t="shared" si="0"/>
        <v>53</v>
      </c>
      <c r="B64" s="19"/>
      <c r="C64" s="102"/>
      <c r="D64" s="132"/>
      <c r="E64" s="104"/>
      <c r="F64" s="105"/>
      <c r="G64" s="133"/>
      <c r="H64" s="107"/>
      <c r="I64" s="107"/>
      <c r="J64" s="37"/>
      <c r="K64" s="37"/>
      <c r="L64" s="37"/>
      <c r="M64" s="37"/>
      <c r="N64" s="37"/>
      <c r="O64" s="111"/>
      <c r="P64" s="37"/>
      <c r="Q64" s="94"/>
      <c r="R64" s="19"/>
    </row>
    <row r="65" spans="1:18" ht="16.5" customHeight="1">
      <c r="A65" s="18">
        <f t="shared" si="0"/>
        <v>54</v>
      </c>
      <c r="B65" s="19"/>
      <c r="C65" s="102"/>
      <c r="D65" s="132"/>
      <c r="E65" s="104"/>
      <c r="F65" s="105"/>
      <c r="G65" s="133"/>
      <c r="H65" s="107"/>
      <c r="I65" s="107"/>
      <c r="J65" s="37"/>
      <c r="K65" s="37"/>
      <c r="L65" s="37"/>
      <c r="M65" s="37"/>
      <c r="N65" s="37"/>
      <c r="O65" s="111"/>
      <c r="P65" s="37"/>
      <c r="Q65" s="94"/>
      <c r="R65" s="19"/>
    </row>
    <row r="66" spans="1:18" ht="16.5" customHeight="1">
      <c r="A66" s="18">
        <f t="shared" si="0"/>
        <v>55</v>
      </c>
      <c r="B66" s="19"/>
      <c r="C66" s="102"/>
      <c r="D66" s="132"/>
      <c r="E66" s="104"/>
      <c r="F66" s="105"/>
      <c r="G66" s="133"/>
      <c r="H66" s="107"/>
      <c r="I66" s="107"/>
      <c r="J66" s="37"/>
      <c r="K66" s="37"/>
      <c r="L66" s="37"/>
      <c r="M66" s="37"/>
      <c r="N66" s="37"/>
      <c r="O66" s="111"/>
      <c r="P66" s="37"/>
      <c r="Q66" s="94"/>
      <c r="R66" s="19"/>
    </row>
    <row r="67" spans="1:18" ht="16.5" customHeight="1">
      <c r="A67" s="18">
        <f t="shared" si="0"/>
        <v>56</v>
      </c>
      <c r="B67" s="19"/>
      <c r="C67" s="102"/>
      <c r="D67" s="132"/>
      <c r="E67" s="104"/>
      <c r="F67" s="105"/>
      <c r="G67" s="133"/>
      <c r="H67" s="107"/>
      <c r="I67" s="107"/>
      <c r="J67" s="37"/>
      <c r="K67" s="37"/>
      <c r="L67" s="37"/>
      <c r="M67" s="37"/>
      <c r="N67" s="37"/>
      <c r="O67" s="111"/>
      <c r="P67" s="37"/>
      <c r="Q67" s="94"/>
      <c r="R67" s="19"/>
    </row>
    <row r="68" spans="1:18" ht="16.5" customHeight="1">
      <c r="A68" s="18">
        <f t="shared" si="0"/>
        <v>57</v>
      </c>
      <c r="B68" s="19"/>
      <c r="C68" s="102"/>
      <c r="D68" s="132"/>
      <c r="E68" s="104"/>
      <c r="F68" s="105"/>
      <c r="G68" s="133"/>
      <c r="H68" s="107"/>
      <c r="I68" s="107"/>
      <c r="J68" s="37"/>
      <c r="K68" s="37"/>
      <c r="L68" s="37"/>
      <c r="M68" s="37"/>
      <c r="N68" s="37"/>
      <c r="O68" s="111"/>
      <c r="P68" s="37"/>
      <c r="Q68" s="94"/>
      <c r="R68" s="19"/>
    </row>
    <row r="69" spans="1:18" ht="16.5" customHeight="1">
      <c r="A69" s="18">
        <f t="shared" si="0"/>
        <v>58</v>
      </c>
      <c r="B69" s="19"/>
      <c r="C69" s="102"/>
      <c r="D69" s="132"/>
      <c r="E69" s="104"/>
      <c r="F69" s="105"/>
      <c r="G69" s="133"/>
      <c r="H69" s="107"/>
      <c r="I69" s="107"/>
      <c r="J69" s="37"/>
      <c r="K69" s="37"/>
      <c r="L69" s="37"/>
      <c r="M69" s="37"/>
      <c r="N69" s="37"/>
      <c r="O69" s="111"/>
      <c r="P69" s="37"/>
      <c r="Q69" s="94"/>
      <c r="R69" s="19"/>
    </row>
    <row r="70" spans="1:18" ht="16.5" customHeight="1">
      <c r="A70" s="18">
        <f t="shared" si="0"/>
        <v>59</v>
      </c>
      <c r="B70" s="19"/>
      <c r="C70" s="102"/>
      <c r="D70" s="132"/>
      <c r="E70" s="104"/>
      <c r="F70" s="105"/>
      <c r="G70" s="133"/>
      <c r="H70" s="107"/>
      <c r="I70" s="107"/>
      <c r="J70" s="37"/>
      <c r="K70" s="37"/>
      <c r="L70" s="37"/>
      <c r="M70" s="37"/>
      <c r="N70" s="37"/>
      <c r="O70" s="111"/>
      <c r="P70" s="37"/>
      <c r="Q70" s="94"/>
      <c r="R70" s="19"/>
    </row>
    <row r="71" spans="1:18" ht="16.5" customHeight="1">
      <c r="A71" s="18">
        <f t="shared" si="0"/>
        <v>60</v>
      </c>
      <c r="B71" s="19"/>
      <c r="C71" s="102"/>
      <c r="D71" s="132"/>
      <c r="E71" s="104"/>
      <c r="F71" s="105"/>
      <c r="G71" s="133"/>
      <c r="H71" s="107"/>
      <c r="I71" s="107"/>
      <c r="J71" s="37"/>
      <c r="K71" s="37"/>
      <c r="L71" s="37"/>
      <c r="M71" s="37"/>
      <c r="N71" s="37"/>
      <c r="O71" s="111"/>
      <c r="P71" s="37"/>
      <c r="Q71" s="94"/>
      <c r="R71" s="19"/>
    </row>
    <row r="72" spans="1:18" ht="16.5" customHeight="1">
      <c r="A72" s="18">
        <f t="shared" si="0"/>
        <v>61</v>
      </c>
      <c r="B72" s="19"/>
      <c r="C72" s="102"/>
      <c r="D72" s="132"/>
      <c r="E72" s="104"/>
      <c r="F72" s="105"/>
      <c r="G72" s="133"/>
      <c r="H72" s="107"/>
      <c r="I72" s="107"/>
      <c r="J72" s="37"/>
      <c r="K72" s="37"/>
      <c r="L72" s="37"/>
      <c r="M72" s="37"/>
      <c r="N72" s="37"/>
      <c r="O72" s="111"/>
      <c r="P72" s="37"/>
      <c r="Q72" s="94"/>
      <c r="R72" s="19"/>
    </row>
    <row r="73" spans="1:18" ht="16.5" customHeight="1">
      <c r="A73" s="18">
        <f t="shared" si="0"/>
        <v>62</v>
      </c>
      <c r="B73" s="19"/>
      <c r="C73" s="102"/>
      <c r="D73" s="132"/>
      <c r="E73" s="104"/>
      <c r="F73" s="105"/>
      <c r="G73" s="133"/>
      <c r="H73" s="107"/>
      <c r="I73" s="107"/>
      <c r="J73" s="37"/>
      <c r="K73" s="37"/>
      <c r="L73" s="37"/>
      <c r="M73" s="37"/>
      <c r="N73" s="37"/>
      <c r="O73" s="111"/>
      <c r="P73" s="37"/>
      <c r="Q73" s="94"/>
      <c r="R73" s="19"/>
    </row>
    <row r="74" spans="1:18" ht="16.5" customHeight="1">
      <c r="A74" s="18">
        <f t="shared" si="0"/>
        <v>63</v>
      </c>
      <c r="B74" s="19"/>
      <c r="C74" s="102"/>
      <c r="D74" s="132"/>
      <c r="E74" s="104"/>
      <c r="F74" s="105"/>
      <c r="G74" s="133"/>
      <c r="H74" s="107"/>
      <c r="I74" s="107"/>
      <c r="J74" s="37"/>
      <c r="K74" s="37"/>
      <c r="L74" s="37"/>
      <c r="M74" s="37"/>
      <c r="N74" s="37"/>
      <c r="O74" s="111"/>
      <c r="P74" s="37"/>
      <c r="Q74" s="94"/>
      <c r="R74" s="19"/>
    </row>
    <row r="75" spans="1:18" ht="16.5" customHeight="1">
      <c r="A75" s="18">
        <f t="shared" si="0"/>
        <v>64</v>
      </c>
      <c r="B75" s="19"/>
      <c r="C75" s="102"/>
      <c r="D75" s="132"/>
      <c r="E75" s="104"/>
      <c r="F75" s="105"/>
      <c r="G75" s="133"/>
      <c r="H75" s="107"/>
      <c r="I75" s="107"/>
      <c r="J75" s="37"/>
      <c r="K75" s="37"/>
      <c r="L75" s="37"/>
      <c r="M75" s="37"/>
      <c r="N75" s="37"/>
      <c r="O75" s="111"/>
      <c r="P75" s="37"/>
      <c r="Q75" s="94"/>
      <c r="R75" s="19"/>
    </row>
    <row r="76" spans="1:18" ht="16.5" customHeight="1">
      <c r="A76" s="18">
        <f t="shared" si="0"/>
        <v>65</v>
      </c>
      <c r="B76" s="19"/>
      <c r="C76" s="102"/>
      <c r="D76" s="132"/>
      <c r="E76" s="104"/>
      <c r="F76" s="105"/>
      <c r="G76" s="133"/>
      <c r="H76" s="107"/>
      <c r="I76" s="107"/>
      <c r="J76" s="37"/>
      <c r="K76" s="37"/>
      <c r="L76" s="37"/>
      <c r="M76" s="37"/>
      <c r="N76" s="37"/>
      <c r="O76" s="111"/>
      <c r="P76" s="37"/>
      <c r="Q76" s="94"/>
      <c r="R76" s="19"/>
    </row>
    <row r="77" spans="1:18" ht="16.5" customHeight="1">
      <c r="A77" s="18">
        <f t="shared" si="0"/>
        <v>66</v>
      </c>
      <c r="B77" s="19"/>
      <c r="C77" s="102"/>
      <c r="D77" s="132"/>
      <c r="E77" s="104"/>
      <c r="F77" s="105"/>
      <c r="G77" s="133"/>
      <c r="H77" s="107"/>
      <c r="I77" s="107"/>
      <c r="J77" s="37"/>
      <c r="K77" s="37"/>
      <c r="L77" s="37"/>
      <c r="M77" s="37"/>
      <c r="N77" s="37"/>
      <c r="O77" s="111"/>
      <c r="P77" s="37"/>
      <c r="Q77" s="94"/>
      <c r="R77" s="19"/>
    </row>
    <row r="78" spans="1:18" ht="16.5" customHeight="1">
      <c r="A78" s="18">
        <f aca="true" t="shared" si="1" ref="A78:A141">A77+1</f>
        <v>67</v>
      </c>
      <c r="B78" s="19"/>
      <c r="C78" s="102"/>
      <c r="D78" s="136"/>
      <c r="E78" s="104"/>
      <c r="F78" s="105"/>
      <c r="G78" s="133"/>
      <c r="H78" s="107"/>
      <c r="I78" s="107"/>
      <c r="J78" s="37"/>
      <c r="K78" s="37"/>
      <c r="L78" s="37"/>
      <c r="M78" s="37"/>
      <c r="N78" s="37"/>
      <c r="O78" s="111"/>
      <c r="P78" s="37"/>
      <c r="Q78" s="94"/>
      <c r="R78" s="19"/>
    </row>
    <row r="79" spans="1:18" ht="16.5" customHeight="1">
      <c r="A79" s="18">
        <f t="shared" si="1"/>
        <v>68</v>
      </c>
      <c r="B79" s="19"/>
      <c r="C79" s="102"/>
      <c r="D79" s="134"/>
      <c r="E79" s="104"/>
      <c r="F79" s="105"/>
      <c r="G79" s="133"/>
      <c r="H79" s="107"/>
      <c r="I79" s="107"/>
      <c r="J79" s="37"/>
      <c r="K79" s="37"/>
      <c r="L79" s="37"/>
      <c r="M79" s="37"/>
      <c r="N79" s="37"/>
      <c r="O79" s="111"/>
      <c r="P79" s="37"/>
      <c r="Q79" s="94"/>
      <c r="R79" s="19"/>
    </row>
    <row r="80" spans="1:18" ht="16.5" customHeight="1">
      <c r="A80" s="18">
        <f t="shared" si="1"/>
        <v>69</v>
      </c>
      <c r="B80" s="19"/>
      <c r="C80" s="102"/>
      <c r="D80" s="134"/>
      <c r="E80" s="104"/>
      <c r="F80" s="105"/>
      <c r="G80" s="133"/>
      <c r="H80" s="107"/>
      <c r="I80" s="107"/>
      <c r="J80" s="37"/>
      <c r="K80" s="37"/>
      <c r="L80" s="37"/>
      <c r="M80" s="37"/>
      <c r="N80" s="37"/>
      <c r="O80" s="111"/>
      <c r="P80" s="37"/>
      <c r="Q80" s="94"/>
      <c r="R80" s="19"/>
    </row>
    <row r="81" spans="1:18" ht="16.5" customHeight="1">
      <c r="A81" s="18">
        <f t="shared" si="1"/>
        <v>70</v>
      </c>
      <c r="B81" s="19"/>
      <c r="C81" s="102"/>
      <c r="D81" s="132"/>
      <c r="E81" s="104"/>
      <c r="F81" s="105"/>
      <c r="G81" s="133"/>
      <c r="H81" s="107"/>
      <c r="I81" s="107"/>
      <c r="J81" s="37"/>
      <c r="K81" s="37"/>
      <c r="L81" s="37"/>
      <c r="M81" s="37"/>
      <c r="N81" s="37"/>
      <c r="O81" s="111"/>
      <c r="P81" s="37"/>
      <c r="Q81" s="94"/>
      <c r="R81" s="19"/>
    </row>
    <row r="82" spans="1:18" ht="16.5" customHeight="1">
      <c r="A82" s="18">
        <f t="shared" si="1"/>
        <v>71</v>
      </c>
      <c r="B82" s="19"/>
      <c r="C82" s="102"/>
      <c r="D82" s="132"/>
      <c r="E82" s="104"/>
      <c r="F82" s="105"/>
      <c r="G82" s="133"/>
      <c r="H82" s="107"/>
      <c r="I82" s="107"/>
      <c r="J82" s="37"/>
      <c r="K82" s="37"/>
      <c r="L82" s="37"/>
      <c r="M82" s="37"/>
      <c r="N82" s="37"/>
      <c r="O82" s="111"/>
      <c r="P82" s="37"/>
      <c r="Q82" s="94"/>
      <c r="R82" s="19"/>
    </row>
    <row r="83" spans="1:18" ht="16.5" customHeight="1">
      <c r="A83" s="18">
        <f t="shared" si="1"/>
        <v>72</v>
      </c>
      <c r="B83" s="19"/>
      <c r="C83" s="102"/>
      <c r="D83" s="132"/>
      <c r="E83" s="104"/>
      <c r="F83" s="105"/>
      <c r="G83" s="133"/>
      <c r="H83" s="107"/>
      <c r="I83" s="107"/>
      <c r="J83" s="37"/>
      <c r="K83" s="37"/>
      <c r="L83" s="37"/>
      <c r="M83" s="37"/>
      <c r="N83" s="37"/>
      <c r="O83" s="111"/>
      <c r="P83" s="37"/>
      <c r="Q83" s="94"/>
      <c r="R83" s="19"/>
    </row>
    <row r="84" spans="1:18" ht="16.5" customHeight="1">
      <c r="A84" s="18">
        <f t="shared" si="1"/>
        <v>73</v>
      </c>
      <c r="B84" s="19"/>
      <c r="C84" s="102"/>
      <c r="D84" s="132"/>
      <c r="E84" s="104"/>
      <c r="F84" s="105"/>
      <c r="G84" s="133"/>
      <c r="H84" s="107"/>
      <c r="I84" s="107"/>
      <c r="J84" s="37"/>
      <c r="K84" s="37"/>
      <c r="L84" s="37"/>
      <c r="M84" s="37"/>
      <c r="N84" s="37"/>
      <c r="O84" s="111"/>
      <c r="P84" s="37"/>
      <c r="Q84" s="94"/>
      <c r="R84" s="19"/>
    </row>
    <row r="85" spans="1:18" ht="16.5" customHeight="1">
      <c r="A85" s="18">
        <f t="shared" si="1"/>
        <v>74</v>
      </c>
      <c r="B85" s="19"/>
      <c r="C85" s="102"/>
      <c r="D85" s="132"/>
      <c r="E85" s="104"/>
      <c r="F85" s="105"/>
      <c r="G85" s="133"/>
      <c r="H85" s="107"/>
      <c r="I85" s="107"/>
      <c r="J85" s="37"/>
      <c r="K85" s="37"/>
      <c r="L85" s="37"/>
      <c r="M85" s="37"/>
      <c r="N85" s="37"/>
      <c r="O85" s="111"/>
      <c r="P85" s="37"/>
      <c r="Q85" s="94"/>
      <c r="R85" s="19"/>
    </row>
    <row r="86" spans="1:18" ht="16.5" customHeight="1">
      <c r="A86" s="18">
        <f t="shared" si="1"/>
        <v>75</v>
      </c>
      <c r="B86" s="19"/>
      <c r="C86" s="102"/>
      <c r="D86" s="132"/>
      <c r="E86" s="104"/>
      <c r="F86" s="105"/>
      <c r="G86" s="133"/>
      <c r="H86" s="107"/>
      <c r="I86" s="107"/>
      <c r="J86" s="37"/>
      <c r="K86" s="37"/>
      <c r="L86" s="37"/>
      <c r="M86" s="37"/>
      <c r="N86" s="37"/>
      <c r="O86" s="111"/>
      <c r="P86" s="37"/>
      <c r="Q86" s="94"/>
      <c r="R86" s="19"/>
    </row>
    <row r="87" spans="1:18" ht="16.5" customHeight="1">
      <c r="A87" s="18">
        <f t="shared" si="1"/>
        <v>76</v>
      </c>
      <c r="B87" s="19"/>
      <c r="C87" s="102"/>
      <c r="D87" s="132"/>
      <c r="E87" s="104"/>
      <c r="F87" s="105"/>
      <c r="G87" s="133"/>
      <c r="H87" s="107"/>
      <c r="I87" s="107"/>
      <c r="J87" s="37"/>
      <c r="K87" s="37"/>
      <c r="L87" s="37"/>
      <c r="M87" s="37"/>
      <c r="N87" s="37"/>
      <c r="O87" s="111"/>
      <c r="P87" s="37"/>
      <c r="Q87" s="94"/>
      <c r="R87" s="19"/>
    </row>
    <row r="88" spans="1:18" ht="16.5" customHeight="1">
      <c r="A88" s="18">
        <f t="shared" si="1"/>
        <v>77</v>
      </c>
      <c r="B88" s="19"/>
      <c r="C88" s="102"/>
      <c r="D88" s="132"/>
      <c r="E88" s="104"/>
      <c r="F88" s="105"/>
      <c r="G88" s="133"/>
      <c r="H88" s="107"/>
      <c r="I88" s="107"/>
      <c r="J88" s="37"/>
      <c r="K88" s="37"/>
      <c r="L88" s="37"/>
      <c r="M88" s="37"/>
      <c r="N88" s="37"/>
      <c r="O88" s="111"/>
      <c r="P88" s="37"/>
      <c r="Q88" s="94"/>
      <c r="R88" s="19"/>
    </row>
    <row r="89" spans="1:18" ht="16.5" customHeight="1">
      <c r="A89" s="18">
        <f t="shared" si="1"/>
        <v>78</v>
      </c>
      <c r="B89" s="19"/>
      <c r="C89" s="102"/>
      <c r="D89" s="132"/>
      <c r="E89" s="104"/>
      <c r="F89" s="105"/>
      <c r="G89" s="133"/>
      <c r="H89" s="107"/>
      <c r="I89" s="107"/>
      <c r="J89" s="37"/>
      <c r="K89" s="37"/>
      <c r="L89" s="37"/>
      <c r="M89" s="37"/>
      <c r="N89" s="37"/>
      <c r="O89" s="111"/>
      <c r="P89" s="37"/>
      <c r="Q89" s="94"/>
      <c r="R89" s="19"/>
    </row>
    <row r="90" spans="1:18" ht="16.5" customHeight="1">
      <c r="A90" s="18">
        <f t="shared" si="1"/>
        <v>79</v>
      </c>
      <c r="B90" s="19"/>
      <c r="C90" s="102"/>
      <c r="D90" s="132"/>
      <c r="E90" s="104"/>
      <c r="F90" s="105"/>
      <c r="G90" s="133"/>
      <c r="H90" s="107"/>
      <c r="I90" s="107"/>
      <c r="J90" s="37"/>
      <c r="K90" s="37"/>
      <c r="L90" s="37"/>
      <c r="M90" s="37"/>
      <c r="N90" s="37"/>
      <c r="O90" s="111"/>
      <c r="P90" s="37"/>
      <c r="Q90" s="94"/>
      <c r="R90" s="19"/>
    </row>
    <row r="91" spans="1:18" ht="16.5" customHeight="1">
      <c r="A91" s="18">
        <f t="shared" si="1"/>
        <v>80</v>
      </c>
      <c r="B91" s="19"/>
      <c r="C91" s="102"/>
      <c r="D91" s="132"/>
      <c r="E91" s="104"/>
      <c r="F91" s="105"/>
      <c r="G91" s="133"/>
      <c r="H91" s="107"/>
      <c r="I91" s="107"/>
      <c r="J91" s="37"/>
      <c r="K91" s="37"/>
      <c r="L91" s="37"/>
      <c r="M91" s="37"/>
      <c r="N91" s="37"/>
      <c r="O91" s="111"/>
      <c r="P91" s="37"/>
      <c r="Q91" s="94"/>
      <c r="R91" s="19"/>
    </row>
    <row r="92" spans="1:18" ht="16.5" customHeight="1">
      <c r="A92" s="18">
        <f t="shared" si="1"/>
        <v>81</v>
      </c>
      <c r="B92" s="19"/>
      <c r="C92" s="102"/>
      <c r="D92" s="132"/>
      <c r="E92" s="104"/>
      <c r="F92" s="105"/>
      <c r="G92" s="133"/>
      <c r="H92" s="107"/>
      <c r="I92" s="107"/>
      <c r="J92" s="37"/>
      <c r="K92" s="37"/>
      <c r="L92" s="37"/>
      <c r="M92" s="37"/>
      <c r="N92" s="37"/>
      <c r="O92" s="111"/>
      <c r="P92" s="37"/>
      <c r="Q92" s="94"/>
      <c r="R92" s="19"/>
    </row>
    <row r="93" spans="1:18" ht="16.5" customHeight="1">
      <c r="A93" s="18">
        <f t="shared" si="1"/>
        <v>82</v>
      </c>
      <c r="B93" s="19"/>
      <c r="C93" s="102"/>
      <c r="D93" s="132"/>
      <c r="E93" s="104"/>
      <c r="F93" s="105"/>
      <c r="G93" s="133"/>
      <c r="H93" s="107"/>
      <c r="I93" s="107"/>
      <c r="J93" s="37"/>
      <c r="K93" s="37"/>
      <c r="L93" s="37"/>
      <c r="M93" s="37"/>
      <c r="N93" s="37"/>
      <c r="O93" s="111"/>
      <c r="P93" s="37"/>
      <c r="Q93" s="94"/>
      <c r="R93" s="19"/>
    </row>
    <row r="94" spans="1:18" ht="16.5" customHeight="1">
      <c r="A94" s="18">
        <f t="shared" si="1"/>
        <v>83</v>
      </c>
      <c r="B94" s="19"/>
      <c r="C94" s="102"/>
      <c r="D94" s="132"/>
      <c r="E94" s="104"/>
      <c r="F94" s="105"/>
      <c r="G94" s="133"/>
      <c r="H94" s="107"/>
      <c r="I94" s="107"/>
      <c r="J94" s="37"/>
      <c r="K94" s="37"/>
      <c r="L94" s="37"/>
      <c r="M94" s="37"/>
      <c r="N94" s="37"/>
      <c r="O94" s="111"/>
      <c r="P94" s="37"/>
      <c r="Q94" s="94"/>
      <c r="R94" s="19"/>
    </row>
    <row r="95" spans="1:18" ht="16.5" customHeight="1">
      <c r="A95" s="18">
        <f t="shared" si="1"/>
        <v>84</v>
      </c>
      <c r="B95" s="19"/>
      <c r="C95" s="102"/>
      <c r="D95" s="132"/>
      <c r="E95" s="104"/>
      <c r="F95" s="105"/>
      <c r="G95" s="133"/>
      <c r="H95" s="107"/>
      <c r="I95" s="107"/>
      <c r="J95" s="37"/>
      <c r="K95" s="37"/>
      <c r="L95" s="37"/>
      <c r="M95" s="37"/>
      <c r="N95" s="37"/>
      <c r="O95" s="111"/>
      <c r="P95" s="37"/>
      <c r="Q95" s="94"/>
      <c r="R95" s="19"/>
    </row>
    <row r="96" spans="1:18" ht="16.5" customHeight="1">
      <c r="A96" s="18">
        <f t="shared" si="1"/>
        <v>85</v>
      </c>
      <c r="B96" s="19"/>
      <c r="C96" s="102"/>
      <c r="D96" s="132"/>
      <c r="E96" s="104"/>
      <c r="F96" s="105"/>
      <c r="G96" s="133"/>
      <c r="H96" s="107"/>
      <c r="I96" s="107"/>
      <c r="J96" s="37"/>
      <c r="K96" s="37"/>
      <c r="L96" s="37"/>
      <c r="M96" s="37"/>
      <c r="N96" s="37"/>
      <c r="O96" s="111"/>
      <c r="P96" s="37"/>
      <c r="Q96" s="94"/>
      <c r="R96" s="19"/>
    </row>
    <row r="97" spans="1:18" ht="16.5" customHeight="1">
      <c r="A97" s="18">
        <f t="shared" si="1"/>
        <v>86</v>
      </c>
      <c r="B97" s="19"/>
      <c r="C97" s="102"/>
      <c r="D97" s="132"/>
      <c r="E97" s="104"/>
      <c r="F97" s="105"/>
      <c r="G97" s="133"/>
      <c r="H97" s="107"/>
      <c r="I97" s="107"/>
      <c r="J97" s="37"/>
      <c r="K97" s="37"/>
      <c r="L97" s="37"/>
      <c r="M97" s="37"/>
      <c r="N97" s="37"/>
      <c r="O97" s="111"/>
      <c r="P97" s="37"/>
      <c r="Q97" s="94"/>
      <c r="R97" s="19"/>
    </row>
    <row r="98" spans="1:18" ht="16.5" customHeight="1">
      <c r="A98" s="18">
        <f t="shared" si="1"/>
        <v>87</v>
      </c>
      <c r="B98" s="19"/>
      <c r="C98" s="102"/>
      <c r="D98" s="132"/>
      <c r="E98" s="104"/>
      <c r="F98" s="105"/>
      <c r="G98" s="133"/>
      <c r="H98" s="107"/>
      <c r="I98" s="107"/>
      <c r="J98" s="37"/>
      <c r="K98" s="37"/>
      <c r="L98" s="37"/>
      <c r="M98" s="37"/>
      <c r="N98" s="37"/>
      <c r="O98" s="111"/>
      <c r="P98" s="37"/>
      <c r="Q98" s="94"/>
      <c r="R98" s="19"/>
    </row>
    <row r="99" spans="1:18" ht="16.5" customHeight="1">
      <c r="A99" s="18">
        <f t="shared" si="1"/>
        <v>88</v>
      </c>
      <c r="B99" s="19"/>
      <c r="C99" s="102"/>
      <c r="D99" s="137"/>
      <c r="E99" s="104"/>
      <c r="F99" s="105"/>
      <c r="G99" s="133"/>
      <c r="H99" s="107"/>
      <c r="I99" s="107"/>
      <c r="J99" s="37"/>
      <c r="K99" s="37"/>
      <c r="L99" s="37"/>
      <c r="M99" s="37"/>
      <c r="N99" s="37"/>
      <c r="O99" s="111"/>
      <c r="P99" s="37"/>
      <c r="Q99" s="94"/>
      <c r="R99" s="19"/>
    </row>
    <row r="100" spans="1:18" ht="16.5" customHeight="1">
      <c r="A100" s="18">
        <f t="shared" si="1"/>
        <v>89</v>
      </c>
      <c r="B100" s="19"/>
      <c r="C100" s="102"/>
      <c r="D100" s="137"/>
      <c r="E100" s="104"/>
      <c r="F100" s="105"/>
      <c r="G100" s="133"/>
      <c r="H100" s="107"/>
      <c r="I100" s="107"/>
      <c r="J100" s="37"/>
      <c r="K100" s="37"/>
      <c r="L100" s="37"/>
      <c r="M100" s="37"/>
      <c r="N100" s="37"/>
      <c r="O100" s="111"/>
      <c r="P100" s="37"/>
      <c r="Q100" s="94"/>
      <c r="R100" s="19"/>
    </row>
    <row r="101" spans="1:18" ht="16.5" customHeight="1">
      <c r="A101" s="18">
        <f t="shared" si="1"/>
        <v>90</v>
      </c>
      <c r="B101" s="19"/>
      <c r="C101" s="102"/>
      <c r="D101" s="138"/>
      <c r="E101" s="104"/>
      <c r="F101" s="105"/>
      <c r="G101" s="133"/>
      <c r="H101" s="107"/>
      <c r="I101" s="107"/>
      <c r="J101" s="37"/>
      <c r="K101" s="37"/>
      <c r="L101" s="37"/>
      <c r="M101" s="37"/>
      <c r="N101" s="37"/>
      <c r="O101" s="111"/>
      <c r="P101" s="37"/>
      <c r="Q101" s="94"/>
      <c r="R101" s="19"/>
    </row>
    <row r="102" spans="1:18" ht="16.5" customHeight="1">
      <c r="A102" s="18">
        <f t="shared" si="1"/>
        <v>91</v>
      </c>
      <c r="B102" s="19"/>
      <c r="C102" s="102"/>
      <c r="D102" s="138"/>
      <c r="E102" s="104"/>
      <c r="F102" s="105"/>
      <c r="G102" s="133"/>
      <c r="H102" s="107"/>
      <c r="I102" s="107"/>
      <c r="J102" s="37"/>
      <c r="K102" s="37"/>
      <c r="L102" s="37"/>
      <c r="M102" s="37"/>
      <c r="N102" s="37"/>
      <c r="O102" s="111"/>
      <c r="P102" s="37"/>
      <c r="Q102" s="94"/>
      <c r="R102" s="19"/>
    </row>
    <row r="103" spans="1:18" ht="16.5" customHeight="1">
      <c r="A103" s="18">
        <f t="shared" si="1"/>
        <v>92</v>
      </c>
      <c r="B103" s="19"/>
      <c r="C103" s="102"/>
      <c r="D103" s="138"/>
      <c r="E103" s="104"/>
      <c r="F103" s="105"/>
      <c r="G103" s="133"/>
      <c r="H103" s="107"/>
      <c r="I103" s="107"/>
      <c r="J103" s="37"/>
      <c r="K103" s="37"/>
      <c r="L103" s="37"/>
      <c r="M103" s="37"/>
      <c r="N103" s="37"/>
      <c r="O103" s="111"/>
      <c r="P103" s="37"/>
      <c r="Q103" s="94"/>
      <c r="R103" s="19"/>
    </row>
    <row r="104" spans="1:18" ht="16.5" customHeight="1">
      <c r="A104" s="18">
        <f t="shared" si="1"/>
        <v>93</v>
      </c>
      <c r="B104" s="19"/>
      <c r="C104" s="102"/>
      <c r="D104" s="138"/>
      <c r="E104" s="104"/>
      <c r="F104" s="105"/>
      <c r="G104" s="133"/>
      <c r="H104" s="107"/>
      <c r="I104" s="107"/>
      <c r="J104" s="37"/>
      <c r="K104" s="37"/>
      <c r="L104" s="37"/>
      <c r="M104" s="37"/>
      <c r="N104" s="37"/>
      <c r="O104" s="111"/>
      <c r="P104" s="37"/>
      <c r="Q104" s="94"/>
      <c r="R104" s="19"/>
    </row>
    <row r="105" spans="1:18" ht="16.5" customHeight="1">
      <c r="A105" s="18">
        <f t="shared" si="1"/>
        <v>94</v>
      </c>
      <c r="B105" s="19"/>
      <c r="C105" s="102"/>
      <c r="D105" s="139"/>
      <c r="E105" s="104"/>
      <c r="F105" s="105"/>
      <c r="G105" s="133"/>
      <c r="H105" s="107"/>
      <c r="I105" s="107"/>
      <c r="J105" s="37"/>
      <c r="K105" s="37"/>
      <c r="L105" s="37"/>
      <c r="M105" s="37"/>
      <c r="N105" s="37"/>
      <c r="O105" s="111"/>
      <c r="P105" s="37"/>
      <c r="Q105" s="94"/>
      <c r="R105" s="19"/>
    </row>
    <row r="106" spans="1:18" ht="16.5" customHeight="1">
      <c r="A106" s="18">
        <f t="shared" si="1"/>
        <v>95</v>
      </c>
      <c r="B106" s="19"/>
      <c r="C106" s="102"/>
      <c r="D106" s="139"/>
      <c r="E106" s="104"/>
      <c r="F106" s="105"/>
      <c r="G106" s="133"/>
      <c r="H106" s="107"/>
      <c r="I106" s="107"/>
      <c r="J106" s="37"/>
      <c r="K106" s="37"/>
      <c r="L106" s="37"/>
      <c r="M106" s="37"/>
      <c r="N106" s="37"/>
      <c r="O106" s="111"/>
      <c r="P106" s="37"/>
      <c r="Q106" s="94"/>
      <c r="R106" s="19"/>
    </row>
    <row r="107" spans="1:18" ht="16.5" customHeight="1">
      <c r="A107" s="18">
        <f t="shared" si="1"/>
        <v>96</v>
      </c>
      <c r="B107" s="19"/>
      <c r="C107" s="102"/>
      <c r="D107" s="139"/>
      <c r="E107" s="104"/>
      <c r="F107" s="105"/>
      <c r="G107" s="133"/>
      <c r="H107" s="107"/>
      <c r="I107" s="107"/>
      <c r="J107" s="37"/>
      <c r="K107" s="37"/>
      <c r="L107" s="37"/>
      <c r="M107" s="37"/>
      <c r="N107" s="37"/>
      <c r="O107" s="111"/>
      <c r="P107" s="37"/>
      <c r="Q107" s="94"/>
      <c r="R107" s="19"/>
    </row>
    <row r="108" spans="1:18" ht="16.5" customHeight="1">
      <c r="A108" s="18">
        <f t="shared" si="1"/>
        <v>97</v>
      </c>
      <c r="B108" s="19"/>
      <c r="C108" s="102"/>
      <c r="D108" s="139"/>
      <c r="E108" s="104"/>
      <c r="F108" s="105"/>
      <c r="G108" s="133"/>
      <c r="H108" s="107"/>
      <c r="I108" s="107"/>
      <c r="J108" s="37"/>
      <c r="K108" s="37"/>
      <c r="L108" s="37"/>
      <c r="M108" s="37"/>
      <c r="N108" s="37"/>
      <c r="O108" s="111"/>
      <c r="P108" s="37"/>
      <c r="Q108" s="94"/>
      <c r="R108" s="19"/>
    </row>
    <row r="109" spans="1:18" ht="16.5" customHeight="1">
      <c r="A109" s="18">
        <f t="shared" si="1"/>
        <v>98</v>
      </c>
      <c r="B109" s="19"/>
      <c r="C109" s="102"/>
      <c r="D109" s="139"/>
      <c r="E109" s="104"/>
      <c r="F109" s="105"/>
      <c r="G109" s="133"/>
      <c r="H109" s="107"/>
      <c r="I109" s="107"/>
      <c r="J109" s="37"/>
      <c r="K109" s="37"/>
      <c r="L109" s="37"/>
      <c r="M109" s="37"/>
      <c r="N109" s="37"/>
      <c r="O109" s="111"/>
      <c r="P109" s="37"/>
      <c r="Q109" s="94"/>
      <c r="R109" s="19"/>
    </row>
    <row r="110" spans="1:18" ht="16.5" customHeight="1">
      <c r="A110" s="18">
        <f t="shared" si="1"/>
        <v>99</v>
      </c>
      <c r="B110" s="19"/>
      <c r="C110" s="102"/>
      <c r="D110" s="138"/>
      <c r="E110" s="104"/>
      <c r="F110" s="105"/>
      <c r="G110" s="133"/>
      <c r="H110" s="107"/>
      <c r="I110" s="107"/>
      <c r="J110" s="37"/>
      <c r="K110" s="37"/>
      <c r="L110" s="37"/>
      <c r="M110" s="37"/>
      <c r="N110" s="37"/>
      <c r="O110" s="111"/>
      <c r="P110" s="37"/>
      <c r="Q110" s="94"/>
      <c r="R110" s="19"/>
    </row>
    <row r="111" spans="1:18" ht="16.5" customHeight="1">
      <c r="A111" s="18">
        <f t="shared" si="1"/>
        <v>100</v>
      </c>
      <c r="B111" s="19"/>
      <c r="C111" s="102"/>
      <c r="D111" s="138"/>
      <c r="E111" s="104"/>
      <c r="F111" s="105"/>
      <c r="G111" s="133"/>
      <c r="H111" s="107"/>
      <c r="I111" s="107"/>
      <c r="J111" s="37"/>
      <c r="K111" s="37"/>
      <c r="L111" s="37"/>
      <c r="M111" s="37"/>
      <c r="N111" s="37"/>
      <c r="O111" s="111"/>
      <c r="P111" s="37"/>
      <c r="Q111" s="94"/>
      <c r="R111" s="19"/>
    </row>
    <row r="112" spans="1:18" ht="16.5" customHeight="1">
      <c r="A112" s="18">
        <f t="shared" si="1"/>
        <v>101</v>
      </c>
      <c r="B112" s="19"/>
      <c r="C112" s="102"/>
      <c r="D112" s="138"/>
      <c r="E112" s="104"/>
      <c r="F112" s="105"/>
      <c r="G112" s="133"/>
      <c r="H112" s="107"/>
      <c r="I112" s="107"/>
      <c r="J112" s="37"/>
      <c r="K112" s="37"/>
      <c r="L112" s="37"/>
      <c r="M112" s="37"/>
      <c r="N112" s="37"/>
      <c r="O112" s="111"/>
      <c r="P112" s="37"/>
      <c r="Q112" s="94"/>
      <c r="R112" s="19"/>
    </row>
    <row r="113" spans="1:18" ht="16.5" customHeight="1">
      <c r="A113" s="18">
        <f t="shared" si="1"/>
        <v>102</v>
      </c>
      <c r="B113" s="19"/>
      <c r="C113" s="102"/>
      <c r="D113" s="138"/>
      <c r="E113" s="104"/>
      <c r="F113" s="105"/>
      <c r="G113" s="133"/>
      <c r="H113" s="107"/>
      <c r="I113" s="107"/>
      <c r="J113" s="37"/>
      <c r="K113" s="37"/>
      <c r="L113" s="37"/>
      <c r="M113" s="37"/>
      <c r="N113" s="37"/>
      <c r="O113" s="111"/>
      <c r="P113" s="37"/>
      <c r="Q113" s="94"/>
      <c r="R113" s="19"/>
    </row>
    <row r="114" spans="1:18" ht="16.5" customHeight="1">
      <c r="A114" s="18">
        <f t="shared" si="1"/>
        <v>103</v>
      </c>
      <c r="B114" s="19"/>
      <c r="C114" s="102"/>
      <c r="D114" s="138"/>
      <c r="E114" s="104"/>
      <c r="F114" s="105"/>
      <c r="G114" s="133"/>
      <c r="H114" s="107"/>
      <c r="I114" s="107"/>
      <c r="J114" s="37"/>
      <c r="K114" s="37"/>
      <c r="L114" s="37"/>
      <c r="M114" s="37"/>
      <c r="N114" s="37"/>
      <c r="O114" s="111"/>
      <c r="P114" s="37"/>
      <c r="Q114" s="94"/>
      <c r="R114" s="19"/>
    </row>
    <row r="115" spans="1:18" ht="16.5" customHeight="1">
      <c r="A115" s="18">
        <f t="shared" si="1"/>
        <v>104</v>
      </c>
      <c r="B115" s="19"/>
      <c r="C115" s="102"/>
      <c r="D115" s="139"/>
      <c r="E115" s="104"/>
      <c r="F115" s="105"/>
      <c r="G115" s="133"/>
      <c r="H115" s="107"/>
      <c r="I115" s="107"/>
      <c r="J115" s="37"/>
      <c r="K115" s="37"/>
      <c r="L115" s="37"/>
      <c r="M115" s="37"/>
      <c r="N115" s="37"/>
      <c r="O115" s="111"/>
      <c r="P115" s="37"/>
      <c r="Q115" s="94"/>
      <c r="R115" s="19"/>
    </row>
    <row r="116" spans="1:18" ht="16.5" customHeight="1">
      <c r="A116" s="18">
        <f t="shared" si="1"/>
        <v>105</v>
      </c>
      <c r="B116" s="19"/>
      <c r="C116" s="102"/>
      <c r="D116" s="140"/>
      <c r="E116" s="104"/>
      <c r="F116" s="105"/>
      <c r="G116" s="133"/>
      <c r="H116" s="107"/>
      <c r="I116" s="107"/>
      <c r="J116" s="37"/>
      <c r="K116" s="37"/>
      <c r="L116" s="37"/>
      <c r="M116" s="37"/>
      <c r="N116" s="37"/>
      <c r="O116" s="111"/>
      <c r="P116" s="37"/>
      <c r="Q116" s="94"/>
      <c r="R116" s="19"/>
    </row>
    <row r="117" spans="1:18" ht="16.5" customHeight="1">
      <c r="A117" s="18">
        <f t="shared" si="1"/>
        <v>106</v>
      </c>
      <c r="B117" s="19"/>
      <c r="C117" s="102"/>
      <c r="D117" s="140"/>
      <c r="E117" s="104"/>
      <c r="F117" s="105"/>
      <c r="G117" s="133"/>
      <c r="H117" s="107"/>
      <c r="I117" s="107"/>
      <c r="J117" s="37"/>
      <c r="K117" s="37"/>
      <c r="L117" s="37"/>
      <c r="M117" s="37"/>
      <c r="N117" s="37"/>
      <c r="O117" s="111"/>
      <c r="P117" s="37"/>
      <c r="Q117" s="94"/>
      <c r="R117" s="19"/>
    </row>
    <row r="118" spans="1:18" ht="16.5" customHeight="1">
      <c r="A118" s="18">
        <f t="shared" si="1"/>
        <v>107</v>
      </c>
      <c r="B118" s="19"/>
      <c r="C118" s="102"/>
      <c r="D118" s="117"/>
      <c r="E118" s="104"/>
      <c r="F118" s="105"/>
      <c r="G118" s="133"/>
      <c r="H118" s="107"/>
      <c r="I118" s="107"/>
      <c r="J118" s="37"/>
      <c r="K118" s="37"/>
      <c r="L118" s="37"/>
      <c r="M118" s="37"/>
      <c r="N118" s="37"/>
      <c r="O118" s="111"/>
      <c r="P118" s="37"/>
      <c r="Q118" s="94"/>
      <c r="R118" s="19"/>
    </row>
    <row r="119" spans="1:18" ht="16.5" customHeight="1">
      <c r="A119" s="18">
        <f t="shared" si="1"/>
        <v>108</v>
      </c>
      <c r="B119" s="19"/>
      <c r="C119" s="102"/>
      <c r="D119" s="117"/>
      <c r="E119" s="104"/>
      <c r="F119" s="105"/>
      <c r="G119" s="133"/>
      <c r="H119" s="107"/>
      <c r="I119" s="107"/>
      <c r="J119" s="37"/>
      <c r="K119" s="37"/>
      <c r="L119" s="37"/>
      <c r="M119" s="37"/>
      <c r="N119" s="37"/>
      <c r="O119" s="111"/>
      <c r="P119" s="37"/>
      <c r="Q119" s="94"/>
      <c r="R119" s="19"/>
    </row>
    <row r="120" spans="1:18" ht="16.5" customHeight="1">
      <c r="A120" s="18">
        <f t="shared" si="1"/>
        <v>109</v>
      </c>
      <c r="B120" s="19"/>
      <c r="C120" s="102"/>
      <c r="D120" s="139"/>
      <c r="E120" s="104"/>
      <c r="F120" s="105"/>
      <c r="G120" s="133"/>
      <c r="H120" s="107"/>
      <c r="I120" s="107"/>
      <c r="J120" s="37"/>
      <c r="K120" s="37"/>
      <c r="L120" s="37"/>
      <c r="M120" s="37"/>
      <c r="N120" s="37"/>
      <c r="O120" s="111"/>
      <c r="P120" s="37"/>
      <c r="Q120" s="94"/>
      <c r="R120" s="19"/>
    </row>
    <row r="121" spans="1:18" ht="16.5" customHeight="1">
      <c r="A121" s="18">
        <f t="shared" si="1"/>
        <v>110</v>
      </c>
      <c r="B121" s="19"/>
      <c r="C121" s="102"/>
      <c r="D121" s="141"/>
      <c r="E121" s="104"/>
      <c r="F121" s="105"/>
      <c r="G121" s="133"/>
      <c r="H121" s="107"/>
      <c r="I121" s="107"/>
      <c r="J121" s="37"/>
      <c r="K121" s="37"/>
      <c r="L121" s="37"/>
      <c r="M121" s="37"/>
      <c r="N121" s="37"/>
      <c r="O121" s="111"/>
      <c r="P121" s="37"/>
      <c r="Q121" s="94"/>
      <c r="R121" s="19"/>
    </row>
    <row r="122" spans="1:18" ht="16.5" customHeight="1">
      <c r="A122" s="18">
        <f t="shared" si="1"/>
        <v>111</v>
      </c>
      <c r="B122" s="19"/>
      <c r="C122" s="102"/>
      <c r="D122" s="141"/>
      <c r="E122" s="104"/>
      <c r="F122" s="105"/>
      <c r="G122" s="133"/>
      <c r="H122" s="107"/>
      <c r="I122" s="107"/>
      <c r="J122" s="37"/>
      <c r="K122" s="37"/>
      <c r="L122" s="37"/>
      <c r="M122" s="37"/>
      <c r="N122" s="37"/>
      <c r="O122" s="111"/>
      <c r="P122" s="37"/>
      <c r="Q122" s="94"/>
      <c r="R122" s="19"/>
    </row>
    <row r="123" spans="1:18" ht="16.5" customHeight="1">
      <c r="A123" s="18">
        <f t="shared" si="1"/>
        <v>112</v>
      </c>
      <c r="B123" s="19"/>
      <c r="C123" s="102"/>
      <c r="D123" s="141"/>
      <c r="E123" s="104"/>
      <c r="F123" s="105"/>
      <c r="G123" s="133"/>
      <c r="H123" s="107"/>
      <c r="I123" s="107"/>
      <c r="J123" s="37"/>
      <c r="K123" s="37"/>
      <c r="L123" s="37"/>
      <c r="M123" s="37"/>
      <c r="N123" s="37"/>
      <c r="O123" s="111"/>
      <c r="P123" s="37"/>
      <c r="Q123" s="94"/>
      <c r="R123" s="19"/>
    </row>
    <row r="124" spans="1:18" ht="16.5" customHeight="1">
      <c r="A124" s="18">
        <f t="shared" si="1"/>
        <v>113</v>
      </c>
      <c r="B124" s="19"/>
      <c r="C124" s="102"/>
      <c r="D124" s="141"/>
      <c r="E124" s="104"/>
      <c r="F124" s="105"/>
      <c r="G124" s="133"/>
      <c r="H124" s="107"/>
      <c r="I124" s="107"/>
      <c r="J124" s="37"/>
      <c r="K124" s="37"/>
      <c r="L124" s="37"/>
      <c r="M124" s="37"/>
      <c r="N124" s="37"/>
      <c r="O124" s="111"/>
      <c r="P124" s="37"/>
      <c r="Q124" s="94"/>
      <c r="R124" s="19"/>
    </row>
    <row r="125" spans="1:18" ht="16.5" customHeight="1">
      <c r="A125" s="18">
        <f t="shared" si="1"/>
        <v>114</v>
      </c>
      <c r="B125" s="19"/>
      <c r="C125" s="102"/>
      <c r="D125" s="141"/>
      <c r="E125" s="104"/>
      <c r="F125" s="105"/>
      <c r="G125" s="133"/>
      <c r="H125" s="107"/>
      <c r="I125" s="107"/>
      <c r="J125" s="37"/>
      <c r="K125" s="37"/>
      <c r="L125" s="37"/>
      <c r="M125" s="37"/>
      <c r="N125" s="37"/>
      <c r="O125" s="111"/>
      <c r="P125" s="37"/>
      <c r="Q125" s="94"/>
      <c r="R125" s="19"/>
    </row>
    <row r="126" spans="1:18" ht="16.5" customHeight="1">
      <c r="A126" s="18">
        <f t="shared" si="1"/>
        <v>115</v>
      </c>
      <c r="B126" s="19"/>
      <c r="C126" s="102"/>
      <c r="D126" s="134"/>
      <c r="E126" s="104"/>
      <c r="F126" s="105"/>
      <c r="G126" s="133"/>
      <c r="H126" s="107"/>
      <c r="I126" s="107"/>
      <c r="J126" s="37"/>
      <c r="K126" s="37"/>
      <c r="L126" s="37"/>
      <c r="M126" s="37"/>
      <c r="N126" s="37"/>
      <c r="O126" s="111"/>
      <c r="P126" s="37"/>
      <c r="Q126" s="94"/>
      <c r="R126" s="19"/>
    </row>
    <row r="127" spans="1:18" ht="16.5" customHeight="1">
      <c r="A127" s="18">
        <f t="shared" si="1"/>
        <v>116</v>
      </c>
      <c r="B127" s="19"/>
      <c r="C127" s="102"/>
      <c r="D127" s="134"/>
      <c r="E127" s="104"/>
      <c r="F127" s="105"/>
      <c r="G127" s="133"/>
      <c r="H127" s="107"/>
      <c r="I127" s="107"/>
      <c r="J127" s="37"/>
      <c r="K127" s="37"/>
      <c r="L127" s="37"/>
      <c r="M127" s="37"/>
      <c r="N127" s="37"/>
      <c r="O127" s="111"/>
      <c r="P127" s="37"/>
      <c r="Q127" s="94"/>
      <c r="R127" s="19"/>
    </row>
    <row r="128" spans="1:18" ht="16.5" customHeight="1">
      <c r="A128" s="18">
        <f t="shared" si="1"/>
        <v>117</v>
      </c>
      <c r="B128" s="19"/>
      <c r="C128" s="102"/>
      <c r="D128" s="134"/>
      <c r="E128" s="104"/>
      <c r="F128" s="105"/>
      <c r="G128" s="133"/>
      <c r="H128" s="107"/>
      <c r="I128" s="107"/>
      <c r="J128" s="37"/>
      <c r="K128" s="37"/>
      <c r="L128" s="37"/>
      <c r="M128" s="37"/>
      <c r="N128" s="37"/>
      <c r="O128" s="111"/>
      <c r="P128" s="37"/>
      <c r="Q128" s="94"/>
      <c r="R128" s="19"/>
    </row>
    <row r="129" spans="1:18" ht="16.5" customHeight="1">
      <c r="A129" s="18">
        <f t="shared" si="1"/>
        <v>118</v>
      </c>
      <c r="B129" s="19"/>
      <c r="C129" s="102"/>
      <c r="D129" s="134"/>
      <c r="E129" s="104"/>
      <c r="F129" s="105"/>
      <c r="G129" s="133"/>
      <c r="H129" s="107"/>
      <c r="I129" s="107"/>
      <c r="J129" s="37"/>
      <c r="K129" s="37"/>
      <c r="L129" s="37"/>
      <c r="M129" s="37"/>
      <c r="N129" s="37"/>
      <c r="O129" s="111"/>
      <c r="P129" s="37"/>
      <c r="Q129" s="94"/>
      <c r="R129" s="19"/>
    </row>
    <row r="130" spans="1:18" ht="16.5" customHeight="1">
      <c r="A130" s="18">
        <f t="shared" si="1"/>
        <v>119</v>
      </c>
      <c r="B130" s="19"/>
      <c r="C130" s="102"/>
      <c r="D130" s="134"/>
      <c r="E130" s="104"/>
      <c r="F130" s="105"/>
      <c r="G130" s="133"/>
      <c r="H130" s="107"/>
      <c r="I130" s="107"/>
      <c r="J130" s="37"/>
      <c r="K130" s="37"/>
      <c r="L130" s="37"/>
      <c r="M130" s="37"/>
      <c r="N130" s="37"/>
      <c r="O130" s="111"/>
      <c r="P130" s="37"/>
      <c r="Q130" s="94"/>
      <c r="R130" s="19"/>
    </row>
    <row r="131" spans="1:18" ht="16.5" customHeight="1">
      <c r="A131" s="18">
        <f t="shared" si="1"/>
        <v>120</v>
      </c>
      <c r="B131" s="19"/>
      <c r="C131" s="102"/>
      <c r="D131" s="134"/>
      <c r="E131" s="104"/>
      <c r="F131" s="105"/>
      <c r="G131" s="133"/>
      <c r="H131" s="107"/>
      <c r="I131" s="107"/>
      <c r="J131" s="37"/>
      <c r="K131" s="37"/>
      <c r="L131" s="37"/>
      <c r="M131" s="37"/>
      <c r="N131" s="37"/>
      <c r="O131" s="111"/>
      <c r="P131" s="37"/>
      <c r="Q131" s="94"/>
      <c r="R131" s="19"/>
    </row>
    <row r="132" spans="1:18" ht="16.5" customHeight="1">
      <c r="A132" s="18">
        <f t="shared" si="1"/>
        <v>121</v>
      </c>
      <c r="B132" s="19"/>
      <c r="C132" s="102"/>
      <c r="D132" s="134"/>
      <c r="E132" s="104"/>
      <c r="F132" s="105"/>
      <c r="G132" s="133"/>
      <c r="H132" s="107"/>
      <c r="I132" s="107"/>
      <c r="J132" s="37"/>
      <c r="K132" s="37"/>
      <c r="L132" s="37"/>
      <c r="M132" s="37"/>
      <c r="N132" s="37"/>
      <c r="O132" s="111"/>
      <c r="P132" s="37"/>
      <c r="Q132" s="94"/>
      <c r="R132" s="19"/>
    </row>
    <row r="133" spans="1:18" ht="16.5" customHeight="1">
      <c r="A133" s="18">
        <f t="shared" si="1"/>
        <v>122</v>
      </c>
      <c r="B133" s="19"/>
      <c r="C133" s="102"/>
      <c r="D133" s="134"/>
      <c r="E133" s="104"/>
      <c r="F133" s="105"/>
      <c r="G133" s="133"/>
      <c r="H133" s="107"/>
      <c r="I133" s="107"/>
      <c r="J133" s="37"/>
      <c r="K133" s="37"/>
      <c r="L133" s="37"/>
      <c r="M133" s="37"/>
      <c r="N133" s="37"/>
      <c r="O133" s="111"/>
      <c r="P133" s="37"/>
      <c r="Q133" s="94"/>
      <c r="R133" s="19"/>
    </row>
    <row r="134" spans="1:18" ht="16.5" customHeight="1">
      <c r="A134" s="18">
        <f t="shared" si="1"/>
        <v>123</v>
      </c>
      <c r="B134" s="19"/>
      <c r="C134" s="102"/>
      <c r="D134" s="134"/>
      <c r="E134" s="104"/>
      <c r="F134" s="105"/>
      <c r="G134" s="133"/>
      <c r="H134" s="107"/>
      <c r="I134" s="107"/>
      <c r="J134" s="37"/>
      <c r="K134" s="37"/>
      <c r="L134" s="37"/>
      <c r="M134" s="37"/>
      <c r="N134" s="37"/>
      <c r="O134" s="111"/>
      <c r="P134" s="37"/>
      <c r="Q134" s="94"/>
      <c r="R134" s="19"/>
    </row>
    <row r="135" spans="1:18" ht="16.5" customHeight="1">
      <c r="A135" s="18">
        <f t="shared" si="1"/>
        <v>124</v>
      </c>
      <c r="B135" s="19"/>
      <c r="C135" s="102"/>
      <c r="D135" s="134"/>
      <c r="E135" s="104"/>
      <c r="F135" s="105"/>
      <c r="G135" s="133"/>
      <c r="H135" s="107"/>
      <c r="I135" s="107"/>
      <c r="J135" s="37"/>
      <c r="K135" s="37"/>
      <c r="L135" s="37"/>
      <c r="M135" s="37"/>
      <c r="N135" s="37"/>
      <c r="O135" s="111"/>
      <c r="P135" s="37"/>
      <c r="Q135" s="94"/>
      <c r="R135" s="19"/>
    </row>
    <row r="136" spans="1:18" ht="16.5" customHeight="1">
      <c r="A136" s="18">
        <f t="shared" si="1"/>
        <v>125</v>
      </c>
      <c r="B136" s="19"/>
      <c r="C136" s="102"/>
      <c r="D136" s="134"/>
      <c r="E136" s="104"/>
      <c r="F136" s="105"/>
      <c r="G136" s="133"/>
      <c r="H136" s="107"/>
      <c r="I136" s="107"/>
      <c r="J136" s="37"/>
      <c r="K136" s="37"/>
      <c r="L136" s="37"/>
      <c r="M136" s="37"/>
      <c r="N136" s="37"/>
      <c r="O136" s="111"/>
      <c r="P136" s="37"/>
      <c r="Q136" s="94"/>
      <c r="R136" s="19"/>
    </row>
    <row r="137" spans="1:18" ht="16.5" customHeight="1">
      <c r="A137" s="18">
        <f t="shared" si="1"/>
        <v>126</v>
      </c>
      <c r="B137" s="19"/>
      <c r="C137" s="102"/>
      <c r="D137" s="134"/>
      <c r="E137" s="104"/>
      <c r="F137" s="105"/>
      <c r="G137" s="133"/>
      <c r="H137" s="107"/>
      <c r="I137" s="107"/>
      <c r="J137" s="37"/>
      <c r="K137" s="37"/>
      <c r="L137" s="37"/>
      <c r="M137" s="37"/>
      <c r="N137" s="37"/>
      <c r="O137" s="111"/>
      <c r="P137" s="37"/>
      <c r="Q137" s="94"/>
      <c r="R137" s="19"/>
    </row>
    <row r="138" spans="1:18" ht="16.5" customHeight="1">
      <c r="A138" s="18">
        <f t="shared" si="1"/>
        <v>127</v>
      </c>
      <c r="B138" s="19"/>
      <c r="C138" s="102"/>
      <c r="D138" s="134"/>
      <c r="E138" s="104"/>
      <c r="F138" s="105"/>
      <c r="G138" s="133"/>
      <c r="H138" s="107"/>
      <c r="I138" s="107"/>
      <c r="J138" s="37"/>
      <c r="K138" s="37"/>
      <c r="L138" s="37"/>
      <c r="M138" s="37"/>
      <c r="N138" s="37"/>
      <c r="O138" s="111"/>
      <c r="P138" s="37"/>
      <c r="Q138" s="94"/>
      <c r="R138" s="19"/>
    </row>
    <row r="139" spans="1:18" ht="16.5" customHeight="1">
      <c r="A139" s="18">
        <f t="shared" si="1"/>
        <v>128</v>
      </c>
      <c r="B139" s="19"/>
      <c r="C139" s="102"/>
      <c r="D139" s="134"/>
      <c r="E139" s="104"/>
      <c r="F139" s="105"/>
      <c r="G139" s="133"/>
      <c r="H139" s="107"/>
      <c r="I139" s="107"/>
      <c r="J139" s="37"/>
      <c r="K139" s="37"/>
      <c r="L139" s="37"/>
      <c r="M139" s="37"/>
      <c r="N139" s="37"/>
      <c r="O139" s="111"/>
      <c r="P139" s="37"/>
      <c r="Q139" s="94"/>
      <c r="R139" s="19"/>
    </row>
    <row r="140" spans="1:18" ht="16.5" customHeight="1">
      <c r="A140" s="18">
        <f t="shared" si="1"/>
        <v>129</v>
      </c>
      <c r="B140" s="19"/>
      <c r="C140" s="102"/>
      <c r="D140" s="134"/>
      <c r="E140" s="104"/>
      <c r="F140" s="105"/>
      <c r="G140" s="133"/>
      <c r="H140" s="107"/>
      <c r="I140" s="107"/>
      <c r="J140" s="37"/>
      <c r="K140" s="37"/>
      <c r="L140" s="37"/>
      <c r="M140" s="37"/>
      <c r="N140" s="37"/>
      <c r="O140" s="111"/>
      <c r="P140" s="37"/>
      <c r="Q140" s="94"/>
      <c r="R140" s="19"/>
    </row>
    <row r="141" spans="1:18" ht="16.5" customHeight="1">
      <c r="A141" s="18">
        <f t="shared" si="1"/>
        <v>130</v>
      </c>
      <c r="B141" s="19"/>
      <c r="C141" s="102"/>
      <c r="D141" s="134"/>
      <c r="E141" s="104"/>
      <c r="F141" s="105"/>
      <c r="G141" s="133"/>
      <c r="H141" s="107"/>
      <c r="I141" s="107"/>
      <c r="J141" s="37"/>
      <c r="K141" s="37"/>
      <c r="L141" s="37"/>
      <c r="M141" s="37"/>
      <c r="N141" s="37"/>
      <c r="O141" s="111"/>
      <c r="P141" s="37"/>
      <c r="Q141" s="94"/>
      <c r="R141" s="19"/>
    </row>
    <row r="142" spans="1:18" ht="16.5" customHeight="1">
      <c r="A142" s="18">
        <f aca="true" t="shared" si="2" ref="A142:A162">A141+1</f>
        <v>131</v>
      </c>
      <c r="B142" s="19"/>
      <c r="C142" s="102"/>
      <c r="D142" s="134"/>
      <c r="E142" s="104"/>
      <c r="F142" s="105"/>
      <c r="G142" s="133"/>
      <c r="H142" s="107"/>
      <c r="I142" s="107"/>
      <c r="J142" s="37"/>
      <c r="K142" s="37"/>
      <c r="L142" s="37"/>
      <c r="M142" s="37"/>
      <c r="N142" s="37"/>
      <c r="O142" s="111"/>
      <c r="P142" s="37"/>
      <c r="Q142" s="94"/>
      <c r="R142" s="19"/>
    </row>
    <row r="143" spans="1:18" ht="16.5" customHeight="1">
      <c r="A143" s="18">
        <f t="shared" si="2"/>
        <v>132</v>
      </c>
      <c r="B143" s="19"/>
      <c r="C143" s="102"/>
      <c r="D143" s="134"/>
      <c r="E143" s="104"/>
      <c r="F143" s="105"/>
      <c r="G143" s="133"/>
      <c r="H143" s="107"/>
      <c r="I143" s="107"/>
      <c r="J143" s="37"/>
      <c r="K143" s="37"/>
      <c r="L143" s="37"/>
      <c r="M143" s="37"/>
      <c r="N143" s="37"/>
      <c r="O143" s="111"/>
      <c r="P143" s="37"/>
      <c r="Q143" s="94"/>
      <c r="R143" s="19"/>
    </row>
    <row r="144" spans="1:18" ht="16.5" customHeight="1">
      <c r="A144" s="18">
        <f t="shared" si="2"/>
        <v>133</v>
      </c>
      <c r="B144" s="19"/>
      <c r="C144" s="102"/>
      <c r="D144" s="134"/>
      <c r="E144" s="104"/>
      <c r="F144" s="105"/>
      <c r="G144" s="133"/>
      <c r="H144" s="107"/>
      <c r="I144" s="107"/>
      <c r="J144" s="37"/>
      <c r="K144" s="37"/>
      <c r="L144" s="37"/>
      <c r="M144" s="37"/>
      <c r="N144" s="37"/>
      <c r="O144" s="111"/>
      <c r="P144" s="37"/>
      <c r="Q144" s="94"/>
      <c r="R144" s="19"/>
    </row>
    <row r="145" spans="1:18" ht="16.5" customHeight="1">
      <c r="A145" s="18">
        <f t="shared" si="2"/>
        <v>134</v>
      </c>
      <c r="B145" s="19"/>
      <c r="C145" s="102"/>
      <c r="D145" s="134"/>
      <c r="E145" s="104"/>
      <c r="F145" s="105"/>
      <c r="G145" s="133"/>
      <c r="H145" s="107"/>
      <c r="I145" s="107"/>
      <c r="J145" s="37"/>
      <c r="K145" s="37"/>
      <c r="L145" s="37"/>
      <c r="M145" s="37"/>
      <c r="N145" s="37"/>
      <c r="O145" s="111"/>
      <c r="P145" s="37"/>
      <c r="Q145" s="94"/>
      <c r="R145" s="19"/>
    </row>
    <row r="146" spans="1:18" ht="16.5" customHeight="1">
      <c r="A146" s="18">
        <f t="shared" si="2"/>
        <v>135</v>
      </c>
      <c r="B146" s="19"/>
      <c r="C146" s="102"/>
      <c r="D146" s="134"/>
      <c r="E146" s="104"/>
      <c r="F146" s="105"/>
      <c r="G146" s="133"/>
      <c r="H146" s="107"/>
      <c r="I146" s="107"/>
      <c r="J146" s="37"/>
      <c r="K146" s="37"/>
      <c r="L146" s="37"/>
      <c r="M146" s="37"/>
      <c r="N146" s="37"/>
      <c r="O146" s="111"/>
      <c r="P146" s="37"/>
      <c r="Q146" s="94"/>
      <c r="R146" s="19"/>
    </row>
    <row r="147" spans="1:18" ht="16.5" customHeight="1">
      <c r="A147" s="18">
        <f t="shared" si="2"/>
        <v>136</v>
      </c>
      <c r="B147" s="19"/>
      <c r="C147" s="102"/>
      <c r="D147" s="132"/>
      <c r="E147" s="104"/>
      <c r="F147" s="105"/>
      <c r="G147" s="133"/>
      <c r="H147" s="107"/>
      <c r="I147" s="107"/>
      <c r="J147" s="37"/>
      <c r="K147" s="37"/>
      <c r="L147" s="37"/>
      <c r="M147" s="37"/>
      <c r="N147" s="37"/>
      <c r="O147" s="111"/>
      <c r="P147" s="37"/>
      <c r="Q147" s="94"/>
      <c r="R147" s="19"/>
    </row>
    <row r="148" spans="1:18" ht="16.5" customHeight="1">
      <c r="A148" s="18">
        <f t="shared" si="2"/>
        <v>137</v>
      </c>
      <c r="B148" s="19"/>
      <c r="C148" s="102"/>
      <c r="D148" s="132"/>
      <c r="E148" s="104"/>
      <c r="F148" s="105"/>
      <c r="G148" s="133"/>
      <c r="H148" s="107"/>
      <c r="I148" s="107"/>
      <c r="J148" s="37"/>
      <c r="K148" s="37"/>
      <c r="L148" s="37"/>
      <c r="M148" s="37"/>
      <c r="N148" s="37"/>
      <c r="O148" s="111"/>
      <c r="P148" s="37"/>
      <c r="Q148" s="94"/>
      <c r="R148" s="19"/>
    </row>
    <row r="149" spans="1:18" ht="16.5" customHeight="1">
      <c r="A149" s="18">
        <f t="shared" si="2"/>
        <v>138</v>
      </c>
      <c r="B149" s="19"/>
      <c r="C149" s="102"/>
      <c r="D149" s="132"/>
      <c r="E149" s="104"/>
      <c r="F149" s="105"/>
      <c r="G149" s="133"/>
      <c r="H149" s="107"/>
      <c r="I149" s="107"/>
      <c r="J149" s="37"/>
      <c r="K149" s="37"/>
      <c r="L149" s="37"/>
      <c r="M149" s="37"/>
      <c r="N149" s="37"/>
      <c r="O149" s="111"/>
      <c r="P149" s="37"/>
      <c r="Q149" s="94"/>
      <c r="R149" s="19"/>
    </row>
    <row r="150" spans="1:18" ht="16.5" customHeight="1">
      <c r="A150" s="18">
        <f t="shared" si="2"/>
        <v>139</v>
      </c>
      <c r="B150" s="19"/>
      <c r="C150" s="102"/>
      <c r="D150" s="132"/>
      <c r="E150" s="104"/>
      <c r="F150" s="105"/>
      <c r="G150" s="133"/>
      <c r="H150" s="107"/>
      <c r="I150" s="107"/>
      <c r="J150" s="37"/>
      <c r="K150" s="37"/>
      <c r="L150" s="37"/>
      <c r="M150" s="37"/>
      <c r="N150" s="37"/>
      <c r="O150" s="111"/>
      <c r="P150" s="37"/>
      <c r="Q150" s="94"/>
      <c r="R150" s="19"/>
    </row>
    <row r="151" spans="1:18" ht="16.5" customHeight="1">
      <c r="A151" s="18">
        <f t="shared" si="2"/>
        <v>140</v>
      </c>
      <c r="B151" s="19"/>
      <c r="C151" s="102"/>
      <c r="D151" s="132"/>
      <c r="E151" s="104"/>
      <c r="F151" s="105"/>
      <c r="G151" s="133"/>
      <c r="H151" s="107"/>
      <c r="I151" s="107"/>
      <c r="J151" s="37"/>
      <c r="K151" s="37"/>
      <c r="L151" s="37"/>
      <c r="M151" s="37"/>
      <c r="N151" s="37"/>
      <c r="O151" s="111"/>
      <c r="P151" s="37"/>
      <c r="Q151" s="94"/>
      <c r="R151" s="19"/>
    </row>
    <row r="152" spans="1:18" ht="16.5" customHeight="1">
      <c r="A152" s="18">
        <f t="shared" si="2"/>
        <v>141</v>
      </c>
      <c r="B152" s="19"/>
      <c r="C152" s="102"/>
      <c r="D152" s="132"/>
      <c r="E152" s="104"/>
      <c r="F152" s="105"/>
      <c r="G152" s="133"/>
      <c r="H152" s="107"/>
      <c r="I152" s="107"/>
      <c r="J152" s="37"/>
      <c r="K152" s="37"/>
      <c r="L152" s="37"/>
      <c r="M152" s="37"/>
      <c r="N152" s="37"/>
      <c r="O152" s="111"/>
      <c r="P152" s="37"/>
      <c r="Q152" s="94"/>
      <c r="R152" s="19"/>
    </row>
    <row r="153" spans="1:18" ht="16.5" customHeight="1">
      <c r="A153" s="18">
        <f t="shared" si="2"/>
        <v>142</v>
      </c>
      <c r="B153" s="19"/>
      <c r="C153" s="102"/>
      <c r="D153" s="132"/>
      <c r="E153" s="104"/>
      <c r="F153" s="105"/>
      <c r="G153" s="133"/>
      <c r="H153" s="107"/>
      <c r="I153" s="107"/>
      <c r="J153" s="37"/>
      <c r="K153" s="37"/>
      <c r="L153" s="37"/>
      <c r="M153" s="37"/>
      <c r="N153" s="37"/>
      <c r="O153" s="111"/>
      <c r="P153" s="37"/>
      <c r="Q153" s="94"/>
      <c r="R153" s="19"/>
    </row>
    <row r="154" spans="1:18" ht="16.5" customHeight="1">
      <c r="A154" s="18">
        <f t="shared" si="2"/>
        <v>143</v>
      </c>
      <c r="B154" s="19"/>
      <c r="C154" s="102"/>
      <c r="D154" s="134"/>
      <c r="E154" s="104"/>
      <c r="F154" s="105"/>
      <c r="G154" s="133"/>
      <c r="H154" s="107"/>
      <c r="I154" s="107"/>
      <c r="J154" s="37"/>
      <c r="K154" s="37"/>
      <c r="L154" s="37"/>
      <c r="M154" s="37"/>
      <c r="N154" s="37"/>
      <c r="O154" s="111"/>
      <c r="P154" s="37"/>
      <c r="Q154" s="94"/>
      <c r="R154" s="19"/>
    </row>
    <row r="155" spans="1:18" ht="16.5" customHeight="1">
      <c r="A155" s="18">
        <f t="shared" si="2"/>
        <v>144</v>
      </c>
      <c r="B155" s="19"/>
      <c r="C155" s="102"/>
      <c r="D155" s="132"/>
      <c r="E155" s="104"/>
      <c r="F155" s="105"/>
      <c r="G155" s="133"/>
      <c r="H155" s="107"/>
      <c r="I155" s="107"/>
      <c r="J155" s="37"/>
      <c r="K155" s="37"/>
      <c r="L155" s="37"/>
      <c r="M155" s="37"/>
      <c r="N155" s="37"/>
      <c r="O155" s="111"/>
      <c r="P155" s="37"/>
      <c r="Q155" s="94"/>
      <c r="R155" s="19"/>
    </row>
    <row r="156" spans="1:18" ht="16.5" customHeight="1">
      <c r="A156" s="18">
        <f t="shared" si="2"/>
        <v>145</v>
      </c>
      <c r="B156" s="19"/>
      <c r="C156" s="102"/>
      <c r="D156" s="132"/>
      <c r="E156" s="104"/>
      <c r="F156" s="105"/>
      <c r="G156" s="133"/>
      <c r="H156" s="107"/>
      <c r="I156" s="107"/>
      <c r="J156" s="37"/>
      <c r="K156" s="37"/>
      <c r="L156" s="37"/>
      <c r="M156" s="37"/>
      <c r="N156" s="37"/>
      <c r="O156" s="111"/>
      <c r="P156" s="37"/>
      <c r="Q156" s="94"/>
      <c r="R156" s="19"/>
    </row>
    <row r="157" spans="1:18" ht="16.5" customHeight="1">
      <c r="A157" s="18">
        <f t="shared" si="2"/>
        <v>146</v>
      </c>
      <c r="B157" s="19"/>
      <c r="C157" s="102"/>
      <c r="D157" s="132"/>
      <c r="E157" s="104"/>
      <c r="F157" s="105"/>
      <c r="G157" s="133"/>
      <c r="H157" s="107"/>
      <c r="I157" s="107"/>
      <c r="J157" s="37"/>
      <c r="K157" s="37"/>
      <c r="L157" s="37"/>
      <c r="M157" s="37"/>
      <c r="N157" s="37"/>
      <c r="O157" s="111"/>
      <c r="P157" s="37"/>
      <c r="Q157" s="94"/>
      <c r="R157" s="19"/>
    </row>
    <row r="158" spans="1:18" ht="16.5" customHeight="1">
      <c r="A158" s="18">
        <f t="shared" si="2"/>
        <v>147</v>
      </c>
      <c r="B158" s="19"/>
      <c r="C158" s="102"/>
      <c r="D158" s="132"/>
      <c r="E158" s="104"/>
      <c r="F158" s="105"/>
      <c r="G158" s="133"/>
      <c r="H158" s="107"/>
      <c r="I158" s="107"/>
      <c r="J158" s="37"/>
      <c r="K158" s="37"/>
      <c r="L158" s="37"/>
      <c r="M158" s="37"/>
      <c r="N158" s="37"/>
      <c r="O158" s="111"/>
      <c r="P158" s="37"/>
      <c r="Q158" s="94"/>
      <c r="R158" s="19"/>
    </row>
    <row r="159" spans="1:18" ht="16.5" customHeight="1">
      <c r="A159" s="18">
        <f t="shared" si="2"/>
        <v>148</v>
      </c>
      <c r="B159" s="19"/>
      <c r="C159" s="102"/>
      <c r="D159" s="132"/>
      <c r="E159" s="104"/>
      <c r="F159" s="105"/>
      <c r="G159" s="133"/>
      <c r="H159" s="107"/>
      <c r="I159" s="107"/>
      <c r="J159" s="37"/>
      <c r="K159" s="37"/>
      <c r="L159" s="37"/>
      <c r="M159" s="37"/>
      <c r="N159" s="37"/>
      <c r="O159" s="111"/>
      <c r="P159" s="37"/>
      <c r="Q159" s="94"/>
      <c r="R159" s="19"/>
    </row>
    <row r="160" spans="1:18" ht="16.5" customHeight="1">
      <c r="A160" s="18">
        <f t="shared" si="2"/>
        <v>149</v>
      </c>
      <c r="B160" s="19"/>
      <c r="C160" s="102"/>
      <c r="D160" s="132"/>
      <c r="E160" s="104"/>
      <c r="F160" s="105"/>
      <c r="G160" s="133"/>
      <c r="H160" s="107"/>
      <c r="I160" s="107"/>
      <c r="J160" s="37"/>
      <c r="K160" s="37"/>
      <c r="L160" s="37"/>
      <c r="M160" s="37"/>
      <c r="N160" s="37"/>
      <c r="O160" s="111"/>
      <c r="P160" s="37"/>
      <c r="Q160" s="94"/>
      <c r="R160" s="19"/>
    </row>
    <row r="161" spans="1:18" ht="16.5" customHeight="1">
      <c r="A161" s="18">
        <f t="shared" si="2"/>
        <v>150</v>
      </c>
      <c r="B161" s="19"/>
      <c r="C161" s="102"/>
      <c r="D161" s="132"/>
      <c r="E161" s="104"/>
      <c r="F161" s="105"/>
      <c r="G161" s="133"/>
      <c r="H161" s="107"/>
      <c r="I161" s="107"/>
      <c r="J161" s="37"/>
      <c r="K161" s="37"/>
      <c r="L161" s="37"/>
      <c r="M161" s="37"/>
      <c r="N161" s="37"/>
      <c r="O161" s="111"/>
      <c r="P161" s="37"/>
      <c r="Q161" s="94"/>
      <c r="R161" s="19"/>
    </row>
    <row r="162" spans="1:18" ht="16.5" customHeight="1">
      <c r="A162" s="18">
        <f t="shared" si="2"/>
        <v>151</v>
      </c>
      <c r="B162" s="19"/>
      <c r="C162" s="102"/>
      <c r="D162" s="142"/>
      <c r="E162" s="104"/>
      <c r="F162" s="105"/>
      <c r="G162" s="133"/>
      <c r="H162" s="107"/>
      <c r="I162" s="107"/>
      <c r="J162" s="37"/>
      <c r="K162" s="37"/>
      <c r="L162" s="37"/>
      <c r="M162" s="37"/>
      <c r="N162" s="37"/>
      <c r="O162" s="111"/>
      <c r="P162" s="37"/>
      <c r="Q162" s="94"/>
      <c r="R162" s="19"/>
    </row>
    <row r="163" spans="1:18" ht="16.5" customHeight="1">
      <c r="A163" s="61" t="s">
        <v>381</v>
      </c>
      <c r="B163" s="60"/>
      <c r="C163" s="60"/>
      <c r="D163" s="60"/>
      <c r="E163" s="121"/>
      <c r="F163" s="105" t="s">
        <v>697</v>
      </c>
      <c r="G163" s="60">
        <v>255</v>
      </c>
      <c r="H163" s="60"/>
      <c r="I163" s="60"/>
      <c r="J163" s="50">
        <f>SUM(J8:J162)</f>
        <v>0</v>
      </c>
      <c r="K163" s="50">
        <f>SUM(K8:K162)</f>
        <v>0</v>
      </c>
      <c r="L163" s="37"/>
      <c r="M163" s="37"/>
      <c r="N163" s="37"/>
      <c r="O163" s="126"/>
      <c r="P163" s="50"/>
      <c r="Q163" s="95"/>
      <c r="R163" s="29"/>
    </row>
    <row r="164" spans="1:18" ht="16.5" customHeight="1">
      <c r="A164" s="61" t="s">
        <v>382</v>
      </c>
      <c r="B164" s="60"/>
      <c r="C164" s="60"/>
      <c r="D164" s="60"/>
      <c r="E164" s="121"/>
      <c r="F164" s="60"/>
      <c r="G164" s="60"/>
      <c r="H164" s="60"/>
      <c r="I164" s="60"/>
      <c r="J164" s="50">
        <f>J163</f>
        <v>0</v>
      </c>
      <c r="K164" s="50">
        <f>K163</f>
        <v>0</v>
      </c>
      <c r="L164" s="50"/>
      <c r="M164" s="50"/>
      <c r="N164" s="50"/>
      <c r="O164" s="126"/>
      <c r="P164" s="50"/>
      <c r="Q164" s="95"/>
      <c r="R164" s="29"/>
    </row>
    <row r="165" spans="1:45" s="3" customFormat="1" ht="16.5" customHeight="1">
      <c r="A165" s="31" t="s">
        <v>372</v>
      </c>
      <c r="B165" s="32"/>
      <c r="C165" s="32"/>
      <c r="D165" s="143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3"/>
      <c r="P165" s="32"/>
      <c r="Q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</row>
    <row r="166" spans="1:45" s="3" customFormat="1" ht="16.5" customHeight="1">
      <c r="A166" s="31" t="s">
        <v>600</v>
      </c>
      <c r="B166" s="32"/>
      <c r="C166" s="32"/>
      <c r="D166" s="7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</row>
  </sheetData>
  <sheetProtection/>
  <autoFilter ref="A7:AS166"/>
  <mergeCells count="18">
    <mergeCell ref="A1:R1"/>
    <mergeCell ref="A2:R2"/>
    <mergeCell ref="J6:K6"/>
    <mergeCell ref="L6:M6"/>
    <mergeCell ref="N6:P6"/>
    <mergeCell ref="A163:D163"/>
    <mergeCell ref="A164:D16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</mergeCells>
  <printOptions horizontalCentered="1" verticalCentered="1"/>
  <pageMargins left="0.2" right="0.23999999999999996" top="0.51" bottom="0.2" header="1.14" footer="0.39"/>
  <pageSetup horizontalDpi="180" verticalDpi="180" orientation="landscape" paperSize="9" scale="88"/>
  <headerFooter alignWithMargins="0">
    <oddHeader>&amp;C&amp;"Arial Narrow,常规"&amp;9
&amp;R&amp;"创艺简仿宋,常规"&amp;9表&amp;"Arial Narrow,常规"5-2-3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  <rowBreaks count="5" manualBreakCount="5">
    <brk id="29" max="17" man="1"/>
    <brk id="60" max="17" man="1"/>
    <brk id="86" max="17" man="1"/>
    <brk id="113" max="17" man="1"/>
    <brk id="140" max="17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S427"/>
  <sheetViews>
    <sheetView view="pageBreakPreview" zoomScaleSheetLayoutView="100" workbookViewId="0" topLeftCell="A1">
      <selection activeCell="G9" sqref="G9"/>
    </sheetView>
  </sheetViews>
  <sheetFormatPr defaultColWidth="8.75390625" defaultRowHeight="16.5" customHeight="1"/>
  <cols>
    <col min="1" max="1" width="3.50390625" style="4" customWidth="1"/>
    <col min="2" max="2" width="4.375" style="4" customWidth="1"/>
    <col min="3" max="3" width="14.75390625" style="4" customWidth="1"/>
    <col min="4" max="4" width="15.125" style="4" customWidth="1"/>
    <col min="5" max="5" width="9.125" style="4" customWidth="1"/>
    <col min="6" max="7" width="4.125" style="4" customWidth="1"/>
    <col min="8" max="9" width="9.375" style="4" customWidth="1"/>
    <col min="10" max="10" width="8.75390625" style="4" customWidth="1"/>
    <col min="11" max="11" width="9.25390625" style="4" customWidth="1"/>
    <col min="12" max="12" width="8.50390625" style="4" customWidth="1"/>
    <col min="13" max="13" width="8.375" style="4" customWidth="1"/>
    <col min="14" max="14" width="11.75390625" style="4" customWidth="1"/>
    <col min="15" max="15" width="6.875" style="4" customWidth="1"/>
    <col min="16" max="16" width="11.00390625" style="4" customWidth="1"/>
    <col min="17" max="17" width="7.375" style="4" customWidth="1"/>
    <col min="18" max="18" width="7.50390625" style="4" customWidth="1"/>
    <col min="19" max="32" width="9.00390625" style="4" bestFit="1" customWidth="1"/>
    <col min="33" max="16384" width="8.75390625" style="4" customWidth="1"/>
  </cols>
  <sheetData>
    <row r="1" spans="1:18" s="1" customFormat="1" ht="24.75" customHeight="1">
      <c r="A1" s="5" t="s">
        <v>698</v>
      </c>
      <c r="B1" s="5"/>
      <c r="C1" s="5"/>
      <c r="D1" s="5"/>
      <c r="E1" s="5"/>
      <c r="F1" s="5"/>
      <c r="G1" s="5"/>
      <c r="H1" s="40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6.5" customHeight="1">
      <c r="A2" s="6" t="s">
        <v>699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>
      <c r="A3" s="10" t="s">
        <v>236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16.5" customHeight="1">
      <c r="A4" s="45" t="s">
        <v>1</v>
      </c>
      <c r="B4" s="46" t="s">
        <v>612</v>
      </c>
      <c r="C4" s="45" t="s">
        <v>613</v>
      </c>
      <c r="D4" s="46" t="s">
        <v>614</v>
      </c>
      <c r="E4" s="46" t="s">
        <v>615</v>
      </c>
      <c r="F4" s="46" t="s">
        <v>466</v>
      </c>
      <c r="G4" s="46" t="s">
        <v>468</v>
      </c>
      <c r="H4" s="46" t="s">
        <v>616</v>
      </c>
      <c r="I4" s="46" t="s">
        <v>617</v>
      </c>
      <c r="J4" s="45" t="s">
        <v>239</v>
      </c>
      <c r="K4" s="100"/>
      <c r="L4" s="45" t="s">
        <v>240</v>
      </c>
      <c r="M4" s="100"/>
      <c r="N4" s="45" t="s">
        <v>241</v>
      </c>
      <c r="O4" s="100"/>
      <c r="P4" s="100"/>
      <c r="Q4" s="46" t="s">
        <v>274</v>
      </c>
      <c r="R4" s="112" t="s">
        <v>380</v>
      </c>
    </row>
    <row r="5" spans="1:18" s="2" customFormat="1" ht="30" customHeight="1">
      <c r="A5" s="100"/>
      <c r="B5" s="101"/>
      <c r="C5" s="100"/>
      <c r="D5" s="101"/>
      <c r="E5" s="101"/>
      <c r="F5" s="101"/>
      <c r="G5" s="101"/>
      <c r="H5" s="101"/>
      <c r="I5" s="101"/>
      <c r="J5" s="45" t="s">
        <v>484</v>
      </c>
      <c r="K5" s="45" t="s">
        <v>485</v>
      </c>
      <c r="L5" s="110" t="s">
        <v>484</v>
      </c>
      <c r="M5" s="110" t="s">
        <v>485</v>
      </c>
      <c r="N5" s="45" t="s">
        <v>484</v>
      </c>
      <c r="O5" s="46" t="s">
        <v>497</v>
      </c>
      <c r="P5" s="45" t="s">
        <v>485</v>
      </c>
      <c r="Q5" s="101"/>
      <c r="R5" s="113"/>
    </row>
    <row r="6" spans="1:18" ht="16.5" customHeight="1">
      <c r="A6" s="18">
        <v>1</v>
      </c>
      <c r="B6" s="19"/>
      <c r="C6" s="102"/>
      <c r="D6" s="103"/>
      <c r="E6" s="104"/>
      <c r="F6" s="105"/>
      <c r="G6" s="106"/>
      <c r="H6" s="107"/>
      <c r="I6" s="107"/>
      <c r="J6" s="37"/>
      <c r="K6" s="37"/>
      <c r="L6" s="37"/>
      <c r="M6" s="37"/>
      <c r="N6" s="37"/>
      <c r="O6" s="111"/>
      <c r="P6" s="37"/>
      <c r="Q6" s="94"/>
      <c r="R6" s="19"/>
    </row>
    <row r="7" spans="1:18" ht="16.5" customHeight="1">
      <c r="A7" s="18">
        <f>A6+1</f>
        <v>2</v>
      </c>
      <c r="B7" s="19"/>
      <c r="C7" s="102"/>
      <c r="D7" s="108"/>
      <c r="E7" s="104"/>
      <c r="F7" s="105"/>
      <c r="G7" s="106"/>
      <c r="H7" s="107"/>
      <c r="I7" s="107"/>
      <c r="J7" s="37"/>
      <c r="K7" s="37"/>
      <c r="L7" s="37"/>
      <c r="M7" s="37"/>
      <c r="N7" s="37"/>
      <c r="O7" s="111"/>
      <c r="P7" s="37"/>
      <c r="Q7" s="94"/>
      <c r="R7" s="19"/>
    </row>
    <row r="8" spans="1:18" ht="16.5" customHeight="1">
      <c r="A8" s="18">
        <f aca="true" t="shared" si="0" ref="A8:A71">A7+1</f>
        <v>3</v>
      </c>
      <c r="B8" s="19"/>
      <c r="C8" s="102"/>
      <c r="D8" s="108"/>
      <c r="E8" s="104"/>
      <c r="F8" s="105"/>
      <c r="G8" s="106"/>
      <c r="H8" s="107"/>
      <c r="I8" s="107"/>
      <c r="J8" s="37"/>
      <c r="K8" s="37"/>
      <c r="L8" s="37"/>
      <c r="M8" s="37"/>
      <c r="N8" s="37"/>
      <c r="O8" s="111"/>
      <c r="P8" s="37"/>
      <c r="Q8" s="94"/>
      <c r="R8" s="19"/>
    </row>
    <row r="9" spans="1:18" ht="16.5" customHeight="1">
      <c r="A9" s="18">
        <f t="shared" si="0"/>
        <v>4</v>
      </c>
      <c r="B9" s="19"/>
      <c r="C9" s="102"/>
      <c r="D9" s="108"/>
      <c r="E9" s="104"/>
      <c r="F9" s="105"/>
      <c r="G9" s="106"/>
      <c r="H9" s="107"/>
      <c r="I9" s="107"/>
      <c r="J9" s="37"/>
      <c r="K9" s="37"/>
      <c r="L9" s="37"/>
      <c r="M9" s="37"/>
      <c r="N9" s="37"/>
      <c r="O9" s="111"/>
      <c r="P9" s="37"/>
      <c r="Q9" s="94"/>
      <c r="R9" s="19"/>
    </row>
    <row r="10" spans="1:18" ht="16.5" customHeight="1">
      <c r="A10" s="18">
        <f t="shared" si="0"/>
        <v>5</v>
      </c>
      <c r="B10" s="19"/>
      <c r="C10" s="102"/>
      <c r="D10" s="108"/>
      <c r="E10" s="104"/>
      <c r="F10" s="105"/>
      <c r="G10" s="106"/>
      <c r="H10" s="107"/>
      <c r="I10" s="107"/>
      <c r="J10" s="37"/>
      <c r="K10" s="37"/>
      <c r="L10" s="37"/>
      <c r="M10" s="37"/>
      <c r="N10" s="37"/>
      <c r="O10" s="111"/>
      <c r="P10" s="37"/>
      <c r="Q10" s="94"/>
      <c r="R10" s="19"/>
    </row>
    <row r="11" spans="1:18" ht="16.5" customHeight="1">
      <c r="A11" s="18">
        <f t="shared" si="0"/>
        <v>6</v>
      </c>
      <c r="B11" s="19"/>
      <c r="C11" s="102"/>
      <c r="D11" s="108"/>
      <c r="E11" s="104"/>
      <c r="F11" s="105"/>
      <c r="G11" s="106"/>
      <c r="H11" s="107"/>
      <c r="I11" s="107"/>
      <c r="J11" s="37"/>
      <c r="K11" s="37"/>
      <c r="L11" s="37"/>
      <c r="M11" s="37"/>
      <c r="N11" s="37"/>
      <c r="O11" s="111"/>
      <c r="P11" s="37"/>
      <c r="Q11" s="94"/>
      <c r="R11" s="19"/>
    </row>
    <row r="12" spans="1:18" ht="16.5" customHeight="1">
      <c r="A12" s="18">
        <f t="shared" si="0"/>
        <v>7</v>
      </c>
      <c r="B12" s="19"/>
      <c r="C12" s="102"/>
      <c r="D12" s="108"/>
      <c r="E12" s="104"/>
      <c r="F12" s="105"/>
      <c r="G12" s="106"/>
      <c r="H12" s="107"/>
      <c r="I12" s="107"/>
      <c r="J12" s="37"/>
      <c r="K12" s="37"/>
      <c r="L12" s="37"/>
      <c r="M12" s="37"/>
      <c r="N12" s="37"/>
      <c r="O12" s="111"/>
      <c r="P12" s="37"/>
      <c r="Q12" s="94"/>
      <c r="R12" s="19"/>
    </row>
    <row r="13" spans="1:18" ht="16.5" customHeight="1">
      <c r="A13" s="18">
        <f t="shared" si="0"/>
        <v>8</v>
      </c>
      <c r="B13" s="19"/>
      <c r="C13" s="102"/>
      <c r="D13" s="108"/>
      <c r="E13" s="104"/>
      <c r="F13" s="105"/>
      <c r="G13" s="106"/>
      <c r="H13" s="107"/>
      <c r="I13" s="107"/>
      <c r="J13" s="37"/>
      <c r="K13" s="37"/>
      <c r="L13" s="37"/>
      <c r="M13" s="37"/>
      <c r="N13" s="37"/>
      <c r="O13" s="111"/>
      <c r="P13" s="37"/>
      <c r="Q13" s="94"/>
      <c r="R13" s="19"/>
    </row>
    <row r="14" spans="1:18" ht="16.5" customHeight="1">
      <c r="A14" s="18">
        <f t="shared" si="0"/>
        <v>9</v>
      </c>
      <c r="B14" s="19"/>
      <c r="C14" s="102"/>
      <c r="D14" s="108"/>
      <c r="E14" s="104"/>
      <c r="F14" s="105"/>
      <c r="G14" s="106"/>
      <c r="H14" s="107"/>
      <c r="I14" s="107"/>
      <c r="J14" s="37"/>
      <c r="K14" s="37"/>
      <c r="L14" s="37"/>
      <c r="M14" s="37"/>
      <c r="N14" s="37"/>
      <c r="O14" s="111"/>
      <c r="P14" s="37"/>
      <c r="Q14" s="94"/>
      <c r="R14" s="19"/>
    </row>
    <row r="15" spans="1:18" ht="16.5" customHeight="1">
      <c r="A15" s="18">
        <f t="shared" si="0"/>
        <v>10</v>
      </c>
      <c r="B15" s="19"/>
      <c r="C15" s="102"/>
      <c r="D15" s="109"/>
      <c r="E15" s="104"/>
      <c r="F15" s="105"/>
      <c r="G15" s="106"/>
      <c r="H15" s="107"/>
      <c r="I15" s="107"/>
      <c r="J15" s="37"/>
      <c r="K15" s="37"/>
      <c r="L15" s="37"/>
      <c r="M15" s="37"/>
      <c r="N15" s="37"/>
      <c r="O15" s="111"/>
      <c r="P15" s="37"/>
      <c r="Q15" s="94"/>
      <c r="R15" s="19"/>
    </row>
    <row r="16" spans="1:18" ht="16.5" customHeight="1">
      <c r="A16" s="18">
        <f t="shared" si="0"/>
        <v>11</v>
      </c>
      <c r="B16" s="19"/>
      <c r="C16" s="102"/>
      <c r="D16" s="108"/>
      <c r="E16" s="104"/>
      <c r="F16" s="105"/>
      <c r="G16" s="106"/>
      <c r="H16" s="107"/>
      <c r="I16" s="107"/>
      <c r="J16" s="37"/>
      <c r="K16" s="37"/>
      <c r="L16" s="37"/>
      <c r="M16" s="37"/>
      <c r="N16" s="37"/>
      <c r="O16" s="111"/>
      <c r="P16" s="37"/>
      <c r="Q16" s="94"/>
      <c r="R16" s="19"/>
    </row>
    <row r="17" spans="1:18" ht="16.5" customHeight="1">
      <c r="A17" s="18">
        <f t="shared" si="0"/>
        <v>12</v>
      </c>
      <c r="B17" s="19"/>
      <c r="C17" s="102"/>
      <c r="D17" s="108"/>
      <c r="E17" s="104"/>
      <c r="F17" s="105"/>
      <c r="G17" s="106"/>
      <c r="H17" s="107"/>
      <c r="I17" s="107"/>
      <c r="J17" s="37"/>
      <c r="K17" s="37"/>
      <c r="L17" s="37"/>
      <c r="M17" s="37"/>
      <c r="N17" s="37"/>
      <c r="O17" s="111"/>
      <c r="P17" s="37"/>
      <c r="Q17" s="94"/>
      <c r="R17" s="19"/>
    </row>
    <row r="18" spans="1:18" ht="16.5" customHeight="1">
      <c r="A18" s="18">
        <f t="shared" si="0"/>
        <v>13</v>
      </c>
      <c r="B18" s="19"/>
      <c r="C18" s="102"/>
      <c r="D18" s="108"/>
      <c r="E18" s="104"/>
      <c r="F18" s="105"/>
      <c r="G18" s="106"/>
      <c r="H18" s="107"/>
      <c r="I18" s="107"/>
      <c r="J18" s="37"/>
      <c r="K18" s="37"/>
      <c r="L18" s="37"/>
      <c r="M18" s="37"/>
      <c r="N18" s="37"/>
      <c r="O18" s="111"/>
      <c r="P18" s="37"/>
      <c r="Q18" s="94"/>
      <c r="R18" s="19"/>
    </row>
    <row r="19" spans="1:18" ht="16.5" customHeight="1">
      <c r="A19" s="18">
        <f t="shared" si="0"/>
        <v>14</v>
      </c>
      <c r="B19" s="19"/>
      <c r="C19" s="102"/>
      <c r="D19" s="108"/>
      <c r="E19" s="104"/>
      <c r="F19" s="105"/>
      <c r="G19" s="106"/>
      <c r="H19" s="107"/>
      <c r="I19" s="107"/>
      <c r="J19" s="37"/>
      <c r="K19" s="37"/>
      <c r="L19" s="37"/>
      <c r="M19" s="37"/>
      <c r="N19" s="37"/>
      <c r="O19" s="111"/>
      <c r="P19" s="37"/>
      <c r="Q19" s="94"/>
      <c r="R19" s="19"/>
    </row>
    <row r="20" spans="1:18" ht="16.5" customHeight="1">
      <c r="A20" s="18">
        <f t="shared" si="0"/>
        <v>15</v>
      </c>
      <c r="B20" s="19"/>
      <c r="C20" s="102"/>
      <c r="D20" s="108"/>
      <c r="E20" s="104"/>
      <c r="F20" s="105"/>
      <c r="G20" s="106"/>
      <c r="H20" s="107"/>
      <c r="I20" s="107"/>
      <c r="J20" s="37"/>
      <c r="K20" s="37"/>
      <c r="L20" s="37"/>
      <c r="M20" s="37"/>
      <c r="N20" s="37"/>
      <c r="O20" s="111"/>
      <c r="P20" s="37"/>
      <c r="Q20" s="94"/>
      <c r="R20" s="19"/>
    </row>
    <row r="21" spans="1:18" ht="16.5" customHeight="1">
      <c r="A21" s="18">
        <f t="shared" si="0"/>
        <v>16</v>
      </c>
      <c r="B21" s="19"/>
      <c r="C21" s="102"/>
      <c r="D21" s="108"/>
      <c r="E21" s="104"/>
      <c r="F21" s="105"/>
      <c r="G21" s="106"/>
      <c r="H21" s="107"/>
      <c r="I21" s="107"/>
      <c r="J21" s="37"/>
      <c r="K21" s="37"/>
      <c r="L21" s="37"/>
      <c r="M21" s="37"/>
      <c r="N21" s="37"/>
      <c r="O21" s="111"/>
      <c r="P21" s="37"/>
      <c r="Q21" s="94"/>
      <c r="R21" s="19"/>
    </row>
    <row r="22" spans="1:18" ht="16.5" customHeight="1">
      <c r="A22" s="18">
        <f t="shared" si="0"/>
        <v>17</v>
      </c>
      <c r="B22" s="19"/>
      <c r="C22" s="102"/>
      <c r="D22" s="108"/>
      <c r="E22" s="104"/>
      <c r="F22" s="105"/>
      <c r="G22" s="106"/>
      <c r="H22" s="107"/>
      <c r="I22" s="107"/>
      <c r="J22" s="37"/>
      <c r="K22" s="37"/>
      <c r="L22" s="37"/>
      <c r="M22" s="37"/>
      <c r="N22" s="37"/>
      <c r="O22" s="111"/>
      <c r="P22" s="37"/>
      <c r="Q22" s="94"/>
      <c r="R22" s="19"/>
    </row>
    <row r="23" spans="1:18" ht="16.5" customHeight="1">
      <c r="A23" s="18">
        <f t="shared" si="0"/>
        <v>18</v>
      </c>
      <c r="B23" s="19"/>
      <c r="C23" s="102"/>
      <c r="D23" s="108"/>
      <c r="E23" s="104"/>
      <c r="F23" s="105"/>
      <c r="G23" s="106"/>
      <c r="H23" s="107"/>
      <c r="I23" s="107"/>
      <c r="J23" s="37"/>
      <c r="K23" s="37"/>
      <c r="L23" s="37"/>
      <c r="M23" s="37"/>
      <c r="N23" s="37"/>
      <c r="O23" s="111"/>
      <c r="P23" s="37"/>
      <c r="Q23" s="94"/>
      <c r="R23" s="19"/>
    </row>
    <row r="24" spans="1:18" ht="16.5" customHeight="1">
      <c r="A24" s="18">
        <f t="shared" si="0"/>
        <v>19</v>
      </c>
      <c r="B24" s="19"/>
      <c r="C24" s="102"/>
      <c r="D24" s="108"/>
      <c r="E24" s="104"/>
      <c r="F24" s="105"/>
      <c r="G24" s="106"/>
      <c r="H24" s="107"/>
      <c r="I24" s="107"/>
      <c r="J24" s="37"/>
      <c r="K24" s="37"/>
      <c r="L24" s="37"/>
      <c r="M24" s="37"/>
      <c r="N24" s="37"/>
      <c r="O24" s="111"/>
      <c r="P24" s="37"/>
      <c r="Q24" s="94"/>
      <c r="R24" s="19"/>
    </row>
    <row r="25" spans="1:18" ht="16.5" customHeight="1">
      <c r="A25" s="18">
        <f t="shared" si="0"/>
        <v>20</v>
      </c>
      <c r="B25" s="19"/>
      <c r="C25" s="102"/>
      <c r="D25" s="109"/>
      <c r="E25" s="104"/>
      <c r="F25" s="105"/>
      <c r="G25" s="106"/>
      <c r="H25" s="107"/>
      <c r="I25" s="107"/>
      <c r="J25" s="37"/>
      <c r="K25" s="37"/>
      <c r="L25" s="37"/>
      <c r="M25" s="37"/>
      <c r="N25" s="37"/>
      <c r="O25" s="111"/>
      <c r="P25" s="37"/>
      <c r="Q25" s="94"/>
      <c r="R25" s="19"/>
    </row>
    <row r="26" spans="1:18" ht="16.5" customHeight="1">
      <c r="A26" s="18">
        <f t="shared" si="0"/>
        <v>21</v>
      </c>
      <c r="B26" s="19"/>
      <c r="C26" s="102"/>
      <c r="D26" s="109"/>
      <c r="E26" s="104"/>
      <c r="F26" s="105"/>
      <c r="G26" s="106"/>
      <c r="H26" s="107"/>
      <c r="I26" s="107"/>
      <c r="J26" s="37"/>
      <c r="K26" s="37"/>
      <c r="L26" s="37"/>
      <c r="M26" s="37"/>
      <c r="N26" s="37"/>
      <c r="O26" s="111"/>
      <c r="P26" s="37"/>
      <c r="Q26" s="94"/>
      <c r="R26" s="19"/>
    </row>
    <row r="27" spans="1:18" ht="16.5" customHeight="1">
      <c r="A27" s="18">
        <f t="shared" si="0"/>
        <v>22</v>
      </c>
      <c r="B27" s="19"/>
      <c r="C27" s="102"/>
      <c r="D27" s="109"/>
      <c r="E27" s="104"/>
      <c r="F27" s="105"/>
      <c r="G27" s="106"/>
      <c r="H27" s="107"/>
      <c r="I27" s="107"/>
      <c r="J27" s="37"/>
      <c r="K27" s="37"/>
      <c r="L27" s="37"/>
      <c r="M27" s="37"/>
      <c r="N27" s="37"/>
      <c r="O27" s="111"/>
      <c r="P27" s="37"/>
      <c r="Q27" s="94"/>
      <c r="R27" s="19"/>
    </row>
    <row r="28" spans="1:18" ht="16.5" customHeight="1">
      <c r="A28" s="18">
        <f t="shared" si="0"/>
        <v>23</v>
      </c>
      <c r="B28" s="19"/>
      <c r="C28" s="102"/>
      <c r="D28" s="103"/>
      <c r="E28" s="104"/>
      <c r="F28" s="105"/>
      <c r="G28" s="106"/>
      <c r="H28" s="107"/>
      <c r="I28" s="107"/>
      <c r="J28" s="37"/>
      <c r="K28" s="37"/>
      <c r="L28" s="37"/>
      <c r="M28" s="37"/>
      <c r="N28" s="37"/>
      <c r="O28" s="111"/>
      <c r="P28" s="37"/>
      <c r="Q28" s="94"/>
      <c r="R28" s="19"/>
    </row>
    <row r="29" spans="1:18" ht="16.5" customHeight="1">
      <c r="A29" s="18">
        <f t="shared" si="0"/>
        <v>24</v>
      </c>
      <c r="B29" s="19"/>
      <c r="C29" s="102"/>
      <c r="D29" s="103"/>
      <c r="E29" s="104"/>
      <c r="F29" s="105"/>
      <c r="G29" s="106"/>
      <c r="H29" s="107"/>
      <c r="I29" s="107"/>
      <c r="J29" s="37"/>
      <c r="K29" s="37"/>
      <c r="L29" s="37"/>
      <c r="M29" s="37"/>
      <c r="N29" s="37"/>
      <c r="O29" s="111"/>
      <c r="P29" s="37"/>
      <c r="Q29" s="94"/>
      <c r="R29" s="19"/>
    </row>
    <row r="30" spans="1:18" ht="16.5" customHeight="1">
      <c r="A30" s="18">
        <f t="shared" si="0"/>
        <v>25</v>
      </c>
      <c r="B30" s="19"/>
      <c r="C30" s="102"/>
      <c r="D30" s="103"/>
      <c r="E30" s="104"/>
      <c r="F30" s="105"/>
      <c r="G30" s="106"/>
      <c r="H30" s="107"/>
      <c r="I30" s="107"/>
      <c r="J30" s="37"/>
      <c r="K30" s="37"/>
      <c r="L30" s="37"/>
      <c r="M30" s="37"/>
      <c r="N30" s="37"/>
      <c r="O30" s="111"/>
      <c r="P30" s="37"/>
      <c r="Q30" s="94"/>
      <c r="R30" s="19"/>
    </row>
    <row r="31" spans="1:18" ht="16.5" customHeight="1">
      <c r="A31" s="18">
        <f t="shared" si="0"/>
        <v>26</v>
      </c>
      <c r="B31" s="19"/>
      <c r="C31" s="102"/>
      <c r="D31" s="103"/>
      <c r="E31" s="104"/>
      <c r="F31" s="105"/>
      <c r="G31" s="106"/>
      <c r="H31" s="107"/>
      <c r="I31" s="107"/>
      <c r="J31" s="37"/>
      <c r="K31" s="37"/>
      <c r="L31" s="37"/>
      <c r="M31" s="37"/>
      <c r="N31" s="37"/>
      <c r="O31" s="111"/>
      <c r="P31" s="37"/>
      <c r="Q31" s="94"/>
      <c r="R31" s="19"/>
    </row>
    <row r="32" spans="1:18" ht="16.5" customHeight="1">
      <c r="A32" s="18">
        <f t="shared" si="0"/>
        <v>27</v>
      </c>
      <c r="B32" s="19"/>
      <c r="C32" s="102"/>
      <c r="D32" s="109"/>
      <c r="E32" s="104"/>
      <c r="F32" s="105"/>
      <c r="G32" s="106"/>
      <c r="H32" s="107"/>
      <c r="I32" s="107"/>
      <c r="J32" s="37"/>
      <c r="K32" s="37"/>
      <c r="L32" s="37"/>
      <c r="M32" s="37"/>
      <c r="N32" s="37"/>
      <c r="O32" s="111"/>
      <c r="P32" s="37"/>
      <c r="Q32" s="94"/>
      <c r="R32" s="19"/>
    </row>
    <row r="33" spans="1:18" ht="16.5" customHeight="1">
      <c r="A33" s="18">
        <f t="shared" si="0"/>
        <v>28</v>
      </c>
      <c r="B33" s="19"/>
      <c r="C33" s="102"/>
      <c r="D33" s="103"/>
      <c r="E33" s="104"/>
      <c r="F33" s="105"/>
      <c r="G33" s="106"/>
      <c r="H33" s="107"/>
      <c r="I33" s="107"/>
      <c r="J33" s="37"/>
      <c r="K33" s="37"/>
      <c r="L33" s="37"/>
      <c r="M33" s="37"/>
      <c r="N33" s="37"/>
      <c r="O33" s="111"/>
      <c r="P33" s="37"/>
      <c r="Q33" s="94"/>
      <c r="R33" s="19"/>
    </row>
    <row r="34" spans="1:18" ht="16.5" customHeight="1">
      <c r="A34" s="18">
        <f t="shared" si="0"/>
        <v>29</v>
      </c>
      <c r="B34" s="19"/>
      <c r="C34" s="102"/>
      <c r="D34" s="103"/>
      <c r="E34" s="104"/>
      <c r="F34" s="105"/>
      <c r="G34" s="106"/>
      <c r="H34" s="107"/>
      <c r="I34" s="107"/>
      <c r="J34" s="37"/>
      <c r="K34" s="37"/>
      <c r="L34" s="37"/>
      <c r="M34" s="37"/>
      <c r="N34" s="37"/>
      <c r="O34" s="111"/>
      <c r="P34" s="37"/>
      <c r="Q34" s="94"/>
      <c r="R34" s="19"/>
    </row>
    <row r="35" spans="1:18" ht="16.5" customHeight="1">
      <c r="A35" s="18">
        <f t="shared" si="0"/>
        <v>30</v>
      </c>
      <c r="B35" s="19"/>
      <c r="C35" s="102"/>
      <c r="D35" s="109"/>
      <c r="E35" s="104"/>
      <c r="F35" s="105"/>
      <c r="G35" s="106"/>
      <c r="H35" s="107"/>
      <c r="I35" s="107"/>
      <c r="J35" s="37"/>
      <c r="K35" s="37"/>
      <c r="L35" s="37"/>
      <c r="M35" s="37"/>
      <c r="N35" s="37"/>
      <c r="O35" s="111"/>
      <c r="P35" s="37"/>
      <c r="Q35" s="94"/>
      <c r="R35" s="19"/>
    </row>
    <row r="36" spans="1:18" ht="16.5" customHeight="1">
      <c r="A36" s="18">
        <f t="shared" si="0"/>
        <v>31</v>
      </c>
      <c r="B36" s="19"/>
      <c r="C36" s="102"/>
      <c r="D36" s="108"/>
      <c r="E36" s="104"/>
      <c r="F36" s="105"/>
      <c r="G36" s="106"/>
      <c r="H36" s="107"/>
      <c r="I36" s="107"/>
      <c r="J36" s="37"/>
      <c r="K36" s="37"/>
      <c r="L36" s="37"/>
      <c r="M36" s="37"/>
      <c r="N36" s="37"/>
      <c r="O36" s="111"/>
      <c r="P36" s="37"/>
      <c r="Q36" s="94"/>
      <c r="R36" s="19"/>
    </row>
    <row r="37" spans="1:18" ht="16.5" customHeight="1">
      <c r="A37" s="18">
        <f t="shared" si="0"/>
        <v>32</v>
      </c>
      <c r="B37" s="19"/>
      <c r="C37" s="102"/>
      <c r="D37" s="108"/>
      <c r="E37" s="104"/>
      <c r="F37" s="105"/>
      <c r="G37" s="106"/>
      <c r="H37" s="107"/>
      <c r="I37" s="107"/>
      <c r="J37" s="37"/>
      <c r="K37" s="37"/>
      <c r="L37" s="37"/>
      <c r="M37" s="37"/>
      <c r="N37" s="37"/>
      <c r="O37" s="111"/>
      <c r="P37" s="37"/>
      <c r="Q37" s="94"/>
      <c r="R37" s="19"/>
    </row>
    <row r="38" spans="1:18" ht="16.5" customHeight="1">
      <c r="A38" s="18">
        <f t="shared" si="0"/>
        <v>33</v>
      </c>
      <c r="B38" s="19"/>
      <c r="C38" s="102"/>
      <c r="D38" s="109"/>
      <c r="E38" s="104"/>
      <c r="F38" s="105"/>
      <c r="G38" s="106"/>
      <c r="H38" s="107"/>
      <c r="I38" s="107"/>
      <c r="J38" s="37"/>
      <c r="K38" s="37"/>
      <c r="L38" s="37"/>
      <c r="M38" s="37"/>
      <c r="N38" s="37"/>
      <c r="O38" s="111"/>
      <c r="P38" s="37"/>
      <c r="Q38" s="94"/>
      <c r="R38" s="19"/>
    </row>
    <row r="39" spans="1:18" ht="16.5" customHeight="1">
      <c r="A39" s="18">
        <f t="shared" si="0"/>
        <v>34</v>
      </c>
      <c r="B39" s="19"/>
      <c r="C39" s="102"/>
      <c r="D39" s="109"/>
      <c r="E39" s="104"/>
      <c r="F39" s="105"/>
      <c r="G39" s="106"/>
      <c r="H39" s="107"/>
      <c r="I39" s="107"/>
      <c r="J39" s="37"/>
      <c r="K39" s="37"/>
      <c r="L39" s="37"/>
      <c r="M39" s="37"/>
      <c r="N39" s="37"/>
      <c r="O39" s="111"/>
      <c r="P39" s="37"/>
      <c r="Q39" s="94"/>
      <c r="R39" s="19"/>
    </row>
    <row r="40" spans="1:18" ht="16.5" customHeight="1">
      <c r="A40" s="18">
        <f t="shared" si="0"/>
        <v>35</v>
      </c>
      <c r="B40" s="19"/>
      <c r="C40" s="102"/>
      <c r="D40" s="109"/>
      <c r="E40" s="104"/>
      <c r="F40" s="105"/>
      <c r="G40" s="106"/>
      <c r="H40" s="107"/>
      <c r="I40" s="107"/>
      <c r="J40" s="37"/>
      <c r="K40" s="37"/>
      <c r="L40" s="37"/>
      <c r="M40" s="37"/>
      <c r="N40" s="37"/>
      <c r="O40" s="111"/>
      <c r="P40" s="37"/>
      <c r="Q40" s="94"/>
      <c r="R40" s="19"/>
    </row>
    <row r="41" spans="1:18" ht="16.5" customHeight="1">
      <c r="A41" s="18">
        <f t="shared" si="0"/>
        <v>36</v>
      </c>
      <c r="B41" s="19"/>
      <c r="C41" s="102"/>
      <c r="D41" s="103"/>
      <c r="E41" s="104"/>
      <c r="F41" s="105"/>
      <c r="G41" s="106"/>
      <c r="H41" s="107"/>
      <c r="I41" s="107"/>
      <c r="J41" s="37"/>
      <c r="K41" s="37"/>
      <c r="L41" s="37"/>
      <c r="M41" s="37"/>
      <c r="N41" s="37"/>
      <c r="O41" s="111"/>
      <c r="P41" s="37"/>
      <c r="Q41" s="94"/>
      <c r="R41" s="19"/>
    </row>
    <row r="42" spans="1:18" ht="16.5" customHeight="1">
      <c r="A42" s="18">
        <f t="shared" si="0"/>
        <v>37</v>
      </c>
      <c r="B42" s="19"/>
      <c r="C42" s="102"/>
      <c r="D42" s="103"/>
      <c r="E42" s="104"/>
      <c r="F42" s="105"/>
      <c r="G42" s="106"/>
      <c r="H42" s="107"/>
      <c r="I42" s="107"/>
      <c r="J42" s="37"/>
      <c r="K42" s="37"/>
      <c r="L42" s="37"/>
      <c r="M42" s="37"/>
      <c r="N42" s="37"/>
      <c r="O42" s="111"/>
      <c r="P42" s="37"/>
      <c r="Q42" s="94"/>
      <c r="R42" s="19"/>
    </row>
    <row r="43" spans="1:18" ht="16.5" customHeight="1">
      <c r="A43" s="18">
        <f t="shared" si="0"/>
        <v>38</v>
      </c>
      <c r="B43" s="19"/>
      <c r="C43" s="102"/>
      <c r="D43" s="108"/>
      <c r="E43" s="104"/>
      <c r="F43" s="105"/>
      <c r="G43" s="106"/>
      <c r="H43" s="107"/>
      <c r="I43" s="107"/>
      <c r="J43" s="37"/>
      <c r="K43" s="37"/>
      <c r="L43" s="37"/>
      <c r="M43" s="37"/>
      <c r="N43" s="37"/>
      <c r="O43" s="111"/>
      <c r="P43" s="37"/>
      <c r="Q43" s="94"/>
      <c r="R43" s="19"/>
    </row>
    <row r="44" spans="1:18" ht="16.5" customHeight="1">
      <c r="A44" s="18">
        <f t="shared" si="0"/>
        <v>39</v>
      </c>
      <c r="B44" s="19"/>
      <c r="C44" s="102"/>
      <c r="D44" s="108"/>
      <c r="E44" s="104"/>
      <c r="F44" s="105"/>
      <c r="G44" s="106"/>
      <c r="H44" s="107"/>
      <c r="I44" s="107"/>
      <c r="J44" s="37"/>
      <c r="K44" s="37"/>
      <c r="L44" s="37"/>
      <c r="M44" s="37"/>
      <c r="N44" s="37"/>
      <c r="O44" s="111"/>
      <c r="P44" s="37"/>
      <c r="Q44" s="94"/>
      <c r="R44" s="19"/>
    </row>
    <row r="45" spans="1:18" ht="16.5" customHeight="1">
      <c r="A45" s="18">
        <f t="shared" si="0"/>
        <v>40</v>
      </c>
      <c r="B45" s="19"/>
      <c r="C45" s="102"/>
      <c r="D45" s="108"/>
      <c r="E45" s="104"/>
      <c r="F45" s="105"/>
      <c r="G45" s="106"/>
      <c r="H45" s="107"/>
      <c r="I45" s="107"/>
      <c r="J45" s="37"/>
      <c r="K45" s="37"/>
      <c r="L45" s="37"/>
      <c r="M45" s="37"/>
      <c r="N45" s="37"/>
      <c r="O45" s="111"/>
      <c r="P45" s="37"/>
      <c r="Q45" s="94"/>
      <c r="R45" s="19"/>
    </row>
    <row r="46" spans="1:18" ht="16.5" customHeight="1">
      <c r="A46" s="18">
        <f t="shared" si="0"/>
        <v>41</v>
      </c>
      <c r="B46" s="19"/>
      <c r="C46" s="102"/>
      <c r="D46" s="108"/>
      <c r="E46" s="104"/>
      <c r="F46" s="105"/>
      <c r="G46" s="106"/>
      <c r="H46" s="107"/>
      <c r="I46" s="107"/>
      <c r="J46" s="37"/>
      <c r="K46" s="37"/>
      <c r="L46" s="37"/>
      <c r="M46" s="37"/>
      <c r="N46" s="37"/>
      <c r="O46" s="111"/>
      <c r="P46" s="37"/>
      <c r="Q46" s="94"/>
      <c r="R46" s="19"/>
    </row>
    <row r="47" spans="1:18" ht="16.5" customHeight="1">
      <c r="A47" s="18">
        <f t="shared" si="0"/>
        <v>42</v>
      </c>
      <c r="B47" s="19"/>
      <c r="C47" s="102"/>
      <c r="D47" s="103"/>
      <c r="E47" s="104"/>
      <c r="F47" s="105"/>
      <c r="G47" s="106"/>
      <c r="H47" s="107"/>
      <c r="I47" s="107"/>
      <c r="J47" s="37"/>
      <c r="K47" s="37"/>
      <c r="L47" s="37"/>
      <c r="M47" s="37"/>
      <c r="N47" s="37"/>
      <c r="O47" s="111"/>
      <c r="P47" s="37"/>
      <c r="Q47" s="94"/>
      <c r="R47" s="19"/>
    </row>
    <row r="48" spans="1:18" ht="16.5" customHeight="1">
      <c r="A48" s="18">
        <f t="shared" si="0"/>
        <v>43</v>
      </c>
      <c r="B48" s="19"/>
      <c r="C48" s="102"/>
      <c r="D48" s="108"/>
      <c r="E48" s="104"/>
      <c r="F48" s="105"/>
      <c r="G48" s="106"/>
      <c r="H48" s="107"/>
      <c r="I48" s="107"/>
      <c r="J48" s="37"/>
      <c r="K48" s="37"/>
      <c r="L48" s="37"/>
      <c r="M48" s="37"/>
      <c r="N48" s="37"/>
      <c r="O48" s="111"/>
      <c r="P48" s="37"/>
      <c r="Q48" s="94"/>
      <c r="R48" s="19"/>
    </row>
    <row r="49" spans="1:18" ht="16.5" customHeight="1">
      <c r="A49" s="18">
        <f t="shared" si="0"/>
        <v>44</v>
      </c>
      <c r="B49" s="19"/>
      <c r="C49" s="102"/>
      <c r="D49" s="108"/>
      <c r="E49" s="104"/>
      <c r="F49" s="105"/>
      <c r="G49" s="106"/>
      <c r="H49" s="107"/>
      <c r="I49" s="107"/>
      <c r="J49" s="37"/>
      <c r="K49" s="37"/>
      <c r="L49" s="37"/>
      <c r="M49" s="37"/>
      <c r="N49" s="37"/>
      <c r="O49" s="111"/>
      <c r="P49" s="37"/>
      <c r="Q49" s="94"/>
      <c r="R49" s="19"/>
    </row>
    <row r="50" spans="1:18" ht="16.5" customHeight="1">
      <c r="A50" s="18">
        <f t="shared" si="0"/>
        <v>45</v>
      </c>
      <c r="B50" s="19"/>
      <c r="C50" s="102"/>
      <c r="D50" s="108"/>
      <c r="E50" s="104"/>
      <c r="F50" s="105"/>
      <c r="G50" s="106"/>
      <c r="H50" s="107"/>
      <c r="I50" s="107"/>
      <c r="J50" s="37"/>
      <c r="K50" s="37"/>
      <c r="L50" s="37"/>
      <c r="M50" s="37"/>
      <c r="N50" s="37"/>
      <c r="O50" s="111"/>
      <c r="P50" s="37"/>
      <c r="Q50" s="94"/>
      <c r="R50" s="19"/>
    </row>
    <row r="51" spans="1:18" ht="16.5" customHeight="1">
      <c r="A51" s="18">
        <f t="shared" si="0"/>
        <v>46</v>
      </c>
      <c r="B51" s="19"/>
      <c r="C51" s="102"/>
      <c r="D51" s="108"/>
      <c r="E51" s="104"/>
      <c r="F51" s="105"/>
      <c r="G51" s="106"/>
      <c r="H51" s="107"/>
      <c r="I51" s="107"/>
      <c r="J51" s="37"/>
      <c r="K51" s="37"/>
      <c r="L51" s="37"/>
      <c r="M51" s="37"/>
      <c r="N51" s="37"/>
      <c r="O51" s="111"/>
      <c r="P51" s="37"/>
      <c r="Q51" s="94"/>
      <c r="R51" s="19"/>
    </row>
    <row r="52" spans="1:18" ht="16.5" customHeight="1">
      <c r="A52" s="18">
        <f t="shared" si="0"/>
        <v>47</v>
      </c>
      <c r="B52" s="19"/>
      <c r="C52" s="102"/>
      <c r="D52" s="108"/>
      <c r="E52" s="104"/>
      <c r="F52" s="105"/>
      <c r="G52" s="106"/>
      <c r="H52" s="107"/>
      <c r="I52" s="107"/>
      <c r="J52" s="37"/>
      <c r="K52" s="37"/>
      <c r="L52" s="37"/>
      <c r="M52" s="37"/>
      <c r="N52" s="37"/>
      <c r="O52" s="111"/>
      <c r="P52" s="37"/>
      <c r="Q52" s="94"/>
      <c r="R52" s="19"/>
    </row>
    <row r="53" spans="1:18" ht="16.5" customHeight="1">
      <c r="A53" s="18">
        <f t="shared" si="0"/>
        <v>48</v>
      </c>
      <c r="B53" s="19"/>
      <c r="C53" s="102"/>
      <c r="D53" s="103"/>
      <c r="E53" s="104"/>
      <c r="F53" s="105"/>
      <c r="G53" s="106"/>
      <c r="H53" s="107"/>
      <c r="I53" s="107"/>
      <c r="J53" s="37"/>
      <c r="K53" s="37"/>
      <c r="L53" s="37"/>
      <c r="M53" s="37"/>
      <c r="N53" s="37"/>
      <c r="O53" s="111"/>
      <c r="P53" s="37"/>
      <c r="Q53" s="94"/>
      <c r="R53" s="19"/>
    </row>
    <row r="54" spans="1:18" ht="16.5" customHeight="1">
      <c r="A54" s="18">
        <f t="shared" si="0"/>
        <v>49</v>
      </c>
      <c r="B54" s="19"/>
      <c r="C54" s="102"/>
      <c r="D54" s="103"/>
      <c r="E54" s="104"/>
      <c r="F54" s="105"/>
      <c r="G54" s="106"/>
      <c r="H54" s="107"/>
      <c r="I54" s="107"/>
      <c r="J54" s="37"/>
      <c r="K54" s="37"/>
      <c r="L54" s="37"/>
      <c r="M54" s="37"/>
      <c r="N54" s="37"/>
      <c r="O54" s="111"/>
      <c r="P54" s="37"/>
      <c r="Q54" s="94"/>
      <c r="R54" s="19"/>
    </row>
    <row r="55" spans="1:18" ht="16.5" customHeight="1">
      <c r="A55" s="18">
        <f t="shared" si="0"/>
        <v>50</v>
      </c>
      <c r="B55" s="19"/>
      <c r="C55" s="102"/>
      <c r="D55" s="103"/>
      <c r="E55" s="104"/>
      <c r="F55" s="105"/>
      <c r="G55" s="106"/>
      <c r="H55" s="107"/>
      <c r="I55" s="107"/>
      <c r="J55" s="37"/>
      <c r="K55" s="37"/>
      <c r="L55" s="37"/>
      <c r="M55" s="37"/>
      <c r="N55" s="37"/>
      <c r="O55" s="111"/>
      <c r="P55" s="37"/>
      <c r="Q55" s="94"/>
      <c r="R55" s="19"/>
    </row>
    <row r="56" spans="1:18" ht="16.5" customHeight="1">
      <c r="A56" s="18">
        <f t="shared" si="0"/>
        <v>51</v>
      </c>
      <c r="B56" s="19"/>
      <c r="C56" s="102"/>
      <c r="D56" s="103"/>
      <c r="E56" s="104"/>
      <c r="F56" s="105"/>
      <c r="G56" s="106"/>
      <c r="H56" s="107"/>
      <c r="I56" s="107"/>
      <c r="J56" s="37"/>
      <c r="K56" s="37"/>
      <c r="L56" s="37"/>
      <c r="M56" s="37"/>
      <c r="N56" s="37"/>
      <c r="O56" s="111"/>
      <c r="P56" s="37"/>
      <c r="Q56" s="94"/>
      <c r="R56" s="19"/>
    </row>
    <row r="57" spans="1:18" ht="16.5" customHeight="1">
      <c r="A57" s="18">
        <f t="shared" si="0"/>
        <v>52</v>
      </c>
      <c r="B57" s="19"/>
      <c r="C57" s="102"/>
      <c r="D57" s="103"/>
      <c r="E57" s="104"/>
      <c r="F57" s="105"/>
      <c r="G57" s="106"/>
      <c r="H57" s="107"/>
      <c r="I57" s="107"/>
      <c r="J57" s="37"/>
      <c r="K57" s="37"/>
      <c r="L57" s="37"/>
      <c r="M57" s="37"/>
      <c r="N57" s="37"/>
      <c r="O57" s="111"/>
      <c r="P57" s="37"/>
      <c r="Q57" s="94"/>
      <c r="R57" s="19"/>
    </row>
    <row r="58" spans="1:18" ht="16.5" customHeight="1">
      <c r="A58" s="18">
        <f t="shared" si="0"/>
        <v>53</v>
      </c>
      <c r="B58" s="19"/>
      <c r="C58" s="102"/>
      <c r="D58" s="103"/>
      <c r="E58" s="104"/>
      <c r="F58" s="105"/>
      <c r="G58" s="106"/>
      <c r="H58" s="107"/>
      <c r="I58" s="107"/>
      <c r="J58" s="37"/>
      <c r="K58" s="37"/>
      <c r="L58" s="37"/>
      <c r="M58" s="37"/>
      <c r="N58" s="37"/>
      <c r="O58" s="111"/>
      <c r="P58" s="37"/>
      <c r="Q58" s="94"/>
      <c r="R58" s="19"/>
    </row>
    <row r="59" spans="1:18" ht="16.5" customHeight="1">
      <c r="A59" s="18">
        <f t="shared" si="0"/>
        <v>54</v>
      </c>
      <c r="B59" s="19"/>
      <c r="C59" s="102"/>
      <c r="D59" s="103"/>
      <c r="E59" s="104"/>
      <c r="F59" s="105"/>
      <c r="G59" s="106"/>
      <c r="H59" s="107"/>
      <c r="I59" s="107"/>
      <c r="J59" s="37"/>
      <c r="K59" s="37"/>
      <c r="L59" s="37"/>
      <c r="M59" s="37"/>
      <c r="N59" s="37"/>
      <c r="O59" s="111"/>
      <c r="P59" s="37"/>
      <c r="Q59" s="94"/>
      <c r="R59" s="19"/>
    </row>
    <row r="60" spans="1:18" ht="16.5" customHeight="1">
      <c r="A60" s="18">
        <f t="shared" si="0"/>
        <v>55</v>
      </c>
      <c r="B60" s="19"/>
      <c r="C60" s="102"/>
      <c r="D60" s="103"/>
      <c r="E60" s="104"/>
      <c r="F60" s="105"/>
      <c r="G60" s="106"/>
      <c r="H60" s="107"/>
      <c r="I60" s="107"/>
      <c r="J60" s="37"/>
      <c r="K60" s="37"/>
      <c r="L60" s="37"/>
      <c r="M60" s="37"/>
      <c r="N60" s="37"/>
      <c r="O60" s="111"/>
      <c r="P60" s="37"/>
      <c r="Q60" s="94"/>
      <c r="R60" s="19"/>
    </row>
    <row r="61" spans="1:18" ht="16.5" customHeight="1">
      <c r="A61" s="18">
        <f t="shared" si="0"/>
        <v>56</v>
      </c>
      <c r="B61" s="19"/>
      <c r="C61" s="102"/>
      <c r="D61" s="103"/>
      <c r="E61" s="104"/>
      <c r="F61" s="105"/>
      <c r="G61" s="106"/>
      <c r="H61" s="107"/>
      <c r="I61" s="107"/>
      <c r="J61" s="37"/>
      <c r="K61" s="37"/>
      <c r="L61" s="37"/>
      <c r="M61" s="37"/>
      <c r="N61" s="37"/>
      <c r="O61" s="111"/>
      <c r="P61" s="37"/>
      <c r="Q61" s="94"/>
      <c r="R61" s="19"/>
    </row>
    <row r="62" spans="1:18" ht="16.5" customHeight="1">
      <c r="A62" s="18">
        <f t="shared" si="0"/>
        <v>57</v>
      </c>
      <c r="B62" s="19"/>
      <c r="C62" s="102"/>
      <c r="D62" s="103"/>
      <c r="E62" s="104"/>
      <c r="F62" s="105"/>
      <c r="G62" s="106"/>
      <c r="H62" s="107"/>
      <c r="I62" s="107"/>
      <c r="J62" s="37"/>
      <c r="K62" s="37"/>
      <c r="L62" s="37"/>
      <c r="M62" s="37"/>
      <c r="N62" s="37"/>
      <c r="O62" s="111"/>
      <c r="P62" s="37"/>
      <c r="Q62" s="94"/>
      <c r="R62" s="19"/>
    </row>
    <row r="63" spans="1:18" ht="16.5" customHeight="1">
      <c r="A63" s="18">
        <f t="shared" si="0"/>
        <v>58</v>
      </c>
      <c r="B63" s="19"/>
      <c r="C63" s="102"/>
      <c r="D63" s="103"/>
      <c r="E63" s="104"/>
      <c r="F63" s="105"/>
      <c r="G63" s="106"/>
      <c r="H63" s="107"/>
      <c r="I63" s="107"/>
      <c r="J63" s="37"/>
      <c r="K63" s="37"/>
      <c r="L63" s="37"/>
      <c r="M63" s="37"/>
      <c r="N63" s="37"/>
      <c r="O63" s="111"/>
      <c r="P63" s="37"/>
      <c r="Q63" s="94"/>
      <c r="R63" s="19"/>
    </row>
    <row r="64" spans="1:18" ht="16.5" customHeight="1">
      <c r="A64" s="18">
        <f t="shared" si="0"/>
        <v>59</v>
      </c>
      <c r="B64" s="19"/>
      <c r="C64" s="102"/>
      <c r="D64" s="103"/>
      <c r="E64" s="104"/>
      <c r="F64" s="105"/>
      <c r="G64" s="106"/>
      <c r="H64" s="107"/>
      <c r="I64" s="107"/>
      <c r="J64" s="37"/>
      <c r="K64" s="37"/>
      <c r="L64" s="37"/>
      <c r="M64" s="37"/>
      <c r="N64" s="37"/>
      <c r="O64" s="111"/>
      <c r="P64" s="37"/>
      <c r="Q64" s="94"/>
      <c r="R64" s="19"/>
    </row>
    <row r="65" spans="1:18" ht="16.5" customHeight="1">
      <c r="A65" s="18">
        <f t="shared" si="0"/>
        <v>60</v>
      </c>
      <c r="B65" s="19"/>
      <c r="C65" s="102"/>
      <c r="D65" s="103"/>
      <c r="E65" s="104"/>
      <c r="F65" s="105"/>
      <c r="G65" s="106"/>
      <c r="H65" s="107"/>
      <c r="I65" s="107"/>
      <c r="J65" s="37"/>
      <c r="K65" s="37"/>
      <c r="L65" s="37"/>
      <c r="M65" s="37"/>
      <c r="N65" s="37"/>
      <c r="O65" s="111"/>
      <c r="P65" s="37"/>
      <c r="Q65" s="94"/>
      <c r="R65" s="19"/>
    </row>
    <row r="66" spans="1:18" ht="16.5" customHeight="1">
      <c r="A66" s="18">
        <f t="shared" si="0"/>
        <v>61</v>
      </c>
      <c r="B66" s="19"/>
      <c r="C66" s="102"/>
      <c r="D66" s="103"/>
      <c r="E66" s="104"/>
      <c r="F66" s="105"/>
      <c r="G66" s="106"/>
      <c r="H66" s="107"/>
      <c r="I66" s="107"/>
      <c r="J66" s="37"/>
      <c r="K66" s="37"/>
      <c r="L66" s="37"/>
      <c r="M66" s="37"/>
      <c r="N66" s="37"/>
      <c r="O66" s="111"/>
      <c r="P66" s="37"/>
      <c r="Q66" s="94"/>
      <c r="R66" s="19"/>
    </row>
    <row r="67" spans="1:18" ht="16.5" customHeight="1">
      <c r="A67" s="18">
        <f t="shared" si="0"/>
        <v>62</v>
      </c>
      <c r="B67" s="19"/>
      <c r="C67" s="102"/>
      <c r="D67" s="103"/>
      <c r="E67" s="104"/>
      <c r="F67" s="105"/>
      <c r="G67" s="106"/>
      <c r="H67" s="107"/>
      <c r="I67" s="107"/>
      <c r="J67" s="37"/>
      <c r="K67" s="37"/>
      <c r="L67" s="37"/>
      <c r="M67" s="37"/>
      <c r="N67" s="37"/>
      <c r="O67" s="111"/>
      <c r="P67" s="37"/>
      <c r="Q67" s="94"/>
      <c r="R67" s="19"/>
    </row>
    <row r="68" spans="1:18" ht="16.5" customHeight="1">
      <c r="A68" s="18">
        <f t="shared" si="0"/>
        <v>63</v>
      </c>
      <c r="B68" s="19"/>
      <c r="C68" s="102"/>
      <c r="D68" s="103"/>
      <c r="E68" s="104"/>
      <c r="F68" s="105"/>
      <c r="G68" s="106"/>
      <c r="H68" s="107"/>
      <c r="I68" s="107"/>
      <c r="J68" s="37"/>
      <c r="K68" s="37"/>
      <c r="L68" s="37"/>
      <c r="M68" s="37"/>
      <c r="N68" s="37"/>
      <c r="O68" s="111"/>
      <c r="P68" s="37"/>
      <c r="Q68" s="94"/>
      <c r="R68" s="19"/>
    </row>
    <row r="69" spans="1:18" ht="16.5" customHeight="1">
      <c r="A69" s="18">
        <f t="shared" si="0"/>
        <v>64</v>
      </c>
      <c r="B69" s="19"/>
      <c r="C69" s="102"/>
      <c r="D69" s="103"/>
      <c r="E69" s="104"/>
      <c r="F69" s="105"/>
      <c r="G69" s="106"/>
      <c r="H69" s="107"/>
      <c r="I69" s="107"/>
      <c r="J69" s="37"/>
      <c r="K69" s="37"/>
      <c r="L69" s="37"/>
      <c r="M69" s="37"/>
      <c r="N69" s="37"/>
      <c r="O69" s="111"/>
      <c r="P69" s="37"/>
      <c r="Q69" s="94"/>
      <c r="R69" s="19"/>
    </row>
    <row r="70" spans="1:18" ht="16.5" customHeight="1">
      <c r="A70" s="18">
        <f t="shared" si="0"/>
        <v>65</v>
      </c>
      <c r="B70" s="19"/>
      <c r="C70" s="102"/>
      <c r="D70" s="103"/>
      <c r="E70" s="104"/>
      <c r="F70" s="105"/>
      <c r="G70" s="106"/>
      <c r="H70" s="107"/>
      <c r="I70" s="107"/>
      <c r="J70" s="37"/>
      <c r="K70" s="37"/>
      <c r="L70" s="37"/>
      <c r="M70" s="37"/>
      <c r="N70" s="37"/>
      <c r="O70" s="111"/>
      <c r="P70" s="37"/>
      <c r="Q70" s="94"/>
      <c r="R70" s="19"/>
    </row>
    <row r="71" spans="1:18" ht="16.5" customHeight="1">
      <c r="A71" s="18">
        <f t="shared" si="0"/>
        <v>66</v>
      </c>
      <c r="B71" s="19"/>
      <c r="C71" s="102"/>
      <c r="D71" s="103"/>
      <c r="E71" s="104"/>
      <c r="F71" s="105"/>
      <c r="G71" s="106"/>
      <c r="H71" s="107"/>
      <c r="I71" s="107"/>
      <c r="J71" s="37"/>
      <c r="K71" s="37"/>
      <c r="L71" s="37"/>
      <c r="M71" s="37"/>
      <c r="N71" s="37"/>
      <c r="O71" s="111"/>
      <c r="P71" s="37"/>
      <c r="Q71" s="94"/>
      <c r="R71" s="19"/>
    </row>
    <row r="72" spans="1:18" ht="16.5" customHeight="1">
      <c r="A72" s="18">
        <f aca="true" t="shared" si="1" ref="A72:A135">A71+1</f>
        <v>67</v>
      </c>
      <c r="B72" s="19"/>
      <c r="C72" s="102"/>
      <c r="D72" s="103"/>
      <c r="E72" s="104"/>
      <c r="F72" s="105"/>
      <c r="G72" s="106"/>
      <c r="H72" s="107"/>
      <c r="I72" s="107"/>
      <c r="J72" s="37"/>
      <c r="K72" s="37"/>
      <c r="L72" s="37"/>
      <c r="M72" s="37"/>
      <c r="N72" s="37"/>
      <c r="O72" s="111"/>
      <c r="P72" s="37"/>
      <c r="Q72" s="94"/>
      <c r="R72" s="19"/>
    </row>
    <row r="73" spans="1:18" ht="16.5" customHeight="1">
      <c r="A73" s="18">
        <f t="shared" si="1"/>
        <v>68</v>
      </c>
      <c r="B73" s="19"/>
      <c r="C73" s="102"/>
      <c r="D73" s="103"/>
      <c r="E73" s="104"/>
      <c r="F73" s="105"/>
      <c r="G73" s="106"/>
      <c r="H73" s="107"/>
      <c r="I73" s="107"/>
      <c r="J73" s="37"/>
      <c r="K73" s="37"/>
      <c r="L73" s="37"/>
      <c r="M73" s="37"/>
      <c r="N73" s="37"/>
      <c r="O73" s="111"/>
      <c r="P73" s="37"/>
      <c r="Q73" s="94"/>
      <c r="R73" s="19"/>
    </row>
    <row r="74" spans="1:18" ht="16.5" customHeight="1">
      <c r="A74" s="18">
        <f t="shared" si="1"/>
        <v>69</v>
      </c>
      <c r="B74" s="19"/>
      <c r="C74" s="102"/>
      <c r="D74" s="103"/>
      <c r="E74" s="104"/>
      <c r="F74" s="105"/>
      <c r="G74" s="106"/>
      <c r="H74" s="107"/>
      <c r="I74" s="107"/>
      <c r="J74" s="37"/>
      <c r="K74" s="37"/>
      <c r="L74" s="37"/>
      <c r="M74" s="37"/>
      <c r="N74" s="37"/>
      <c r="O74" s="111"/>
      <c r="P74" s="37"/>
      <c r="Q74" s="94"/>
      <c r="R74" s="19"/>
    </row>
    <row r="75" spans="1:18" ht="16.5" customHeight="1">
      <c r="A75" s="18">
        <f t="shared" si="1"/>
        <v>70</v>
      </c>
      <c r="B75" s="19"/>
      <c r="C75" s="102"/>
      <c r="D75" s="108"/>
      <c r="E75" s="104"/>
      <c r="F75" s="105"/>
      <c r="G75" s="106"/>
      <c r="H75" s="107"/>
      <c r="I75" s="107"/>
      <c r="J75" s="37"/>
      <c r="K75" s="37"/>
      <c r="L75" s="37"/>
      <c r="M75" s="37"/>
      <c r="N75" s="37"/>
      <c r="O75" s="111"/>
      <c r="P75" s="37"/>
      <c r="Q75" s="94"/>
      <c r="R75" s="19"/>
    </row>
    <row r="76" spans="1:18" ht="16.5" customHeight="1">
      <c r="A76" s="18">
        <f t="shared" si="1"/>
        <v>71</v>
      </c>
      <c r="B76" s="19"/>
      <c r="C76" s="102"/>
      <c r="D76" s="103"/>
      <c r="E76" s="104"/>
      <c r="F76" s="105"/>
      <c r="G76" s="106"/>
      <c r="H76" s="107"/>
      <c r="I76" s="107"/>
      <c r="J76" s="37"/>
      <c r="K76" s="37"/>
      <c r="L76" s="37"/>
      <c r="M76" s="37"/>
      <c r="N76" s="37"/>
      <c r="O76" s="111"/>
      <c r="P76" s="37"/>
      <c r="Q76" s="94"/>
      <c r="R76" s="19"/>
    </row>
    <row r="77" spans="1:18" ht="16.5" customHeight="1">
      <c r="A77" s="18">
        <f t="shared" si="1"/>
        <v>72</v>
      </c>
      <c r="B77" s="19"/>
      <c r="C77" s="114"/>
      <c r="D77" s="103"/>
      <c r="E77" s="104"/>
      <c r="F77" s="105"/>
      <c r="G77" s="106"/>
      <c r="H77" s="107"/>
      <c r="I77" s="107"/>
      <c r="J77" s="37"/>
      <c r="K77" s="37"/>
      <c r="L77" s="37"/>
      <c r="M77" s="37"/>
      <c r="N77" s="37"/>
      <c r="O77" s="111"/>
      <c r="P77" s="37"/>
      <c r="Q77" s="94"/>
      <c r="R77" s="19"/>
    </row>
    <row r="78" spans="1:18" ht="16.5" customHeight="1">
      <c r="A78" s="18">
        <f t="shared" si="1"/>
        <v>73</v>
      </c>
      <c r="B78" s="19"/>
      <c r="C78" s="102"/>
      <c r="D78" s="103"/>
      <c r="E78" s="104"/>
      <c r="F78" s="105"/>
      <c r="G78" s="115"/>
      <c r="H78" s="107"/>
      <c r="I78" s="107"/>
      <c r="J78" s="37"/>
      <c r="K78" s="37"/>
      <c r="L78" s="37"/>
      <c r="M78" s="37"/>
      <c r="N78" s="37"/>
      <c r="O78" s="111"/>
      <c r="P78" s="37"/>
      <c r="Q78" s="94"/>
      <c r="R78" s="19"/>
    </row>
    <row r="79" spans="1:18" ht="16.5" customHeight="1">
      <c r="A79" s="18">
        <f t="shared" si="1"/>
        <v>74</v>
      </c>
      <c r="B79" s="19"/>
      <c r="C79" s="102"/>
      <c r="D79" s="103"/>
      <c r="E79" s="104"/>
      <c r="F79" s="105"/>
      <c r="G79" s="115"/>
      <c r="H79" s="107"/>
      <c r="I79" s="107"/>
      <c r="J79" s="37"/>
      <c r="K79" s="37"/>
      <c r="L79" s="37"/>
      <c r="M79" s="37"/>
      <c r="N79" s="37"/>
      <c r="O79" s="111"/>
      <c r="P79" s="37"/>
      <c r="Q79" s="94"/>
      <c r="R79" s="19"/>
    </row>
    <row r="80" spans="1:18" ht="16.5" customHeight="1">
      <c r="A80" s="18">
        <f t="shared" si="1"/>
        <v>75</v>
      </c>
      <c r="B80" s="19"/>
      <c r="C80" s="102"/>
      <c r="D80" s="103"/>
      <c r="E80" s="104"/>
      <c r="F80" s="105"/>
      <c r="G80" s="115"/>
      <c r="H80" s="107"/>
      <c r="I80" s="107"/>
      <c r="J80" s="37"/>
      <c r="K80" s="37"/>
      <c r="L80" s="37"/>
      <c r="M80" s="37"/>
      <c r="N80" s="37"/>
      <c r="O80" s="111"/>
      <c r="P80" s="37"/>
      <c r="Q80" s="94"/>
      <c r="R80" s="19"/>
    </row>
    <row r="81" spans="1:18" ht="16.5" customHeight="1">
      <c r="A81" s="18">
        <f t="shared" si="1"/>
        <v>76</v>
      </c>
      <c r="B81" s="19"/>
      <c r="C81" s="102"/>
      <c r="D81" s="103"/>
      <c r="E81" s="104"/>
      <c r="F81" s="105"/>
      <c r="G81" s="115"/>
      <c r="H81" s="107"/>
      <c r="I81" s="107"/>
      <c r="J81" s="37"/>
      <c r="K81" s="37"/>
      <c r="L81" s="37"/>
      <c r="M81" s="37"/>
      <c r="N81" s="37"/>
      <c r="O81" s="111"/>
      <c r="P81" s="37"/>
      <c r="Q81" s="94"/>
      <c r="R81" s="19"/>
    </row>
    <row r="82" spans="1:18" ht="16.5" customHeight="1">
      <c r="A82" s="18">
        <f t="shared" si="1"/>
        <v>77</v>
      </c>
      <c r="B82" s="19"/>
      <c r="C82" s="102"/>
      <c r="D82" s="103"/>
      <c r="E82" s="104"/>
      <c r="F82" s="105"/>
      <c r="G82" s="115"/>
      <c r="H82" s="107"/>
      <c r="I82" s="107"/>
      <c r="J82" s="37"/>
      <c r="K82" s="37"/>
      <c r="L82" s="37"/>
      <c r="M82" s="37"/>
      <c r="N82" s="37"/>
      <c r="O82" s="111"/>
      <c r="P82" s="37"/>
      <c r="Q82" s="94"/>
      <c r="R82" s="19"/>
    </row>
    <row r="83" spans="1:18" ht="16.5" customHeight="1">
      <c r="A83" s="18">
        <f t="shared" si="1"/>
        <v>78</v>
      </c>
      <c r="B83" s="19"/>
      <c r="C83" s="102"/>
      <c r="D83" s="103"/>
      <c r="E83" s="104"/>
      <c r="F83" s="105"/>
      <c r="G83" s="115"/>
      <c r="H83" s="107"/>
      <c r="I83" s="107"/>
      <c r="J83" s="37"/>
      <c r="K83" s="37"/>
      <c r="L83" s="37"/>
      <c r="M83" s="37"/>
      <c r="N83" s="37"/>
      <c r="O83" s="111"/>
      <c r="P83" s="37"/>
      <c r="Q83" s="94"/>
      <c r="R83" s="19"/>
    </row>
    <row r="84" spans="1:18" ht="16.5" customHeight="1">
      <c r="A84" s="18">
        <f t="shared" si="1"/>
        <v>79</v>
      </c>
      <c r="B84" s="19"/>
      <c r="C84" s="102"/>
      <c r="D84" s="103"/>
      <c r="E84" s="104"/>
      <c r="F84" s="105"/>
      <c r="G84" s="115"/>
      <c r="H84" s="107"/>
      <c r="I84" s="107"/>
      <c r="J84" s="37"/>
      <c r="K84" s="37"/>
      <c r="L84" s="37"/>
      <c r="M84" s="37"/>
      <c r="N84" s="37"/>
      <c r="O84" s="111"/>
      <c r="P84" s="37"/>
      <c r="Q84" s="94"/>
      <c r="R84" s="19"/>
    </row>
    <row r="85" spans="1:18" ht="16.5" customHeight="1">
      <c r="A85" s="18">
        <f t="shared" si="1"/>
        <v>80</v>
      </c>
      <c r="B85" s="19"/>
      <c r="C85" s="102"/>
      <c r="D85" s="103"/>
      <c r="E85" s="104"/>
      <c r="F85" s="105"/>
      <c r="G85" s="115"/>
      <c r="H85" s="107"/>
      <c r="I85" s="107"/>
      <c r="J85" s="37"/>
      <c r="K85" s="37"/>
      <c r="L85" s="37"/>
      <c r="M85" s="37"/>
      <c r="N85" s="37"/>
      <c r="O85" s="111"/>
      <c r="P85" s="37"/>
      <c r="Q85" s="94"/>
      <c r="R85" s="19"/>
    </row>
    <row r="86" spans="1:18" ht="16.5" customHeight="1">
      <c r="A86" s="18">
        <f t="shared" si="1"/>
        <v>81</v>
      </c>
      <c r="B86" s="19"/>
      <c r="C86" s="102"/>
      <c r="D86" s="103"/>
      <c r="E86" s="104"/>
      <c r="F86" s="105"/>
      <c r="G86" s="115"/>
      <c r="H86" s="107"/>
      <c r="I86" s="107"/>
      <c r="J86" s="37"/>
      <c r="K86" s="37"/>
      <c r="L86" s="37"/>
      <c r="M86" s="37"/>
      <c r="N86" s="37"/>
      <c r="O86" s="111"/>
      <c r="P86" s="37"/>
      <c r="Q86" s="94"/>
      <c r="R86" s="19"/>
    </row>
    <row r="87" spans="1:18" ht="16.5" customHeight="1">
      <c r="A87" s="18">
        <f t="shared" si="1"/>
        <v>82</v>
      </c>
      <c r="B87" s="19"/>
      <c r="C87" s="102"/>
      <c r="D87" s="103"/>
      <c r="E87" s="104"/>
      <c r="F87" s="105"/>
      <c r="G87" s="115"/>
      <c r="H87" s="107"/>
      <c r="I87" s="107"/>
      <c r="J87" s="37"/>
      <c r="K87" s="37"/>
      <c r="L87" s="37"/>
      <c r="M87" s="37"/>
      <c r="N87" s="37"/>
      <c r="O87" s="111"/>
      <c r="P87" s="37"/>
      <c r="Q87" s="94"/>
      <c r="R87" s="19"/>
    </row>
    <row r="88" spans="1:18" ht="16.5" customHeight="1">
      <c r="A88" s="18">
        <f t="shared" si="1"/>
        <v>83</v>
      </c>
      <c r="B88" s="19"/>
      <c r="C88" s="102"/>
      <c r="D88" s="103"/>
      <c r="E88" s="104"/>
      <c r="F88" s="105"/>
      <c r="G88" s="115"/>
      <c r="H88" s="107"/>
      <c r="I88" s="107"/>
      <c r="J88" s="37"/>
      <c r="K88" s="37"/>
      <c r="L88" s="37"/>
      <c r="M88" s="37"/>
      <c r="N88" s="37"/>
      <c r="O88" s="111"/>
      <c r="P88" s="37"/>
      <c r="Q88" s="94"/>
      <c r="R88" s="19"/>
    </row>
    <row r="89" spans="1:18" ht="16.5" customHeight="1">
      <c r="A89" s="18">
        <f t="shared" si="1"/>
        <v>84</v>
      </c>
      <c r="B89" s="19"/>
      <c r="C89" s="102"/>
      <c r="D89" s="103"/>
      <c r="E89" s="104"/>
      <c r="F89" s="105"/>
      <c r="G89" s="115"/>
      <c r="H89" s="107"/>
      <c r="I89" s="107"/>
      <c r="J89" s="37"/>
      <c r="K89" s="37"/>
      <c r="L89" s="37"/>
      <c r="M89" s="37"/>
      <c r="N89" s="37"/>
      <c r="O89" s="111"/>
      <c r="P89" s="37"/>
      <c r="Q89" s="94"/>
      <c r="R89" s="19"/>
    </row>
    <row r="90" spans="1:18" ht="16.5" customHeight="1">
      <c r="A90" s="18">
        <f t="shared" si="1"/>
        <v>85</v>
      </c>
      <c r="B90" s="19"/>
      <c r="C90" s="102"/>
      <c r="D90" s="103"/>
      <c r="E90" s="104"/>
      <c r="F90" s="105"/>
      <c r="G90" s="115"/>
      <c r="H90" s="107"/>
      <c r="I90" s="107"/>
      <c r="J90" s="37"/>
      <c r="K90" s="37"/>
      <c r="L90" s="37"/>
      <c r="M90" s="37"/>
      <c r="N90" s="37"/>
      <c r="O90" s="111"/>
      <c r="P90" s="37"/>
      <c r="Q90" s="94"/>
      <c r="R90" s="19"/>
    </row>
    <row r="91" spans="1:18" ht="16.5" customHeight="1">
      <c r="A91" s="18">
        <f t="shared" si="1"/>
        <v>86</v>
      </c>
      <c r="B91" s="19"/>
      <c r="C91" s="102"/>
      <c r="D91" s="103"/>
      <c r="E91" s="104"/>
      <c r="F91" s="105"/>
      <c r="G91" s="115"/>
      <c r="H91" s="107"/>
      <c r="I91" s="107"/>
      <c r="J91" s="37"/>
      <c r="K91" s="37"/>
      <c r="L91" s="37"/>
      <c r="M91" s="37"/>
      <c r="N91" s="37"/>
      <c r="O91" s="111"/>
      <c r="P91" s="37"/>
      <c r="Q91" s="94"/>
      <c r="R91" s="19"/>
    </row>
    <row r="92" spans="1:18" ht="16.5" customHeight="1">
      <c r="A92" s="18">
        <f t="shared" si="1"/>
        <v>87</v>
      </c>
      <c r="B92" s="19"/>
      <c r="C92" s="102"/>
      <c r="D92" s="103"/>
      <c r="E92" s="104"/>
      <c r="F92" s="105"/>
      <c r="G92" s="115"/>
      <c r="H92" s="107"/>
      <c r="I92" s="107"/>
      <c r="J92" s="37"/>
      <c r="K92" s="37"/>
      <c r="L92" s="37"/>
      <c r="M92" s="37"/>
      <c r="N92" s="37"/>
      <c r="O92" s="111"/>
      <c r="P92" s="37"/>
      <c r="Q92" s="94"/>
      <c r="R92" s="19"/>
    </row>
    <row r="93" spans="1:18" ht="16.5" customHeight="1">
      <c r="A93" s="18">
        <f t="shared" si="1"/>
        <v>88</v>
      </c>
      <c r="B93" s="19"/>
      <c r="C93" s="102"/>
      <c r="D93" s="103"/>
      <c r="E93" s="104"/>
      <c r="F93" s="105"/>
      <c r="G93" s="115"/>
      <c r="H93" s="107"/>
      <c r="I93" s="107"/>
      <c r="J93" s="37"/>
      <c r="K93" s="37"/>
      <c r="L93" s="37"/>
      <c r="M93" s="37"/>
      <c r="N93" s="37"/>
      <c r="O93" s="111"/>
      <c r="P93" s="37"/>
      <c r="Q93" s="94"/>
      <c r="R93" s="19"/>
    </row>
    <row r="94" spans="1:18" ht="16.5" customHeight="1">
      <c r="A94" s="18">
        <f t="shared" si="1"/>
        <v>89</v>
      </c>
      <c r="B94" s="19"/>
      <c r="C94" s="102"/>
      <c r="D94" s="103"/>
      <c r="E94" s="104"/>
      <c r="F94" s="105"/>
      <c r="G94" s="115"/>
      <c r="H94" s="107"/>
      <c r="I94" s="107"/>
      <c r="J94" s="37"/>
      <c r="K94" s="37"/>
      <c r="L94" s="37"/>
      <c r="M94" s="37"/>
      <c r="N94" s="37"/>
      <c r="O94" s="111"/>
      <c r="P94" s="37"/>
      <c r="Q94" s="94"/>
      <c r="R94" s="19"/>
    </row>
    <row r="95" spans="1:18" ht="16.5" customHeight="1">
      <c r="A95" s="18">
        <f t="shared" si="1"/>
        <v>90</v>
      </c>
      <c r="B95" s="19"/>
      <c r="C95" s="102"/>
      <c r="D95" s="103"/>
      <c r="E95" s="104"/>
      <c r="F95" s="105"/>
      <c r="G95" s="115"/>
      <c r="H95" s="107"/>
      <c r="I95" s="107"/>
      <c r="J95" s="37"/>
      <c r="K95" s="37"/>
      <c r="L95" s="37"/>
      <c r="M95" s="37"/>
      <c r="N95" s="37"/>
      <c r="O95" s="111"/>
      <c r="P95" s="37"/>
      <c r="Q95" s="94"/>
      <c r="R95" s="19"/>
    </row>
    <row r="96" spans="1:18" ht="16.5" customHeight="1">
      <c r="A96" s="18">
        <f t="shared" si="1"/>
        <v>91</v>
      </c>
      <c r="B96" s="19"/>
      <c r="C96" s="102"/>
      <c r="D96" s="103"/>
      <c r="E96" s="104"/>
      <c r="F96" s="105"/>
      <c r="G96" s="115"/>
      <c r="H96" s="107"/>
      <c r="I96" s="107"/>
      <c r="J96" s="37"/>
      <c r="K96" s="37"/>
      <c r="L96" s="37"/>
      <c r="M96" s="37"/>
      <c r="N96" s="37"/>
      <c r="O96" s="111"/>
      <c r="P96" s="37"/>
      <c r="Q96" s="94"/>
      <c r="R96" s="19"/>
    </row>
    <row r="97" spans="1:18" ht="16.5" customHeight="1">
      <c r="A97" s="18">
        <f t="shared" si="1"/>
        <v>92</v>
      </c>
      <c r="B97" s="19"/>
      <c r="C97" s="114"/>
      <c r="D97" s="103"/>
      <c r="E97" s="104"/>
      <c r="F97" s="105"/>
      <c r="G97" s="115"/>
      <c r="H97" s="107"/>
      <c r="I97" s="107"/>
      <c r="J97" s="37"/>
      <c r="K97" s="37"/>
      <c r="L97" s="37"/>
      <c r="M97" s="37"/>
      <c r="N97" s="37"/>
      <c r="O97" s="111"/>
      <c r="P97" s="37"/>
      <c r="Q97" s="94"/>
      <c r="R97" s="19"/>
    </row>
    <row r="98" spans="1:18" ht="16.5" customHeight="1">
      <c r="A98" s="18">
        <f t="shared" si="1"/>
        <v>93</v>
      </c>
      <c r="B98" s="19"/>
      <c r="C98" s="102"/>
      <c r="D98" s="103"/>
      <c r="E98" s="104"/>
      <c r="F98" s="105"/>
      <c r="G98" s="115"/>
      <c r="H98" s="107"/>
      <c r="I98" s="107"/>
      <c r="J98" s="37"/>
      <c r="K98" s="37"/>
      <c r="L98" s="37"/>
      <c r="M98" s="37"/>
      <c r="N98" s="37"/>
      <c r="O98" s="111"/>
      <c r="P98" s="37"/>
      <c r="Q98" s="94"/>
      <c r="R98" s="19"/>
    </row>
    <row r="99" spans="1:18" ht="16.5" customHeight="1">
      <c r="A99" s="18">
        <f t="shared" si="1"/>
        <v>94</v>
      </c>
      <c r="B99" s="19"/>
      <c r="C99" s="102"/>
      <c r="D99" s="109"/>
      <c r="E99" s="104"/>
      <c r="F99" s="105"/>
      <c r="G99" s="115"/>
      <c r="H99" s="107"/>
      <c r="I99" s="107"/>
      <c r="J99" s="37"/>
      <c r="K99" s="37"/>
      <c r="L99" s="37"/>
      <c r="M99" s="37"/>
      <c r="N99" s="37"/>
      <c r="O99" s="111"/>
      <c r="P99" s="37"/>
      <c r="Q99" s="94"/>
      <c r="R99" s="19"/>
    </row>
    <row r="100" spans="1:18" ht="16.5" customHeight="1">
      <c r="A100" s="18">
        <f t="shared" si="1"/>
        <v>95</v>
      </c>
      <c r="B100" s="19"/>
      <c r="C100" s="102"/>
      <c r="D100" s="103"/>
      <c r="E100" s="104"/>
      <c r="F100" s="105"/>
      <c r="G100" s="115"/>
      <c r="H100" s="107"/>
      <c r="I100" s="107"/>
      <c r="J100" s="37"/>
      <c r="K100" s="37"/>
      <c r="L100" s="37"/>
      <c r="M100" s="37"/>
      <c r="N100" s="37"/>
      <c r="O100" s="111"/>
      <c r="P100" s="37"/>
      <c r="Q100" s="94"/>
      <c r="R100" s="19"/>
    </row>
    <row r="101" spans="1:18" ht="16.5" customHeight="1">
      <c r="A101" s="18">
        <f t="shared" si="1"/>
        <v>96</v>
      </c>
      <c r="B101" s="19"/>
      <c r="C101" s="102"/>
      <c r="D101" s="103"/>
      <c r="E101" s="104"/>
      <c r="F101" s="105"/>
      <c r="G101" s="115"/>
      <c r="H101" s="107"/>
      <c r="I101" s="107"/>
      <c r="J101" s="37"/>
      <c r="K101" s="37"/>
      <c r="L101" s="37"/>
      <c r="M101" s="37"/>
      <c r="N101" s="37"/>
      <c r="O101" s="111"/>
      <c r="P101" s="37"/>
      <c r="Q101" s="94"/>
      <c r="R101" s="19"/>
    </row>
    <row r="102" spans="1:18" ht="16.5" customHeight="1">
      <c r="A102" s="18">
        <f t="shared" si="1"/>
        <v>97</v>
      </c>
      <c r="B102" s="19"/>
      <c r="C102" s="102"/>
      <c r="D102" s="103"/>
      <c r="E102" s="104"/>
      <c r="F102" s="105"/>
      <c r="G102" s="115"/>
      <c r="H102" s="107"/>
      <c r="I102" s="107"/>
      <c r="J102" s="37"/>
      <c r="K102" s="37"/>
      <c r="L102" s="37"/>
      <c r="M102" s="37"/>
      <c r="N102" s="37"/>
      <c r="O102" s="111"/>
      <c r="P102" s="37"/>
      <c r="Q102" s="94"/>
      <c r="R102" s="19"/>
    </row>
    <row r="103" spans="1:18" ht="16.5" customHeight="1">
      <c r="A103" s="18">
        <f t="shared" si="1"/>
        <v>98</v>
      </c>
      <c r="B103" s="19"/>
      <c r="C103" s="102"/>
      <c r="D103" s="108"/>
      <c r="E103" s="104"/>
      <c r="F103" s="105"/>
      <c r="G103" s="115"/>
      <c r="H103" s="107"/>
      <c r="I103" s="107"/>
      <c r="J103" s="37"/>
      <c r="K103" s="37"/>
      <c r="L103" s="37"/>
      <c r="M103" s="37"/>
      <c r="N103" s="37"/>
      <c r="O103" s="111"/>
      <c r="P103" s="37"/>
      <c r="Q103" s="94"/>
      <c r="R103" s="19"/>
    </row>
    <row r="104" spans="1:18" ht="16.5" customHeight="1">
      <c r="A104" s="18">
        <f t="shared" si="1"/>
        <v>99</v>
      </c>
      <c r="B104" s="19"/>
      <c r="C104" s="102"/>
      <c r="D104" s="108"/>
      <c r="E104" s="104"/>
      <c r="F104" s="105"/>
      <c r="G104" s="115"/>
      <c r="H104" s="107"/>
      <c r="I104" s="107"/>
      <c r="J104" s="37"/>
      <c r="K104" s="37"/>
      <c r="L104" s="37"/>
      <c r="M104" s="37"/>
      <c r="N104" s="37"/>
      <c r="O104" s="111"/>
      <c r="P104" s="37"/>
      <c r="Q104" s="94"/>
      <c r="R104" s="19"/>
    </row>
    <row r="105" spans="1:18" ht="16.5" customHeight="1">
      <c r="A105" s="18">
        <f t="shared" si="1"/>
        <v>100</v>
      </c>
      <c r="B105" s="19"/>
      <c r="C105" s="102"/>
      <c r="D105" s="108"/>
      <c r="E105" s="104"/>
      <c r="F105" s="105"/>
      <c r="G105" s="115"/>
      <c r="H105" s="107"/>
      <c r="I105" s="107"/>
      <c r="J105" s="37"/>
      <c r="K105" s="37"/>
      <c r="L105" s="37"/>
      <c r="M105" s="37"/>
      <c r="N105" s="37"/>
      <c r="O105" s="111"/>
      <c r="P105" s="37"/>
      <c r="Q105" s="94"/>
      <c r="R105" s="19"/>
    </row>
    <row r="106" spans="1:18" ht="16.5" customHeight="1">
      <c r="A106" s="18">
        <f t="shared" si="1"/>
        <v>101</v>
      </c>
      <c r="B106" s="19"/>
      <c r="C106" s="102"/>
      <c r="D106" s="108"/>
      <c r="E106" s="104"/>
      <c r="F106" s="105"/>
      <c r="G106" s="115"/>
      <c r="H106" s="107"/>
      <c r="I106" s="107"/>
      <c r="J106" s="37"/>
      <c r="K106" s="37"/>
      <c r="L106" s="37"/>
      <c r="M106" s="37"/>
      <c r="N106" s="37"/>
      <c r="O106" s="111"/>
      <c r="P106" s="37"/>
      <c r="Q106" s="94"/>
      <c r="R106" s="19"/>
    </row>
    <row r="107" spans="1:18" ht="16.5" customHeight="1">
      <c r="A107" s="18">
        <f t="shared" si="1"/>
        <v>102</v>
      </c>
      <c r="B107" s="19"/>
      <c r="C107" s="102"/>
      <c r="D107" s="103"/>
      <c r="E107" s="104"/>
      <c r="F107" s="105"/>
      <c r="G107" s="115"/>
      <c r="H107" s="107"/>
      <c r="I107" s="107"/>
      <c r="J107" s="37"/>
      <c r="K107" s="37"/>
      <c r="L107" s="37"/>
      <c r="M107" s="37"/>
      <c r="N107" s="37"/>
      <c r="O107" s="111"/>
      <c r="P107" s="37"/>
      <c r="Q107" s="94"/>
      <c r="R107" s="19"/>
    </row>
    <row r="108" spans="1:18" ht="16.5" customHeight="1">
      <c r="A108" s="18">
        <f t="shared" si="1"/>
        <v>103</v>
      </c>
      <c r="B108" s="19"/>
      <c r="C108" s="102"/>
      <c r="D108" s="103"/>
      <c r="E108" s="104"/>
      <c r="F108" s="105"/>
      <c r="G108" s="115"/>
      <c r="H108" s="107"/>
      <c r="I108" s="107"/>
      <c r="J108" s="37"/>
      <c r="K108" s="37"/>
      <c r="L108" s="37"/>
      <c r="M108" s="37"/>
      <c r="N108" s="37"/>
      <c r="O108" s="111"/>
      <c r="P108" s="37"/>
      <c r="Q108" s="94"/>
      <c r="R108" s="19"/>
    </row>
    <row r="109" spans="1:18" ht="16.5" customHeight="1">
      <c r="A109" s="18">
        <f t="shared" si="1"/>
        <v>104</v>
      </c>
      <c r="B109" s="19"/>
      <c r="C109" s="102"/>
      <c r="D109" s="103"/>
      <c r="E109" s="104"/>
      <c r="F109" s="105"/>
      <c r="G109" s="115"/>
      <c r="H109" s="107"/>
      <c r="I109" s="107"/>
      <c r="J109" s="37"/>
      <c r="K109" s="37"/>
      <c r="L109" s="37"/>
      <c r="M109" s="37"/>
      <c r="N109" s="37"/>
      <c r="O109" s="111"/>
      <c r="P109" s="37"/>
      <c r="Q109" s="94"/>
      <c r="R109" s="19"/>
    </row>
    <row r="110" spans="1:18" ht="16.5" customHeight="1">
      <c r="A110" s="18">
        <f t="shared" si="1"/>
        <v>105</v>
      </c>
      <c r="B110" s="19"/>
      <c r="C110" s="102"/>
      <c r="D110" s="103"/>
      <c r="E110" s="104"/>
      <c r="F110" s="105"/>
      <c r="G110" s="115"/>
      <c r="H110" s="107"/>
      <c r="I110" s="107"/>
      <c r="J110" s="37"/>
      <c r="K110" s="37"/>
      <c r="L110" s="37"/>
      <c r="M110" s="37"/>
      <c r="N110" s="37"/>
      <c r="O110" s="111"/>
      <c r="P110" s="37"/>
      <c r="Q110" s="94"/>
      <c r="R110" s="19"/>
    </row>
    <row r="111" spans="1:18" ht="16.5" customHeight="1">
      <c r="A111" s="18">
        <f t="shared" si="1"/>
        <v>106</v>
      </c>
      <c r="B111" s="19"/>
      <c r="C111" s="102"/>
      <c r="D111" s="108"/>
      <c r="E111" s="104"/>
      <c r="F111" s="105"/>
      <c r="G111" s="115"/>
      <c r="H111" s="107"/>
      <c r="I111" s="107"/>
      <c r="J111" s="37"/>
      <c r="K111" s="37"/>
      <c r="L111" s="37"/>
      <c r="M111" s="37"/>
      <c r="N111" s="37"/>
      <c r="O111" s="111"/>
      <c r="P111" s="37"/>
      <c r="Q111" s="94"/>
      <c r="R111" s="19"/>
    </row>
    <row r="112" spans="1:18" ht="16.5" customHeight="1">
      <c r="A112" s="18">
        <f t="shared" si="1"/>
        <v>107</v>
      </c>
      <c r="B112" s="19"/>
      <c r="C112" s="102"/>
      <c r="D112" s="108"/>
      <c r="E112" s="104"/>
      <c r="F112" s="105"/>
      <c r="G112" s="115"/>
      <c r="H112" s="107"/>
      <c r="I112" s="107"/>
      <c r="J112" s="37"/>
      <c r="K112" s="37"/>
      <c r="L112" s="37"/>
      <c r="M112" s="37"/>
      <c r="N112" s="37"/>
      <c r="O112" s="111"/>
      <c r="P112" s="37"/>
      <c r="Q112" s="94"/>
      <c r="R112" s="19"/>
    </row>
    <row r="113" spans="1:18" ht="16.5" customHeight="1">
      <c r="A113" s="18">
        <f t="shared" si="1"/>
        <v>108</v>
      </c>
      <c r="B113" s="19"/>
      <c r="C113" s="102"/>
      <c r="D113" s="108"/>
      <c r="E113" s="104"/>
      <c r="F113" s="105"/>
      <c r="G113" s="115"/>
      <c r="H113" s="107"/>
      <c r="I113" s="107"/>
      <c r="J113" s="37"/>
      <c r="K113" s="37"/>
      <c r="L113" s="37"/>
      <c r="M113" s="37"/>
      <c r="N113" s="37"/>
      <c r="O113" s="111"/>
      <c r="P113" s="37"/>
      <c r="Q113" s="94"/>
      <c r="R113" s="19"/>
    </row>
    <row r="114" spans="1:18" ht="16.5" customHeight="1">
      <c r="A114" s="18">
        <f t="shared" si="1"/>
        <v>109</v>
      </c>
      <c r="B114" s="19"/>
      <c r="C114" s="102"/>
      <c r="D114" s="103"/>
      <c r="E114" s="104"/>
      <c r="F114" s="105"/>
      <c r="G114" s="115"/>
      <c r="H114" s="107"/>
      <c r="I114" s="107"/>
      <c r="J114" s="37"/>
      <c r="K114" s="37"/>
      <c r="L114" s="37"/>
      <c r="M114" s="37"/>
      <c r="N114" s="37"/>
      <c r="O114" s="111"/>
      <c r="P114" s="37"/>
      <c r="Q114" s="94"/>
      <c r="R114" s="19"/>
    </row>
    <row r="115" spans="1:18" ht="16.5" customHeight="1">
      <c r="A115" s="18">
        <f t="shared" si="1"/>
        <v>110</v>
      </c>
      <c r="B115" s="19"/>
      <c r="C115" s="102"/>
      <c r="D115" s="109"/>
      <c r="E115" s="104"/>
      <c r="F115" s="105"/>
      <c r="G115" s="115"/>
      <c r="H115" s="107"/>
      <c r="I115" s="107"/>
      <c r="J115" s="37"/>
      <c r="K115" s="37"/>
      <c r="L115" s="37"/>
      <c r="M115" s="37"/>
      <c r="N115" s="37"/>
      <c r="O115" s="111"/>
      <c r="P115" s="37"/>
      <c r="Q115" s="94"/>
      <c r="R115" s="19"/>
    </row>
    <row r="116" spans="1:18" ht="16.5" customHeight="1">
      <c r="A116" s="18">
        <f t="shared" si="1"/>
        <v>111</v>
      </c>
      <c r="B116" s="19"/>
      <c r="C116" s="102"/>
      <c r="D116" s="103"/>
      <c r="E116" s="104"/>
      <c r="F116" s="105"/>
      <c r="G116" s="115"/>
      <c r="H116" s="107"/>
      <c r="I116" s="107"/>
      <c r="J116" s="37"/>
      <c r="K116" s="37"/>
      <c r="L116" s="37"/>
      <c r="M116" s="37"/>
      <c r="N116" s="37"/>
      <c r="O116" s="111"/>
      <c r="P116" s="37"/>
      <c r="Q116" s="94"/>
      <c r="R116" s="19"/>
    </row>
    <row r="117" spans="1:18" ht="16.5" customHeight="1">
      <c r="A117" s="18">
        <f t="shared" si="1"/>
        <v>112</v>
      </c>
      <c r="B117" s="19"/>
      <c r="C117" s="102"/>
      <c r="D117" s="108"/>
      <c r="E117" s="104"/>
      <c r="F117" s="105"/>
      <c r="G117" s="115"/>
      <c r="H117" s="107"/>
      <c r="I117" s="107"/>
      <c r="J117" s="37"/>
      <c r="K117" s="37"/>
      <c r="L117" s="37"/>
      <c r="M117" s="37"/>
      <c r="N117" s="37"/>
      <c r="O117" s="111"/>
      <c r="P117" s="37"/>
      <c r="Q117" s="94"/>
      <c r="R117" s="19"/>
    </row>
    <row r="118" spans="1:18" ht="16.5" customHeight="1">
      <c r="A118" s="18">
        <f t="shared" si="1"/>
        <v>113</v>
      </c>
      <c r="B118" s="19"/>
      <c r="C118" s="102"/>
      <c r="D118" s="108"/>
      <c r="E118" s="104"/>
      <c r="F118" s="105"/>
      <c r="G118" s="115"/>
      <c r="H118" s="107"/>
      <c r="I118" s="107"/>
      <c r="J118" s="37"/>
      <c r="K118" s="37"/>
      <c r="L118" s="37"/>
      <c r="M118" s="37"/>
      <c r="N118" s="37"/>
      <c r="O118" s="111"/>
      <c r="P118" s="37"/>
      <c r="Q118" s="94"/>
      <c r="R118" s="19"/>
    </row>
    <row r="119" spans="1:18" ht="16.5" customHeight="1">
      <c r="A119" s="18">
        <f t="shared" si="1"/>
        <v>114</v>
      </c>
      <c r="B119" s="19"/>
      <c r="C119" s="102"/>
      <c r="D119" s="108"/>
      <c r="E119" s="104"/>
      <c r="F119" s="105"/>
      <c r="G119" s="115"/>
      <c r="H119" s="107"/>
      <c r="I119" s="107"/>
      <c r="J119" s="37"/>
      <c r="K119" s="37"/>
      <c r="L119" s="37"/>
      <c r="M119" s="37"/>
      <c r="N119" s="37"/>
      <c r="O119" s="111"/>
      <c r="P119" s="37"/>
      <c r="Q119" s="94"/>
      <c r="R119" s="19"/>
    </row>
    <row r="120" spans="1:18" ht="16.5" customHeight="1">
      <c r="A120" s="18">
        <f t="shared" si="1"/>
        <v>115</v>
      </c>
      <c r="B120" s="19"/>
      <c r="C120" s="102"/>
      <c r="D120" s="108"/>
      <c r="E120" s="104"/>
      <c r="F120" s="105"/>
      <c r="G120" s="115"/>
      <c r="H120" s="107"/>
      <c r="I120" s="107"/>
      <c r="J120" s="37"/>
      <c r="K120" s="37"/>
      <c r="L120" s="37"/>
      <c r="M120" s="37"/>
      <c r="N120" s="37"/>
      <c r="O120" s="111"/>
      <c r="P120" s="37"/>
      <c r="Q120" s="94"/>
      <c r="R120" s="19"/>
    </row>
    <row r="121" spans="1:18" ht="16.5" customHeight="1">
      <c r="A121" s="18">
        <f t="shared" si="1"/>
        <v>116</v>
      </c>
      <c r="B121" s="19"/>
      <c r="C121" s="102"/>
      <c r="D121" s="108"/>
      <c r="E121" s="104"/>
      <c r="F121" s="105"/>
      <c r="G121" s="115"/>
      <c r="H121" s="107"/>
      <c r="I121" s="107"/>
      <c r="J121" s="37"/>
      <c r="K121" s="37"/>
      <c r="L121" s="37"/>
      <c r="M121" s="37"/>
      <c r="N121" s="37"/>
      <c r="O121" s="111"/>
      <c r="P121" s="37"/>
      <c r="Q121" s="94"/>
      <c r="R121" s="19"/>
    </row>
    <row r="122" spans="1:18" ht="16.5" customHeight="1">
      <c r="A122" s="18">
        <f t="shared" si="1"/>
        <v>117</v>
      </c>
      <c r="B122" s="19"/>
      <c r="C122" s="102"/>
      <c r="D122" s="109"/>
      <c r="E122" s="104"/>
      <c r="F122" s="105"/>
      <c r="G122" s="115"/>
      <c r="H122" s="107"/>
      <c r="I122" s="107"/>
      <c r="J122" s="37"/>
      <c r="K122" s="37"/>
      <c r="L122" s="37"/>
      <c r="M122" s="37"/>
      <c r="N122" s="37"/>
      <c r="O122" s="111"/>
      <c r="P122" s="37"/>
      <c r="Q122" s="94"/>
      <c r="R122" s="19"/>
    </row>
    <row r="123" spans="1:18" ht="16.5" customHeight="1">
      <c r="A123" s="18">
        <f t="shared" si="1"/>
        <v>118</v>
      </c>
      <c r="B123" s="19"/>
      <c r="C123" s="114"/>
      <c r="D123" s="109"/>
      <c r="E123" s="104"/>
      <c r="F123" s="105"/>
      <c r="G123" s="115"/>
      <c r="H123" s="107"/>
      <c r="I123" s="107"/>
      <c r="J123" s="37"/>
      <c r="K123" s="37"/>
      <c r="L123" s="37"/>
      <c r="M123" s="37"/>
      <c r="N123" s="37"/>
      <c r="O123" s="111"/>
      <c r="P123" s="37"/>
      <c r="Q123" s="94"/>
      <c r="R123" s="19"/>
    </row>
    <row r="124" spans="1:18" ht="16.5" customHeight="1">
      <c r="A124" s="18">
        <f t="shared" si="1"/>
        <v>119</v>
      </c>
      <c r="B124" s="19"/>
      <c r="C124" s="102"/>
      <c r="D124" s="109"/>
      <c r="E124" s="104"/>
      <c r="F124" s="105"/>
      <c r="G124" s="115"/>
      <c r="H124" s="107"/>
      <c r="I124" s="107"/>
      <c r="J124" s="37"/>
      <c r="K124" s="37"/>
      <c r="L124" s="37"/>
      <c r="M124" s="37"/>
      <c r="N124" s="37"/>
      <c r="O124" s="111"/>
      <c r="P124" s="37"/>
      <c r="Q124" s="94"/>
      <c r="R124" s="19"/>
    </row>
    <row r="125" spans="1:18" ht="16.5" customHeight="1">
      <c r="A125" s="18">
        <f t="shared" si="1"/>
        <v>120</v>
      </c>
      <c r="B125" s="19"/>
      <c r="C125" s="114"/>
      <c r="D125" s="103"/>
      <c r="E125" s="104"/>
      <c r="F125" s="105"/>
      <c r="G125" s="115"/>
      <c r="H125" s="107"/>
      <c r="I125" s="107"/>
      <c r="J125" s="37"/>
      <c r="K125" s="37"/>
      <c r="L125" s="37"/>
      <c r="M125" s="37"/>
      <c r="N125" s="37"/>
      <c r="O125" s="111"/>
      <c r="P125" s="37"/>
      <c r="Q125" s="94"/>
      <c r="R125" s="19"/>
    </row>
    <row r="126" spans="1:18" ht="16.5" customHeight="1">
      <c r="A126" s="18">
        <f t="shared" si="1"/>
        <v>121</v>
      </c>
      <c r="B126" s="19"/>
      <c r="C126" s="102"/>
      <c r="D126" s="109"/>
      <c r="E126" s="104"/>
      <c r="F126" s="105"/>
      <c r="G126" s="115"/>
      <c r="H126" s="107"/>
      <c r="I126" s="107"/>
      <c r="J126" s="37"/>
      <c r="K126" s="37"/>
      <c r="L126" s="37"/>
      <c r="M126" s="37"/>
      <c r="N126" s="37"/>
      <c r="O126" s="111"/>
      <c r="P126" s="37"/>
      <c r="Q126" s="94"/>
      <c r="R126" s="19"/>
    </row>
    <row r="127" spans="1:18" ht="16.5" customHeight="1">
      <c r="A127" s="18">
        <f t="shared" si="1"/>
        <v>122</v>
      </c>
      <c r="B127" s="19"/>
      <c r="C127" s="102"/>
      <c r="D127" s="108"/>
      <c r="E127" s="104"/>
      <c r="F127" s="105"/>
      <c r="G127" s="115"/>
      <c r="H127" s="107"/>
      <c r="I127" s="107"/>
      <c r="J127" s="37"/>
      <c r="K127" s="37"/>
      <c r="L127" s="37"/>
      <c r="M127" s="37"/>
      <c r="N127" s="37"/>
      <c r="O127" s="111"/>
      <c r="P127" s="37"/>
      <c r="Q127" s="94"/>
      <c r="R127" s="19"/>
    </row>
    <row r="128" spans="1:18" ht="16.5" customHeight="1">
      <c r="A128" s="18">
        <f t="shared" si="1"/>
        <v>123</v>
      </c>
      <c r="B128" s="19"/>
      <c r="C128" s="102"/>
      <c r="D128" s="108"/>
      <c r="E128" s="104"/>
      <c r="F128" s="105"/>
      <c r="G128" s="115"/>
      <c r="H128" s="107"/>
      <c r="I128" s="107"/>
      <c r="J128" s="37"/>
      <c r="K128" s="37"/>
      <c r="L128" s="37"/>
      <c r="M128" s="37"/>
      <c r="N128" s="37"/>
      <c r="O128" s="111"/>
      <c r="P128" s="37"/>
      <c r="Q128" s="94"/>
      <c r="R128" s="19"/>
    </row>
    <row r="129" spans="1:18" ht="16.5" customHeight="1">
      <c r="A129" s="18">
        <f t="shared" si="1"/>
        <v>124</v>
      </c>
      <c r="B129" s="19"/>
      <c r="C129" s="102"/>
      <c r="D129" s="108"/>
      <c r="E129" s="104"/>
      <c r="F129" s="105"/>
      <c r="G129" s="115"/>
      <c r="H129" s="107"/>
      <c r="I129" s="107"/>
      <c r="J129" s="37"/>
      <c r="K129" s="37"/>
      <c r="L129" s="37"/>
      <c r="M129" s="37"/>
      <c r="N129" s="37"/>
      <c r="O129" s="111"/>
      <c r="P129" s="37"/>
      <c r="Q129" s="94"/>
      <c r="R129" s="19"/>
    </row>
    <row r="130" spans="1:18" ht="16.5" customHeight="1">
      <c r="A130" s="18">
        <f t="shared" si="1"/>
        <v>125</v>
      </c>
      <c r="B130" s="19"/>
      <c r="C130" s="102"/>
      <c r="D130" s="108"/>
      <c r="E130" s="104"/>
      <c r="F130" s="105"/>
      <c r="G130" s="115"/>
      <c r="H130" s="107"/>
      <c r="I130" s="107"/>
      <c r="J130" s="37"/>
      <c r="K130" s="37"/>
      <c r="L130" s="37"/>
      <c r="M130" s="37"/>
      <c r="N130" s="37"/>
      <c r="O130" s="111"/>
      <c r="P130" s="37"/>
      <c r="Q130" s="94"/>
      <c r="R130" s="19"/>
    </row>
    <row r="131" spans="1:18" ht="16.5" customHeight="1">
      <c r="A131" s="18">
        <f t="shared" si="1"/>
        <v>126</v>
      </c>
      <c r="B131" s="19"/>
      <c r="C131" s="102"/>
      <c r="D131" s="108"/>
      <c r="E131" s="104"/>
      <c r="F131" s="105"/>
      <c r="G131" s="115"/>
      <c r="H131" s="107"/>
      <c r="I131" s="107"/>
      <c r="J131" s="37"/>
      <c r="K131" s="37"/>
      <c r="L131" s="37"/>
      <c r="M131" s="37"/>
      <c r="N131" s="37"/>
      <c r="O131" s="111"/>
      <c r="P131" s="37"/>
      <c r="Q131" s="94"/>
      <c r="R131" s="19"/>
    </row>
    <row r="132" spans="1:18" ht="16.5" customHeight="1">
      <c r="A132" s="18">
        <f t="shared" si="1"/>
        <v>127</v>
      </c>
      <c r="B132" s="19"/>
      <c r="C132" s="102"/>
      <c r="D132" s="103"/>
      <c r="E132" s="104"/>
      <c r="F132" s="105"/>
      <c r="G132" s="115"/>
      <c r="H132" s="107"/>
      <c r="I132" s="107"/>
      <c r="J132" s="37"/>
      <c r="K132" s="37"/>
      <c r="L132" s="37"/>
      <c r="M132" s="37"/>
      <c r="N132" s="37"/>
      <c r="O132" s="111"/>
      <c r="P132" s="37"/>
      <c r="Q132" s="94"/>
      <c r="R132" s="19"/>
    </row>
    <row r="133" spans="1:18" ht="16.5" customHeight="1">
      <c r="A133" s="18">
        <f t="shared" si="1"/>
        <v>128</v>
      </c>
      <c r="B133" s="19"/>
      <c r="C133" s="102"/>
      <c r="D133" s="103"/>
      <c r="E133" s="104"/>
      <c r="F133" s="105"/>
      <c r="G133" s="115"/>
      <c r="H133" s="107"/>
      <c r="I133" s="107"/>
      <c r="J133" s="37"/>
      <c r="K133" s="37"/>
      <c r="L133" s="37"/>
      <c r="M133" s="37"/>
      <c r="N133" s="37"/>
      <c r="O133" s="111"/>
      <c r="P133" s="37"/>
      <c r="Q133" s="94"/>
      <c r="R133" s="19"/>
    </row>
    <row r="134" spans="1:18" ht="16.5" customHeight="1">
      <c r="A134" s="18">
        <f t="shared" si="1"/>
        <v>129</v>
      </c>
      <c r="B134" s="19"/>
      <c r="C134" s="102"/>
      <c r="D134" s="103"/>
      <c r="E134" s="104"/>
      <c r="F134" s="105"/>
      <c r="G134" s="115"/>
      <c r="H134" s="107"/>
      <c r="I134" s="107"/>
      <c r="J134" s="37"/>
      <c r="K134" s="37"/>
      <c r="L134" s="37"/>
      <c r="M134" s="37"/>
      <c r="N134" s="37"/>
      <c r="O134" s="111"/>
      <c r="P134" s="37"/>
      <c r="Q134" s="94"/>
      <c r="R134" s="19"/>
    </row>
    <row r="135" spans="1:18" ht="16.5" customHeight="1">
      <c r="A135" s="18">
        <f t="shared" si="1"/>
        <v>130</v>
      </c>
      <c r="B135" s="19"/>
      <c r="C135" s="102"/>
      <c r="D135" s="109"/>
      <c r="E135" s="104"/>
      <c r="F135" s="105"/>
      <c r="G135" s="115"/>
      <c r="H135" s="107"/>
      <c r="I135" s="107"/>
      <c r="J135" s="37"/>
      <c r="K135" s="37"/>
      <c r="L135" s="37"/>
      <c r="M135" s="37"/>
      <c r="N135" s="37"/>
      <c r="O135" s="111"/>
      <c r="P135" s="37"/>
      <c r="Q135" s="94"/>
      <c r="R135" s="19"/>
    </row>
    <row r="136" spans="1:18" ht="16.5" customHeight="1">
      <c r="A136" s="18">
        <f aca="true" t="shared" si="2" ref="A136:A199">A135+1</f>
        <v>131</v>
      </c>
      <c r="B136" s="19"/>
      <c r="C136" s="102"/>
      <c r="D136" s="103"/>
      <c r="E136" s="104"/>
      <c r="F136" s="105"/>
      <c r="G136" s="115"/>
      <c r="H136" s="107"/>
      <c r="I136" s="107"/>
      <c r="J136" s="37"/>
      <c r="K136" s="37"/>
      <c r="L136" s="37"/>
      <c r="M136" s="37"/>
      <c r="N136" s="37"/>
      <c r="O136" s="111"/>
      <c r="P136" s="37"/>
      <c r="Q136" s="94"/>
      <c r="R136" s="19"/>
    </row>
    <row r="137" spans="1:18" ht="16.5" customHeight="1">
      <c r="A137" s="18">
        <f t="shared" si="2"/>
        <v>132</v>
      </c>
      <c r="B137" s="19"/>
      <c r="C137" s="102"/>
      <c r="D137" s="103"/>
      <c r="E137" s="104"/>
      <c r="F137" s="105"/>
      <c r="G137" s="115"/>
      <c r="H137" s="107"/>
      <c r="I137" s="107"/>
      <c r="J137" s="37"/>
      <c r="K137" s="37"/>
      <c r="L137" s="37"/>
      <c r="M137" s="37"/>
      <c r="N137" s="37"/>
      <c r="O137" s="111"/>
      <c r="P137" s="37"/>
      <c r="Q137" s="94"/>
      <c r="R137" s="19"/>
    </row>
    <row r="138" spans="1:18" ht="16.5" customHeight="1">
      <c r="A138" s="18">
        <f t="shared" si="2"/>
        <v>133</v>
      </c>
      <c r="B138" s="19"/>
      <c r="C138" s="102"/>
      <c r="D138" s="103"/>
      <c r="E138" s="104"/>
      <c r="F138" s="105"/>
      <c r="G138" s="115"/>
      <c r="H138" s="107"/>
      <c r="I138" s="107"/>
      <c r="J138" s="37"/>
      <c r="K138" s="37"/>
      <c r="L138" s="37"/>
      <c r="M138" s="37"/>
      <c r="N138" s="37"/>
      <c r="O138" s="111"/>
      <c r="P138" s="37"/>
      <c r="Q138" s="94"/>
      <c r="R138" s="19"/>
    </row>
    <row r="139" spans="1:18" ht="16.5" customHeight="1">
      <c r="A139" s="18">
        <f t="shared" si="2"/>
        <v>134</v>
      </c>
      <c r="B139" s="19"/>
      <c r="C139" s="102"/>
      <c r="D139" s="103"/>
      <c r="E139" s="104"/>
      <c r="F139" s="105"/>
      <c r="G139" s="115"/>
      <c r="H139" s="107"/>
      <c r="I139" s="107"/>
      <c r="J139" s="37"/>
      <c r="K139" s="37"/>
      <c r="L139" s="37"/>
      <c r="M139" s="37"/>
      <c r="N139" s="37"/>
      <c r="O139" s="111"/>
      <c r="P139" s="37"/>
      <c r="Q139" s="94"/>
      <c r="R139" s="19"/>
    </row>
    <row r="140" spans="1:18" ht="16.5" customHeight="1">
      <c r="A140" s="18">
        <f t="shared" si="2"/>
        <v>135</v>
      </c>
      <c r="B140" s="19"/>
      <c r="C140" s="102"/>
      <c r="D140" s="103"/>
      <c r="E140" s="104"/>
      <c r="F140" s="105"/>
      <c r="G140" s="115"/>
      <c r="H140" s="107"/>
      <c r="I140" s="107"/>
      <c r="J140" s="37"/>
      <c r="K140" s="37"/>
      <c r="L140" s="37"/>
      <c r="M140" s="37"/>
      <c r="N140" s="37"/>
      <c r="O140" s="111"/>
      <c r="P140" s="37"/>
      <c r="Q140" s="94"/>
      <c r="R140" s="19"/>
    </row>
    <row r="141" spans="1:18" ht="16.5" customHeight="1">
      <c r="A141" s="18">
        <f t="shared" si="2"/>
        <v>136</v>
      </c>
      <c r="B141" s="19"/>
      <c r="C141" s="102"/>
      <c r="D141" s="109"/>
      <c r="E141" s="104"/>
      <c r="F141" s="105"/>
      <c r="G141" s="115"/>
      <c r="H141" s="107"/>
      <c r="I141" s="107"/>
      <c r="J141" s="37"/>
      <c r="K141" s="37"/>
      <c r="L141" s="37"/>
      <c r="M141" s="37"/>
      <c r="N141" s="37"/>
      <c r="O141" s="111"/>
      <c r="P141" s="37"/>
      <c r="Q141" s="94"/>
      <c r="R141" s="19"/>
    </row>
    <row r="142" spans="1:18" ht="16.5" customHeight="1">
      <c r="A142" s="18">
        <f t="shared" si="2"/>
        <v>137</v>
      </c>
      <c r="B142" s="19"/>
      <c r="C142" s="102"/>
      <c r="D142" s="109"/>
      <c r="E142" s="104"/>
      <c r="F142" s="105"/>
      <c r="G142" s="115"/>
      <c r="H142" s="107"/>
      <c r="I142" s="107"/>
      <c r="J142" s="37"/>
      <c r="K142" s="37"/>
      <c r="L142" s="37"/>
      <c r="M142" s="37"/>
      <c r="N142" s="37"/>
      <c r="O142" s="111"/>
      <c r="P142" s="37"/>
      <c r="Q142" s="94"/>
      <c r="R142" s="19"/>
    </row>
    <row r="143" spans="1:18" ht="16.5" customHeight="1">
      <c r="A143" s="18">
        <f t="shared" si="2"/>
        <v>138</v>
      </c>
      <c r="B143" s="19"/>
      <c r="C143" s="102"/>
      <c r="D143" s="109"/>
      <c r="E143" s="104"/>
      <c r="F143" s="105"/>
      <c r="G143" s="115"/>
      <c r="H143" s="107"/>
      <c r="I143" s="107"/>
      <c r="J143" s="37"/>
      <c r="K143" s="37"/>
      <c r="L143" s="37"/>
      <c r="M143" s="37"/>
      <c r="N143" s="37"/>
      <c r="O143" s="111"/>
      <c r="P143" s="37"/>
      <c r="Q143" s="94"/>
      <c r="R143" s="19"/>
    </row>
    <row r="144" spans="1:18" ht="16.5" customHeight="1">
      <c r="A144" s="18">
        <f t="shared" si="2"/>
        <v>139</v>
      </c>
      <c r="B144" s="19"/>
      <c r="C144" s="102"/>
      <c r="D144" s="103"/>
      <c r="E144" s="104"/>
      <c r="F144" s="105"/>
      <c r="G144" s="115"/>
      <c r="H144" s="107"/>
      <c r="I144" s="107"/>
      <c r="J144" s="37"/>
      <c r="K144" s="37"/>
      <c r="L144" s="37"/>
      <c r="M144" s="37"/>
      <c r="N144" s="37"/>
      <c r="O144" s="111"/>
      <c r="P144" s="37"/>
      <c r="Q144" s="94"/>
      <c r="R144" s="19"/>
    </row>
    <row r="145" spans="1:18" ht="16.5" customHeight="1">
      <c r="A145" s="18">
        <f t="shared" si="2"/>
        <v>140</v>
      </c>
      <c r="B145" s="19"/>
      <c r="C145" s="102"/>
      <c r="D145" s="109"/>
      <c r="E145" s="104"/>
      <c r="F145" s="105"/>
      <c r="G145" s="115"/>
      <c r="H145" s="107"/>
      <c r="I145" s="107"/>
      <c r="J145" s="37"/>
      <c r="K145" s="37"/>
      <c r="L145" s="37"/>
      <c r="M145" s="37"/>
      <c r="N145" s="37"/>
      <c r="O145" s="111"/>
      <c r="P145" s="37"/>
      <c r="Q145" s="94"/>
      <c r="R145" s="19"/>
    </row>
    <row r="146" spans="1:18" ht="16.5" customHeight="1">
      <c r="A146" s="18">
        <f t="shared" si="2"/>
        <v>141</v>
      </c>
      <c r="B146" s="19"/>
      <c r="C146" s="102"/>
      <c r="D146" s="103"/>
      <c r="E146" s="104"/>
      <c r="F146" s="105"/>
      <c r="G146" s="115"/>
      <c r="H146" s="107"/>
      <c r="I146" s="107"/>
      <c r="J146" s="37"/>
      <c r="K146" s="37"/>
      <c r="L146" s="37"/>
      <c r="M146" s="37"/>
      <c r="N146" s="37"/>
      <c r="O146" s="111"/>
      <c r="P146" s="37"/>
      <c r="Q146" s="94"/>
      <c r="R146" s="19"/>
    </row>
    <row r="147" spans="1:18" ht="16.5" customHeight="1">
      <c r="A147" s="18">
        <f t="shared" si="2"/>
        <v>142</v>
      </c>
      <c r="B147" s="19"/>
      <c r="C147" s="102"/>
      <c r="D147" s="108"/>
      <c r="E147" s="104"/>
      <c r="F147" s="105"/>
      <c r="G147" s="115"/>
      <c r="H147" s="107"/>
      <c r="I147" s="107"/>
      <c r="J147" s="37"/>
      <c r="K147" s="37"/>
      <c r="L147" s="37"/>
      <c r="M147" s="37"/>
      <c r="N147" s="37"/>
      <c r="O147" s="111"/>
      <c r="P147" s="37"/>
      <c r="Q147" s="94"/>
      <c r="R147" s="19"/>
    </row>
    <row r="148" spans="1:18" ht="16.5" customHeight="1">
      <c r="A148" s="18">
        <f t="shared" si="2"/>
        <v>143</v>
      </c>
      <c r="B148" s="19"/>
      <c r="C148" s="102"/>
      <c r="D148" s="108"/>
      <c r="E148" s="104"/>
      <c r="F148" s="105"/>
      <c r="G148" s="115"/>
      <c r="H148" s="107"/>
      <c r="I148" s="107"/>
      <c r="J148" s="37"/>
      <c r="K148" s="37"/>
      <c r="L148" s="37"/>
      <c r="M148" s="37"/>
      <c r="N148" s="37"/>
      <c r="O148" s="111"/>
      <c r="P148" s="37"/>
      <c r="Q148" s="94"/>
      <c r="R148" s="19"/>
    </row>
    <row r="149" spans="1:18" ht="16.5" customHeight="1">
      <c r="A149" s="18">
        <f t="shared" si="2"/>
        <v>144</v>
      </c>
      <c r="B149" s="19"/>
      <c r="C149" s="102"/>
      <c r="D149" s="109"/>
      <c r="E149" s="104"/>
      <c r="F149" s="105"/>
      <c r="G149" s="115"/>
      <c r="H149" s="107"/>
      <c r="I149" s="107"/>
      <c r="J149" s="37"/>
      <c r="K149" s="37"/>
      <c r="L149" s="37"/>
      <c r="M149" s="37"/>
      <c r="N149" s="37"/>
      <c r="O149" s="111"/>
      <c r="P149" s="37"/>
      <c r="Q149" s="94"/>
      <c r="R149" s="19"/>
    </row>
    <row r="150" spans="1:18" ht="16.5" customHeight="1">
      <c r="A150" s="18">
        <f t="shared" si="2"/>
        <v>145</v>
      </c>
      <c r="B150" s="19"/>
      <c r="C150" s="102"/>
      <c r="D150" s="109"/>
      <c r="E150" s="104"/>
      <c r="F150" s="105"/>
      <c r="G150" s="115"/>
      <c r="H150" s="107"/>
      <c r="I150" s="107"/>
      <c r="J150" s="37"/>
      <c r="K150" s="37"/>
      <c r="L150" s="37"/>
      <c r="M150" s="37"/>
      <c r="N150" s="37"/>
      <c r="O150" s="111"/>
      <c r="P150" s="37"/>
      <c r="Q150" s="94"/>
      <c r="R150" s="19"/>
    </row>
    <row r="151" spans="1:18" ht="16.5" customHeight="1">
      <c r="A151" s="18">
        <f t="shared" si="2"/>
        <v>146</v>
      </c>
      <c r="B151" s="19"/>
      <c r="C151" s="102"/>
      <c r="D151" s="103"/>
      <c r="E151" s="104"/>
      <c r="F151" s="105"/>
      <c r="G151" s="115"/>
      <c r="H151" s="107"/>
      <c r="I151" s="107"/>
      <c r="J151" s="37"/>
      <c r="K151" s="37"/>
      <c r="L151" s="37"/>
      <c r="M151" s="37"/>
      <c r="N151" s="37"/>
      <c r="O151" s="111"/>
      <c r="P151" s="37"/>
      <c r="Q151" s="94"/>
      <c r="R151" s="19"/>
    </row>
    <row r="152" spans="1:18" ht="16.5" customHeight="1">
      <c r="A152" s="18">
        <f t="shared" si="2"/>
        <v>147</v>
      </c>
      <c r="B152" s="19"/>
      <c r="C152" s="102"/>
      <c r="D152" s="103"/>
      <c r="E152" s="104"/>
      <c r="F152" s="105"/>
      <c r="G152" s="115"/>
      <c r="H152" s="107"/>
      <c r="I152" s="107"/>
      <c r="J152" s="37"/>
      <c r="K152" s="37"/>
      <c r="L152" s="37"/>
      <c r="M152" s="37"/>
      <c r="N152" s="37"/>
      <c r="O152" s="111"/>
      <c r="P152" s="37"/>
      <c r="Q152" s="94"/>
      <c r="R152" s="19"/>
    </row>
    <row r="153" spans="1:18" ht="16.5" customHeight="1">
      <c r="A153" s="18">
        <f t="shared" si="2"/>
        <v>148</v>
      </c>
      <c r="B153" s="19"/>
      <c r="C153" s="102"/>
      <c r="D153" s="103"/>
      <c r="E153" s="104"/>
      <c r="F153" s="105"/>
      <c r="G153" s="115"/>
      <c r="H153" s="107"/>
      <c r="I153" s="107"/>
      <c r="J153" s="37"/>
      <c r="K153" s="37"/>
      <c r="L153" s="37"/>
      <c r="M153" s="37"/>
      <c r="N153" s="37"/>
      <c r="O153" s="111"/>
      <c r="P153" s="37"/>
      <c r="Q153" s="94"/>
      <c r="R153" s="19"/>
    </row>
    <row r="154" spans="1:18" ht="16.5" customHeight="1">
      <c r="A154" s="18">
        <f t="shared" si="2"/>
        <v>149</v>
      </c>
      <c r="B154" s="19"/>
      <c r="C154" s="114"/>
      <c r="D154" s="103"/>
      <c r="E154" s="104"/>
      <c r="F154" s="105"/>
      <c r="G154" s="115"/>
      <c r="H154" s="107"/>
      <c r="I154" s="107"/>
      <c r="J154" s="37"/>
      <c r="K154" s="37"/>
      <c r="L154" s="37"/>
      <c r="M154" s="37"/>
      <c r="N154" s="37"/>
      <c r="O154" s="111"/>
      <c r="P154" s="37"/>
      <c r="Q154" s="94"/>
      <c r="R154" s="19"/>
    </row>
    <row r="155" spans="1:18" ht="16.5" customHeight="1">
      <c r="A155" s="18">
        <f t="shared" si="2"/>
        <v>150</v>
      </c>
      <c r="B155" s="19"/>
      <c r="C155" s="102"/>
      <c r="D155" s="103"/>
      <c r="E155" s="104"/>
      <c r="F155" s="105"/>
      <c r="G155" s="115"/>
      <c r="H155" s="107"/>
      <c r="I155" s="107"/>
      <c r="J155" s="37"/>
      <c r="K155" s="37"/>
      <c r="L155" s="37"/>
      <c r="M155" s="37"/>
      <c r="N155" s="37"/>
      <c r="O155" s="111"/>
      <c r="P155" s="37"/>
      <c r="Q155" s="94"/>
      <c r="R155" s="19"/>
    </row>
    <row r="156" spans="1:18" ht="16.5" customHeight="1">
      <c r="A156" s="18">
        <f t="shared" si="2"/>
        <v>151</v>
      </c>
      <c r="B156" s="19"/>
      <c r="C156" s="102"/>
      <c r="D156" s="109"/>
      <c r="E156" s="104"/>
      <c r="F156" s="105"/>
      <c r="G156" s="115"/>
      <c r="H156" s="107"/>
      <c r="I156" s="107"/>
      <c r="J156" s="37"/>
      <c r="K156" s="37"/>
      <c r="L156" s="37"/>
      <c r="M156" s="37"/>
      <c r="N156" s="37"/>
      <c r="O156" s="111"/>
      <c r="P156" s="37"/>
      <c r="Q156" s="94"/>
      <c r="R156" s="19"/>
    </row>
    <row r="157" spans="1:18" ht="16.5" customHeight="1">
      <c r="A157" s="18">
        <f t="shared" si="2"/>
        <v>152</v>
      </c>
      <c r="B157" s="19"/>
      <c r="C157" s="102"/>
      <c r="D157" s="108"/>
      <c r="E157" s="104"/>
      <c r="F157" s="105"/>
      <c r="G157" s="115"/>
      <c r="H157" s="107"/>
      <c r="I157" s="107"/>
      <c r="J157" s="37"/>
      <c r="K157" s="37"/>
      <c r="L157" s="37"/>
      <c r="M157" s="37"/>
      <c r="N157" s="37"/>
      <c r="O157" s="111"/>
      <c r="P157" s="37"/>
      <c r="Q157" s="94"/>
      <c r="R157" s="19"/>
    </row>
    <row r="158" spans="1:18" ht="16.5" customHeight="1">
      <c r="A158" s="18">
        <f t="shared" si="2"/>
        <v>153</v>
      </c>
      <c r="B158" s="19"/>
      <c r="C158" s="102"/>
      <c r="D158" s="108"/>
      <c r="E158" s="104"/>
      <c r="F158" s="105"/>
      <c r="G158" s="115"/>
      <c r="H158" s="107"/>
      <c r="I158" s="107"/>
      <c r="J158" s="37"/>
      <c r="K158" s="37"/>
      <c r="L158" s="37"/>
      <c r="M158" s="37"/>
      <c r="N158" s="37"/>
      <c r="O158" s="111"/>
      <c r="P158" s="37"/>
      <c r="Q158" s="94"/>
      <c r="R158" s="19"/>
    </row>
    <row r="159" spans="1:18" ht="16.5" customHeight="1">
      <c r="A159" s="18">
        <f t="shared" si="2"/>
        <v>154</v>
      </c>
      <c r="B159" s="19"/>
      <c r="C159" s="102"/>
      <c r="D159" s="108"/>
      <c r="E159" s="104"/>
      <c r="F159" s="105"/>
      <c r="G159" s="115"/>
      <c r="H159" s="107"/>
      <c r="I159" s="107"/>
      <c r="J159" s="37"/>
      <c r="K159" s="37"/>
      <c r="L159" s="37"/>
      <c r="M159" s="37"/>
      <c r="N159" s="37"/>
      <c r="O159" s="111"/>
      <c r="P159" s="37"/>
      <c r="Q159" s="94"/>
      <c r="R159" s="19"/>
    </row>
    <row r="160" spans="1:18" ht="16.5" customHeight="1">
      <c r="A160" s="18">
        <f t="shared" si="2"/>
        <v>155</v>
      </c>
      <c r="B160" s="19"/>
      <c r="C160" s="102"/>
      <c r="D160" s="108"/>
      <c r="E160" s="104"/>
      <c r="F160" s="105"/>
      <c r="G160" s="115"/>
      <c r="H160" s="107"/>
      <c r="I160" s="107"/>
      <c r="J160" s="37"/>
      <c r="K160" s="37"/>
      <c r="L160" s="37"/>
      <c r="M160" s="37"/>
      <c r="N160" s="37"/>
      <c r="O160" s="111"/>
      <c r="P160" s="37"/>
      <c r="Q160" s="94"/>
      <c r="R160" s="19"/>
    </row>
    <row r="161" spans="1:18" ht="16.5" customHeight="1">
      <c r="A161" s="18">
        <f t="shared" si="2"/>
        <v>156</v>
      </c>
      <c r="B161" s="19"/>
      <c r="C161" s="102"/>
      <c r="D161" s="103"/>
      <c r="E161" s="104"/>
      <c r="F161" s="105"/>
      <c r="G161" s="115"/>
      <c r="H161" s="107"/>
      <c r="I161" s="107"/>
      <c r="J161" s="37"/>
      <c r="K161" s="37"/>
      <c r="L161" s="37"/>
      <c r="M161" s="37"/>
      <c r="N161" s="37"/>
      <c r="O161" s="111"/>
      <c r="P161" s="37"/>
      <c r="Q161" s="94"/>
      <c r="R161" s="19"/>
    </row>
    <row r="162" spans="1:18" ht="16.5" customHeight="1">
      <c r="A162" s="18">
        <f t="shared" si="2"/>
        <v>157</v>
      </c>
      <c r="B162" s="19"/>
      <c r="C162" s="102"/>
      <c r="D162" s="103"/>
      <c r="E162" s="104"/>
      <c r="F162" s="105"/>
      <c r="G162" s="115"/>
      <c r="H162" s="107"/>
      <c r="I162" s="107"/>
      <c r="J162" s="37"/>
      <c r="K162" s="37"/>
      <c r="L162" s="37"/>
      <c r="M162" s="37"/>
      <c r="N162" s="37"/>
      <c r="O162" s="111"/>
      <c r="P162" s="37"/>
      <c r="Q162" s="94"/>
      <c r="R162" s="19"/>
    </row>
    <row r="163" spans="1:18" ht="16.5" customHeight="1">
      <c r="A163" s="18">
        <f t="shared" si="2"/>
        <v>158</v>
      </c>
      <c r="B163" s="19"/>
      <c r="C163" s="102"/>
      <c r="D163" s="103"/>
      <c r="E163" s="104"/>
      <c r="F163" s="105"/>
      <c r="G163" s="115"/>
      <c r="H163" s="107"/>
      <c r="I163" s="107"/>
      <c r="J163" s="37"/>
      <c r="K163" s="37"/>
      <c r="L163" s="37"/>
      <c r="M163" s="37"/>
      <c r="N163" s="37"/>
      <c r="O163" s="111"/>
      <c r="P163" s="37"/>
      <c r="Q163" s="94"/>
      <c r="R163" s="19"/>
    </row>
    <row r="164" spans="1:18" ht="16.5" customHeight="1">
      <c r="A164" s="18">
        <f t="shared" si="2"/>
        <v>159</v>
      </c>
      <c r="B164" s="19"/>
      <c r="C164" s="102"/>
      <c r="D164" s="103"/>
      <c r="E164" s="104"/>
      <c r="F164" s="105"/>
      <c r="G164" s="115"/>
      <c r="H164" s="107"/>
      <c r="I164" s="107"/>
      <c r="J164" s="37"/>
      <c r="K164" s="37"/>
      <c r="L164" s="37"/>
      <c r="M164" s="37"/>
      <c r="N164" s="37"/>
      <c r="O164" s="111"/>
      <c r="P164" s="37"/>
      <c r="Q164" s="94"/>
      <c r="R164" s="19"/>
    </row>
    <row r="165" spans="1:18" ht="16.5" customHeight="1">
      <c r="A165" s="18">
        <f t="shared" si="2"/>
        <v>160</v>
      </c>
      <c r="B165" s="19"/>
      <c r="C165" s="102"/>
      <c r="D165" s="103"/>
      <c r="E165" s="104"/>
      <c r="F165" s="105"/>
      <c r="G165" s="115"/>
      <c r="H165" s="107"/>
      <c r="I165" s="107"/>
      <c r="J165" s="37"/>
      <c r="K165" s="37"/>
      <c r="L165" s="37"/>
      <c r="M165" s="37"/>
      <c r="N165" s="37"/>
      <c r="O165" s="111"/>
      <c r="P165" s="37"/>
      <c r="Q165" s="94"/>
      <c r="R165" s="19"/>
    </row>
    <row r="166" spans="1:18" ht="16.5" customHeight="1">
      <c r="A166" s="18">
        <f t="shared" si="2"/>
        <v>161</v>
      </c>
      <c r="B166" s="19"/>
      <c r="C166" s="102"/>
      <c r="D166" s="103"/>
      <c r="E166" s="104"/>
      <c r="F166" s="105"/>
      <c r="G166" s="115"/>
      <c r="H166" s="107"/>
      <c r="I166" s="107"/>
      <c r="J166" s="37"/>
      <c r="K166" s="37"/>
      <c r="L166" s="37"/>
      <c r="M166" s="37"/>
      <c r="N166" s="37"/>
      <c r="O166" s="111"/>
      <c r="P166" s="37"/>
      <c r="Q166" s="94"/>
      <c r="R166" s="19"/>
    </row>
    <row r="167" spans="1:18" ht="16.5" customHeight="1">
      <c r="A167" s="18">
        <f t="shared" si="2"/>
        <v>162</v>
      </c>
      <c r="B167" s="19"/>
      <c r="C167" s="102"/>
      <c r="D167" s="103"/>
      <c r="E167" s="104"/>
      <c r="F167" s="105"/>
      <c r="G167" s="115"/>
      <c r="H167" s="107"/>
      <c r="I167" s="107"/>
      <c r="J167" s="37"/>
      <c r="K167" s="37"/>
      <c r="L167" s="37"/>
      <c r="M167" s="37"/>
      <c r="N167" s="37"/>
      <c r="O167" s="111"/>
      <c r="P167" s="37"/>
      <c r="Q167" s="94"/>
      <c r="R167" s="19"/>
    </row>
    <row r="168" spans="1:18" ht="16.5" customHeight="1">
      <c r="A168" s="18">
        <f t="shared" si="2"/>
        <v>163</v>
      </c>
      <c r="B168" s="19"/>
      <c r="C168" s="102"/>
      <c r="D168" s="103"/>
      <c r="E168" s="104"/>
      <c r="F168" s="105"/>
      <c r="G168" s="115"/>
      <c r="H168" s="107"/>
      <c r="I168" s="107"/>
      <c r="J168" s="37"/>
      <c r="K168" s="37"/>
      <c r="L168" s="37"/>
      <c r="M168" s="37"/>
      <c r="N168" s="37"/>
      <c r="O168" s="111"/>
      <c r="P168" s="37"/>
      <c r="Q168" s="94"/>
      <c r="R168" s="19"/>
    </row>
    <row r="169" spans="1:18" ht="16.5" customHeight="1">
      <c r="A169" s="18">
        <f t="shared" si="2"/>
        <v>164</v>
      </c>
      <c r="B169" s="19"/>
      <c r="C169" s="102"/>
      <c r="D169" s="109"/>
      <c r="E169" s="104"/>
      <c r="F169" s="105"/>
      <c r="G169" s="115"/>
      <c r="H169" s="107"/>
      <c r="I169" s="107"/>
      <c r="J169" s="37"/>
      <c r="K169" s="37"/>
      <c r="L169" s="37"/>
      <c r="M169" s="37"/>
      <c r="N169" s="37"/>
      <c r="O169" s="111"/>
      <c r="P169" s="37"/>
      <c r="Q169" s="94"/>
      <c r="R169" s="19"/>
    </row>
    <row r="170" spans="1:18" ht="16.5" customHeight="1">
      <c r="A170" s="18">
        <f t="shared" si="2"/>
        <v>165</v>
      </c>
      <c r="B170" s="19"/>
      <c r="C170" s="102"/>
      <c r="D170" s="109"/>
      <c r="E170" s="104"/>
      <c r="F170" s="105"/>
      <c r="G170" s="115"/>
      <c r="H170" s="107"/>
      <c r="I170" s="107"/>
      <c r="J170" s="37"/>
      <c r="K170" s="37"/>
      <c r="L170" s="37"/>
      <c r="M170" s="37"/>
      <c r="N170" s="37"/>
      <c r="O170" s="111"/>
      <c r="P170" s="37"/>
      <c r="Q170" s="94"/>
      <c r="R170" s="19"/>
    </row>
    <row r="171" spans="1:18" ht="16.5" customHeight="1">
      <c r="A171" s="18">
        <f t="shared" si="2"/>
        <v>166</v>
      </c>
      <c r="B171" s="19"/>
      <c r="C171" s="102"/>
      <c r="D171" s="109"/>
      <c r="E171" s="104"/>
      <c r="F171" s="105"/>
      <c r="G171" s="115"/>
      <c r="H171" s="107"/>
      <c r="I171" s="107"/>
      <c r="J171" s="37"/>
      <c r="K171" s="37"/>
      <c r="L171" s="37"/>
      <c r="M171" s="37"/>
      <c r="N171" s="37"/>
      <c r="O171" s="111"/>
      <c r="P171" s="37"/>
      <c r="Q171" s="94"/>
      <c r="R171" s="19"/>
    </row>
    <row r="172" spans="1:18" ht="16.5" customHeight="1">
      <c r="A172" s="18">
        <f t="shared" si="2"/>
        <v>167</v>
      </c>
      <c r="B172" s="19"/>
      <c r="C172" s="102"/>
      <c r="D172" s="109"/>
      <c r="E172" s="104"/>
      <c r="F172" s="105"/>
      <c r="G172" s="115"/>
      <c r="H172" s="107"/>
      <c r="I172" s="107"/>
      <c r="J172" s="37"/>
      <c r="K172" s="37"/>
      <c r="L172" s="37"/>
      <c r="M172" s="37"/>
      <c r="N172" s="37"/>
      <c r="O172" s="111"/>
      <c r="P172" s="37"/>
      <c r="Q172" s="94"/>
      <c r="R172" s="19"/>
    </row>
    <row r="173" spans="1:18" ht="16.5" customHeight="1">
      <c r="A173" s="18">
        <f t="shared" si="2"/>
        <v>168</v>
      </c>
      <c r="B173" s="19"/>
      <c r="C173" s="102"/>
      <c r="D173" s="108"/>
      <c r="E173" s="104"/>
      <c r="F173" s="105"/>
      <c r="G173" s="115"/>
      <c r="H173" s="107"/>
      <c r="I173" s="107"/>
      <c r="J173" s="37"/>
      <c r="K173" s="37"/>
      <c r="L173" s="37"/>
      <c r="M173" s="37"/>
      <c r="N173" s="37"/>
      <c r="O173" s="111"/>
      <c r="P173" s="37"/>
      <c r="Q173" s="94"/>
      <c r="R173" s="19"/>
    </row>
    <row r="174" spans="1:18" ht="16.5" customHeight="1">
      <c r="A174" s="18">
        <f t="shared" si="2"/>
        <v>169</v>
      </c>
      <c r="B174" s="19"/>
      <c r="C174" s="102"/>
      <c r="D174" s="109"/>
      <c r="E174" s="104"/>
      <c r="F174" s="105"/>
      <c r="G174" s="115"/>
      <c r="H174" s="107"/>
      <c r="I174" s="107"/>
      <c r="J174" s="37"/>
      <c r="K174" s="37"/>
      <c r="L174" s="37"/>
      <c r="M174" s="37"/>
      <c r="N174" s="37"/>
      <c r="O174" s="111"/>
      <c r="P174" s="37"/>
      <c r="Q174" s="94"/>
      <c r="R174" s="19"/>
    </row>
    <row r="175" spans="1:18" ht="16.5" customHeight="1">
      <c r="A175" s="18">
        <f t="shared" si="2"/>
        <v>170</v>
      </c>
      <c r="B175" s="19"/>
      <c r="C175" s="102"/>
      <c r="D175" s="103"/>
      <c r="E175" s="104"/>
      <c r="F175" s="105"/>
      <c r="G175" s="115"/>
      <c r="H175" s="107"/>
      <c r="I175" s="107"/>
      <c r="J175" s="37"/>
      <c r="K175" s="37"/>
      <c r="L175" s="37"/>
      <c r="M175" s="37"/>
      <c r="N175" s="37"/>
      <c r="O175" s="111"/>
      <c r="P175" s="37"/>
      <c r="Q175" s="94"/>
      <c r="R175" s="19"/>
    </row>
    <row r="176" spans="1:18" ht="16.5" customHeight="1">
      <c r="A176" s="18">
        <f t="shared" si="2"/>
        <v>171</v>
      </c>
      <c r="B176" s="19"/>
      <c r="C176" s="102"/>
      <c r="D176" s="103"/>
      <c r="E176" s="104"/>
      <c r="F176" s="105"/>
      <c r="G176" s="115"/>
      <c r="H176" s="107"/>
      <c r="I176" s="107"/>
      <c r="J176" s="37"/>
      <c r="K176" s="37"/>
      <c r="L176" s="37"/>
      <c r="M176" s="37"/>
      <c r="N176" s="37"/>
      <c r="O176" s="111"/>
      <c r="P176" s="37"/>
      <c r="Q176" s="94"/>
      <c r="R176" s="19"/>
    </row>
    <row r="177" spans="1:18" ht="16.5" customHeight="1">
      <c r="A177" s="18">
        <f t="shared" si="2"/>
        <v>172</v>
      </c>
      <c r="B177" s="19"/>
      <c r="C177" s="102"/>
      <c r="D177" s="103"/>
      <c r="E177" s="104"/>
      <c r="F177" s="105"/>
      <c r="G177" s="115"/>
      <c r="H177" s="107"/>
      <c r="I177" s="107"/>
      <c r="J177" s="37"/>
      <c r="K177" s="37"/>
      <c r="L177" s="37"/>
      <c r="M177" s="37"/>
      <c r="N177" s="37"/>
      <c r="O177" s="111"/>
      <c r="P177" s="37"/>
      <c r="Q177" s="94"/>
      <c r="R177" s="19"/>
    </row>
    <row r="178" spans="1:18" ht="16.5" customHeight="1">
      <c r="A178" s="18">
        <f t="shared" si="2"/>
        <v>173</v>
      </c>
      <c r="B178" s="19"/>
      <c r="C178" s="114"/>
      <c r="D178" s="103"/>
      <c r="E178" s="104"/>
      <c r="F178" s="105"/>
      <c r="G178" s="115"/>
      <c r="H178" s="107"/>
      <c r="I178" s="107"/>
      <c r="J178" s="37"/>
      <c r="K178" s="37"/>
      <c r="L178" s="37"/>
      <c r="M178" s="37"/>
      <c r="N178" s="37"/>
      <c r="O178" s="111"/>
      <c r="P178" s="37"/>
      <c r="Q178" s="94"/>
      <c r="R178" s="19"/>
    </row>
    <row r="179" spans="1:18" ht="16.5" customHeight="1">
      <c r="A179" s="18">
        <f t="shared" si="2"/>
        <v>174</v>
      </c>
      <c r="B179" s="19"/>
      <c r="C179" s="102"/>
      <c r="D179" s="103"/>
      <c r="E179" s="104"/>
      <c r="F179" s="105"/>
      <c r="G179" s="115"/>
      <c r="H179" s="107"/>
      <c r="I179" s="107"/>
      <c r="J179" s="37"/>
      <c r="K179" s="37"/>
      <c r="L179" s="37"/>
      <c r="M179" s="37"/>
      <c r="N179" s="37"/>
      <c r="O179" s="111"/>
      <c r="P179" s="37"/>
      <c r="Q179" s="94"/>
      <c r="R179" s="19"/>
    </row>
    <row r="180" spans="1:18" ht="16.5" customHeight="1">
      <c r="A180" s="18">
        <f t="shared" si="2"/>
        <v>175</v>
      </c>
      <c r="B180" s="19"/>
      <c r="C180" s="114"/>
      <c r="D180" s="103"/>
      <c r="E180" s="104"/>
      <c r="F180" s="105"/>
      <c r="G180" s="115"/>
      <c r="H180" s="107"/>
      <c r="I180" s="107"/>
      <c r="J180" s="37"/>
      <c r="K180" s="37"/>
      <c r="L180" s="37"/>
      <c r="M180" s="37"/>
      <c r="N180" s="37"/>
      <c r="O180" s="111"/>
      <c r="P180" s="37"/>
      <c r="Q180" s="94"/>
      <c r="R180" s="19"/>
    </row>
    <row r="181" spans="1:18" ht="16.5" customHeight="1">
      <c r="A181" s="18">
        <f t="shared" si="2"/>
        <v>176</v>
      </c>
      <c r="B181" s="19"/>
      <c r="C181" s="102"/>
      <c r="D181" s="103"/>
      <c r="E181" s="104"/>
      <c r="F181" s="105"/>
      <c r="G181" s="115"/>
      <c r="H181" s="107"/>
      <c r="I181" s="107"/>
      <c r="J181" s="37"/>
      <c r="K181" s="37"/>
      <c r="L181" s="37"/>
      <c r="M181" s="37"/>
      <c r="N181" s="37"/>
      <c r="O181" s="111"/>
      <c r="P181" s="37"/>
      <c r="Q181" s="94"/>
      <c r="R181" s="19"/>
    </row>
    <row r="182" spans="1:18" ht="16.5" customHeight="1">
      <c r="A182" s="18">
        <f t="shared" si="2"/>
        <v>177</v>
      </c>
      <c r="B182" s="19"/>
      <c r="C182" s="102"/>
      <c r="D182" s="103"/>
      <c r="E182" s="104"/>
      <c r="F182" s="105"/>
      <c r="G182" s="115"/>
      <c r="H182" s="107"/>
      <c r="I182" s="107"/>
      <c r="J182" s="37"/>
      <c r="K182" s="37"/>
      <c r="L182" s="37"/>
      <c r="M182" s="37"/>
      <c r="N182" s="37"/>
      <c r="O182" s="111"/>
      <c r="P182" s="37"/>
      <c r="Q182" s="94"/>
      <c r="R182" s="19"/>
    </row>
    <row r="183" spans="1:18" ht="16.5" customHeight="1">
      <c r="A183" s="18">
        <f t="shared" si="2"/>
        <v>178</v>
      </c>
      <c r="B183" s="19"/>
      <c r="C183" s="102"/>
      <c r="D183" s="108"/>
      <c r="E183" s="104"/>
      <c r="F183" s="105"/>
      <c r="G183" s="115"/>
      <c r="H183" s="107"/>
      <c r="I183" s="107"/>
      <c r="J183" s="37"/>
      <c r="K183" s="37"/>
      <c r="L183" s="37"/>
      <c r="M183" s="37"/>
      <c r="N183" s="37"/>
      <c r="O183" s="111"/>
      <c r="P183" s="37"/>
      <c r="Q183" s="94"/>
      <c r="R183" s="19"/>
    </row>
    <row r="184" spans="1:18" ht="16.5" customHeight="1">
      <c r="A184" s="18">
        <f t="shared" si="2"/>
        <v>179</v>
      </c>
      <c r="B184" s="19"/>
      <c r="C184" s="102"/>
      <c r="D184" s="103"/>
      <c r="E184" s="104"/>
      <c r="F184" s="105"/>
      <c r="G184" s="115"/>
      <c r="H184" s="107"/>
      <c r="I184" s="107"/>
      <c r="J184" s="37"/>
      <c r="K184" s="37"/>
      <c r="L184" s="37"/>
      <c r="M184" s="37"/>
      <c r="N184" s="37"/>
      <c r="O184" s="111"/>
      <c r="P184" s="37"/>
      <c r="Q184" s="94"/>
      <c r="R184" s="19"/>
    </row>
    <row r="185" spans="1:18" ht="16.5" customHeight="1">
      <c r="A185" s="18">
        <f t="shared" si="2"/>
        <v>180</v>
      </c>
      <c r="B185" s="19"/>
      <c r="C185" s="102"/>
      <c r="D185" s="108"/>
      <c r="E185" s="104"/>
      <c r="F185" s="105"/>
      <c r="G185" s="115"/>
      <c r="H185" s="107"/>
      <c r="I185" s="107"/>
      <c r="J185" s="37"/>
      <c r="K185" s="37"/>
      <c r="L185" s="37"/>
      <c r="M185" s="37"/>
      <c r="N185" s="37"/>
      <c r="O185" s="111"/>
      <c r="P185" s="37"/>
      <c r="Q185" s="94"/>
      <c r="R185" s="19"/>
    </row>
    <row r="186" spans="1:18" ht="16.5" customHeight="1">
      <c r="A186" s="18">
        <f t="shared" si="2"/>
        <v>181</v>
      </c>
      <c r="B186" s="19"/>
      <c r="C186" s="102"/>
      <c r="D186" s="103"/>
      <c r="E186" s="104"/>
      <c r="F186" s="105"/>
      <c r="G186" s="115"/>
      <c r="H186" s="107"/>
      <c r="I186" s="107"/>
      <c r="J186" s="37"/>
      <c r="K186" s="37"/>
      <c r="L186" s="37"/>
      <c r="M186" s="37"/>
      <c r="N186" s="37"/>
      <c r="O186" s="111"/>
      <c r="P186" s="37"/>
      <c r="Q186" s="94"/>
      <c r="R186" s="19"/>
    </row>
    <row r="187" spans="1:18" ht="16.5" customHeight="1">
      <c r="A187" s="18">
        <f t="shared" si="2"/>
        <v>182</v>
      </c>
      <c r="B187" s="19"/>
      <c r="C187" s="102"/>
      <c r="D187" s="103"/>
      <c r="E187" s="104"/>
      <c r="F187" s="105"/>
      <c r="G187" s="115"/>
      <c r="H187" s="107"/>
      <c r="I187" s="107"/>
      <c r="J187" s="37"/>
      <c r="K187" s="37"/>
      <c r="L187" s="37"/>
      <c r="M187" s="37"/>
      <c r="N187" s="37"/>
      <c r="O187" s="111"/>
      <c r="P187" s="37"/>
      <c r="Q187" s="94"/>
      <c r="R187" s="19"/>
    </row>
    <row r="188" spans="1:18" ht="16.5" customHeight="1">
      <c r="A188" s="18">
        <f t="shared" si="2"/>
        <v>183</v>
      </c>
      <c r="B188" s="19"/>
      <c r="C188" s="102"/>
      <c r="D188" s="103"/>
      <c r="E188" s="104"/>
      <c r="F188" s="105"/>
      <c r="G188" s="115"/>
      <c r="H188" s="107"/>
      <c r="I188" s="107"/>
      <c r="J188" s="37"/>
      <c r="K188" s="37"/>
      <c r="L188" s="37"/>
      <c r="M188" s="37"/>
      <c r="N188" s="37"/>
      <c r="O188" s="111"/>
      <c r="P188" s="37"/>
      <c r="Q188" s="94"/>
      <c r="R188" s="19"/>
    </row>
    <row r="189" spans="1:18" ht="16.5" customHeight="1">
      <c r="A189" s="18">
        <f t="shared" si="2"/>
        <v>184</v>
      </c>
      <c r="B189" s="19"/>
      <c r="C189" s="102"/>
      <c r="D189" s="103"/>
      <c r="E189" s="104"/>
      <c r="F189" s="105"/>
      <c r="G189" s="115"/>
      <c r="H189" s="107"/>
      <c r="I189" s="107"/>
      <c r="J189" s="37"/>
      <c r="K189" s="37"/>
      <c r="L189" s="37"/>
      <c r="M189" s="37"/>
      <c r="N189" s="37"/>
      <c r="O189" s="111"/>
      <c r="P189" s="37"/>
      <c r="Q189" s="94"/>
      <c r="R189" s="19"/>
    </row>
    <row r="190" spans="1:18" ht="16.5" customHeight="1">
      <c r="A190" s="18">
        <f t="shared" si="2"/>
        <v>185</v>
      </c>
      <c r="B190" s="19"/>
      <c r="C190" s="102"/>
      <c r="D190" s="108"/>
      <c r="E190" s="104"/>
      <c r="F190" s="105"/>
      <c r="G190" s="115"/>
      <c r="H190" s="107"/>
      <c r="I190" s="107"/>
      <c r="J190" s="37"/>
      <c r="K190" s="37"/>
      <c r="L190" s="37"/>
      <c r="M190" s="37"/>
      <c r="N190" s="37"/>
      <c r="O190" s="111"/>
      <c r="P190" s="37"/>
      <c r="Q190" s="94"/>
      <c r="R190" s="19"/>
    </row>
    <row r="191" spans="1:18" ht="16.5" customHeight="1">
      <c r="A191" s="18">
        <f t="shared" si="2"/>
        <v>186</v>
      </c>
      <c r="B191" s="19"/>
      <c r="C191" s="102"/>
      <c r="D191" s="103"/>
      <c r="E191" s="104"/>
      <c r="F191" s="105"/>
      <c r="G191" s="115"/>
      <c r="H191" s="107"/>
      <c r="I191" s="107"/>
      <c r="J191" s="37"/>
      <c r="K191" s="37"/>
      <c r="L191" s="37"/>
      <c r="M191" s="37"/>
      <c r="N191" s="37"/>
      <c r="O191" s="111"/>
      <c r="P191" s="37"/>
      <c r="Q191" s="94"/>
      <c r="R191" s="19"/>
    </row>
    <row r="192" spans="1:18" ht="16.5" customHeight="1">
      <c r="A192" s="18">
        <f t="shared" si="2"/>
        <v>187</v>
      </c>
      <c r="B192" s="19"/>
      <c r="C192" s="102"/>
      <c r="D192" s="103"/>
      <c r="E192" s="104"/>
      <c r="F192" s="105"/>
      <c r="G192" s="115"/>
      <c r="H192" s="107"/>
      <c r="I192" s="107"/>
      <c r="J192" s="37"/>
      <c r="K192" s="37"/>
      <c r="L192" s="37"/>
      <c r="M192" s="37"/>
      <c r="N192" s="37"/>
      <c r="O192" s="111"/>
      <c r="P192" s="37"/>
      <c r="Q192" s="94"/>
      <c r="R192" s="19"/>
    </row>
    <row r="193" spans="1:18" ht="16.5" customHeight="1">
      <c r="A193" s="18">
        <f t="shared" si="2"/>
        <v>188</v>
      </c>
      <c r="B193" s="19"/>
      <c r="C193" s="102"/>
      <c r="D193" s="109"/>
      <c r="E193" s="104"/>
      <c r="F193" s="105"/>
      <c r="G193" s="115"/>
      <c r="H193" s="107"/>
      <c r="I193" s="107"/>
      <c r="J193" s="37"/>
      <c r="K193" s="37"/>
      <c r="L193" s="37"/>
      <c r="M193" s="37"/>
      <c r="N193" s="37"/>
      <c r="O193" s="111"/>
      <c r="P193" s="37"/>
      <c r="Q193" s="94"/>
      <c r="R193" s="19"/>
    </row>
    <row r="194" spans="1:18" ht="16.5" customHeight="1">
      <c r="A194" s="18">
        <f t="shared" si="2"/>
        <v>189</v>
      </c>
      <c r="B194" s="19"/>
      <c r="C194" s="114"/>
      <c r="D194" s="109"/>
      <c r="E194" s="104"/>
      <c r="F194" s="105"/>
      <c r="G194" s="115"/>
      <c r="H194" s="107"/>
      <c r="I194" s="107"/>
      <c r="J194" s="37"/>
      <c r="K194" s="37"/>
      <c r="L194" s="37"/>
      <c r="M194" s="37"/>
      <c r="N194" s="37"/>
      <c r="O194" s="111"/>
      <c r="P194" s="37"/>
      <c r="Q194" s="94"/>
      <c r="R194" s="19"/>
    </row>
    <row r="195" spans="1:18" ht="16.5" customHeight="1">
      <c r="A195" s="18">
        <f t="shared" si="2"/>
        <v>190</v>
      </c>
      <c r="B195" s="19"/>
      <c r="C195" s="102"/>
      <c r="D195" s="103"/>
      <c r="E195" s="104"/>
      <c r="F195" s="105"/>
      <c r="G195" s="115"/>
      <c r="H195" s="107"/>
      <c r="I195" s="107"/>
      <c r="J195" s="37"/>
      <c r="K195" s="37"/>
      <c r="L195" s="37"/>
      <c r="M195" s="37"/>
      <c r="N195" s="37"/>
      <c r="O195" s="111"/>
      <c r="P195" s="37"/>
      <c r="Q195" s="94"/>
      <c r="R195" s="19"/>
    </row>
    <row r="196" spans="1:18" ht="16.5" customHeight="1">
      <c r="A196" s="18">
        <f t="shared" si="2"/>
        <v>191</v>
      </c>
      <c r="B196" s="19"/>
      <c r="C196" s="102"/>
      <c r="D196" s="103"/>
      <c r="E196" s="104"/>
      <c r="F196" s="105"/>
      <c r="G196" s="115"/>
      <c r="H196" s="107"/>
      <c r="I196" s="107"/>
      <c r="J196" s="37"/>
      <c r="K196" s="37"/>
      <c r="L196" s="37"/>
      <c r="M196" s="37"/>
      <c r="N196" s="37"/>
      <c r="O196" s="111"/>
      <c r="P196" s="37"/>
      <c r="Q196" s="94"/>
      <c r="R196" s="19"/>
    </row>
    <row r="197" spans="1:18" ht="16.5" customHeight="1">
      <c r="A197" s="18">
        <f t="shared" si="2"/>
        <v>192</v>
      </c>
      <c r="B197" s="19"/>
      <c r="C197" s="102"/>
      <c r="D197" s="108"/>
      <c r="E197" s="104"/>
      <c r="F197" s="105"/>
      <c r="G197" s="115"/>
      <c r="H197" s="107"/>
      <c r="I197" s="107"/>
      <c r="J197" s="37"/>
      <c r="K197" s="37"/>
      <c r="L197" s="37"/>
      <c r="M197" s="37"/>
      <c r="N197" s="37"/>
      <c r="O197" s="111"/>
      <c r="P197" s="37"/>
      <c r="Q197" s="94"/>
      <c r="R197" s="19"/>
    </row>
    <row r="198" spans="1:18" ht="16.5" customHeight="1">
      <c r="A198" s="18">
        <f t="shared" si="2"/>
        <v>193</v>
      </c>
      <c r="B198" s="19"/>
      <c r="C198" s="102"/>
      <c r="D198" s="108"/>
      <c r="E198" s="104"/>
      <c r="F198" s="105"/>
      <c r="G198" s="115"/>
      <c r="H198" s="107"/>
      <c r="I198" s="107"/>
      <c r="J198" s="37"/>
      <c r="K198" s="37"/>
      <c r="L198" s="37"/>
      <c r="M198" s="37"/>
      <c r="N198" s="37"/>
      <c r="O198" s="111"/>
      <c r="P198" s="37"/>
      <c r="Q198" s="94"/>
      <c r="R198" s="19"/>
    </row>
    <row r="199" spans="1:18" ht="16.5" customHeight="1">
      <c r="A199" s="18">
        <f t="shared" si="2"/>
        <v>194</v>
      </c>
      <c r="B199" s="19"/>
      <c r="C199" s="102"/>
      <c r="D199" s="108"/>
      <c r="E199" s="104"/>
      <c r="F199" s="105"/>
      <c r="G199" s="115"/>
      <c r="H199" s="107"/>
      <c r="I199" s="107"/>
      <c r="J199" s="37"/>
      <c r="K199" s="37"/>
      <c r="L199" s="37"/>
      <c r="M199" s="37"/>
      <c r="N199" s="37"/>
      <c r="O199" s="111"/>
      <c r="P199" s="37"/>
      <c r="Q199" s="94"/>
      <c r="R199" s="19"/>
    </row>
    <row r="200" spans="1:18" ht="16.5" customHeight="1">
      <c r="A200" s="18">
        <f aca="true" t="shared" si="3" ref="A200:A263">A199+1</f>
        <v>195</v>
      </c>
      <c r="B200" s="19"/>
      <c r="C200" s="102"/>
      <c r="D200" s="108"/>
      <c r="E200" s="104"/>
      <c r="F200" s="105"/>
      <c r="G200" s="115"/>
      <c r="H200" s="107"/>
      <c r="I200" s="107"/>
      <c r="J200" s="37"/>
      <c r="K200" s="37"/>
      <c r="L200" s="37"/>
      <c r="M200" s="37"/>
      <c r="N200" s="37"/>
      <c r="O200" s="111"/>
      <c r="P200" s="37"/>
      <c r="Q200" s="94"/>
      <c r="R200" s="19"/>
    </row>
    <row r="201" spans="1:18" ht="16.5" customHeight="1">
      <c r="A201" s="18">
        <f t="shared" si="3"/>
        <v>196</v>
      </c>
      <c r="B201" s="19"/>
      <c r="C201" s="102"/>
      <c r="D201" s="103"/>
      <c r="E201" s="104"/>
      <c r="F201" s="105"/>
      <c r="G201" s="115"/>
      <c r="H201" s="107"/>
      <c r="I201" s="107"/>
      <c r="J201" s="37"/>
      <c r="K201" s="37"/>
      <c r="L201" s="37"/>
      <c r="M201" s="37"/>
      <c r="N201" s="37"/>
      <c r="O201" s="111"/>
      <c r="P201" s="37"/>
      <c r="Q201" s="94"/>
      <c r="R201" s="19"/>
    </row>
    <row r="202" spans="1:18" ht="16.5" customHeight="1">
      <c r="A202" s="18">
        <f t="shared" si="3"/>
        <v>197</v>
      </c>
      <c r="B202" s="19"/>
      <c r="C202" s="102"/>
      <c r="D202" s="108"/>
      <c r="E202" s="104"/>
      <c r="F202" s="105"/>
      <c r="G202" s="115"/>
      <c r="H202" s="107"/>
      <c r="I202" s="107"/>
      <c r="J202" s="37"/>
      <c r="K202" s="37"/>
      <c r="L202" s="37"/>
      <c r="M202" s="37"/>
      <c r="N202" s="37"/>
      <c r="O202" s="111"/>
      <c r="P202" s="37"/>
      <c r="Q202" s="94"/>
      <c r="R202" s="19"/>
    </row>
    <row r="203" spans="1:18" ht="16.5" customHeight="1">
      <c r="A203" s="18">
        <f t="shared" si="3"/>
        <v>198</v>
      </c>
      <c r="B203" s="19"/>
      <c r="C203" s="102"/>
      <c r="D203" s="108"/>
      <c r="E203" s="104"/>
      <c r="F203" s="105"/>
      <c r="G203" s="115"/>
      <c r="H203" s="107"/>
      <c r="I203" s="107"/>
      <c r="J203" s="37"/>
      <c r="K203" s="37"/>
      <c r="L203" s="37"/>
      <c r="M203" s="37"/>
      <c r="N203" s="37"/>
      <c r="O203" s="111"/>
      <c r="P203" s="37"/>
      <c r="Q203" s="94"/>
      <c r="R203" s="19"/>
    </row>
    <row r="204" spans="1:18" ht="16.5" customHeight="1">
      <c r="A204" s="18">
        <f t="shared" si="3"/>
        <v>199</v>
      </c>
      <c r="B204" s="19"/>
      <c r="C204" s="102"/>
      <c r="D204" s="108"/>
      <c r="E204" s="104"/>
      <c r="F204" s="105"/>
      <c r="G204" s="115"/>
      <c r="H204" s="107"/>
      <c r="I204" s="107"/>
      <c r="J204" s="37"/>
      <c r="K204" s="37"/>
      <c r="L204" s="37"/>
      <c r="M204" s="37"/>
      <c r="N204" s="37"/>
      <c r="O204" s="111"/>
      <c r="P204" s="37"/>
      <c r="Q204" s="94"/>
      <c r="R204" s="19"/>
    </row>
    <row r="205" spans="1:18" ht="16.5" customHeight="1">
      <c r="A205" s="18">
        <f t="shared" si="3"/>
        <v>200</v>
      </c>
      <c r="B205" s="19"/>
      <c r="C205" s="102"/>
      <c r="D205" s="108"/>
      <c r="E205" s="104"/>
      <c r="F205" s="105"/>
      <c r="G205" s="115"/>
      <c r="H205" s="107"/>
      <c r="I205" s="107"/>
      <c r="J205" s="37"/>
      <c r="K205" s="37"/>
      <c r="L205" s="37"/>
      <c r="M205" s="37"/>
      <c r="N205" s="37"/>
      <c r="O205" s="111"/>
      <c r="P205" s="37"/>
      <c r="Q205" s="94"/>
      <c r="R205" s="19"/>
    </row>
    <row r="206" spans="1:18" ht="16.5" customHeight="1">
      <c r="A206" s="18">
        <f t="shared" si="3"/>
        <v>201</v>
      </c>
      <c r="B206" s="19"/>
      <c r="C206" s="102"/>
      <c r="D206" s="108"/>
      <c r="E206" s="104"/>
      <c r="F206" s="105"/>
      <c r="G206" s="115"/>
      <c r="H206" s="107"/>
      <c r="I206" s="107"/>
      <c r="J206" s="37"/>
      <c r="K206" s="37"/>
      <c r="L206" s="37"/>
      <c r="M206" s="37"/>
      <c r="N206" s="37"/>
      <c r="O206" s="111"/>
      <c r="P206" s="37"/>
      <c r="Q206" s="94"/>
      <c r="R206" s="19"/>
    </row>
    <row r="207" spans="1:18" ht="16.5" customHeight="1">
      <c r="A207" s="18">
        <f t="shared" si="3"/>
        <v>202</v>
      </c>
      <c r="B207" s="19"/>
      <c r="C207" s="102"/>
      <c r="D207" s="108"/>
      <c r="E207" s="104"/>
      <c r="F207" s="105"/>
      <c r="G207" s="115"/>
      <c r="H207" s="107"/>
      <c r="I207" s="107"/>
      <c r="J207" s="37"/>
      <c r="K207" s="37"/>
      <c r="L207" s="37"/>
      <c r="M207" s="37"/>
      <c r="N207" s="37"/>
      <c r="O207" s="111"/>
      <c r="P207" s="37"/>
      <c r="Q207" s="94"/>
      <c r="R207" s="19"/>
    </row>
    <row r="208" spans="1:18" ht="16.5" customHeight="1">
      <c r="A208" s="18">
        <f t="shared" si="3"/>
        <v>203</v>
      </c>
      <c r="B208" s="19"/>
      <c r="C208" s="102"/>
      <c r="D208" s="108"/>
      <c r="E208" s="104"/>
      <c r="F208" s="105"/>
      <c r="G208" s="115"/>
      <c r="H208" s="107"/>
      <c r="I208" s="107"/>
      <c r="J208" s="37"/>
      <c r="K208" s="37"/>
      <c r="L208" s="37"/>
      <c r="M208" s="37"/>
      <c r="N208" s="37"/>
      <c r="O208" s="111"/>
      <c r="P208" s="37"/>
      <c r="Q208" s="94"/>
      <c r="R208" s="19"/>
    </row>
    <row r="209" spans="1:18" ht="16.5" customHeight="1">
      <c r="A209" s="18">
        <f t="shared" si="3"/>
        <v>204</v>
      </c>
      <c r="B209" s="19"/>
      <c r="C209" s="102"/>
      <c r="D209" s="103"/>
      <c r="E209" s="104"/>
      <c r="F209" s="105"/>
      <c r="G209" s="115"/>
      <c r="H209" s="107"/>
      <c r="I209" s="107"/>
      <c r="J209" s="37"/>
      <c r="K209" s="37"/>
      <c r="L209" s="37"/>
      <c r="M209" s="37"/>
      <c r="N209" s="37"/>
      <c r="O209" s="111"/>
      <c r="P209" s="37"/>
      <c r="Q209" s="94"/>
      <c r="R209" s="19"/>
    </row>
    <row r="210" spans="1:18" ht="16.5" customHeight="1">
      <c r="A210" s="18">
        <f t="shared" si="3"/>
        <v>205</v>
      </c>
      <c r="B210" s="19"/>
      <c r="C210" s="102"/>
      <c r="D210" s="103"/>
      <c r="E210" s="104"/>
      <c r="F210" s="105"/>
      <c r="G210" s="115"/>
      <c r="H210" s="107"/>
      <c r="I210" s="107"/>
      <c r="J210" s="37"/>
      <c r="K210" s="37"/>
      <c r="L210" s="37"/>
      <c r="M210" s="37"/>
      <c r="N210" s="37"/>
      <c r="O210" s="111"/>
      <c r="P210" s="37"/>
      <c r="Q210" s="94"/>
      <c r="R210" s="19"/>
    </row>
    <row r="211" spans="1:18" ht="16.5" customHeight="1">
      <c r="A211" s="18">
        <f t="shared" si="3"/>
        <v>206</v>
      </c>
      <c r="B211" s="19"/>
      <c r="C211" s="102"/>
      <c r="D211" s="103"/>
      <c r="E211" s="104"/>
      <c r="F211" s="105"/>
      <c r="G211" s="115"/>
      <c r="H211" s="107"/>
      <c r="I211" s="107"/>
      <c r="J211" s="37"/>
      <c r="K211" s="37"/>
      <c r="L211" s="37"/>
      <c r="M211" s="37"/>
      <c r="N211" s="37"/>
      <c r="O211" s="111"/>
      <c r="P211" s="37"/>
      <c r="Q211" s="94"/>
      <c r="R211" s="19"/>
    </row>
    <row r="212" spans="1:18" ht="16.5" customHeight="1">
      <c r="A212" s="18">
        <f t="shared" si="3"/>
        <v>207</v>
      </c>
      <c r="B212" s="19"/>
      <c r="C212" s="102"/>
      <c r="D212" s="108"/>
      <c r="E212" s="104"/>
      <c r="F212" s="105"/>
      <c r="G212" s="115"/>
      <c r="H212" s="107"/>
      <c r="I212" s="107"/>
      <c r="J212" s="37"/>
      <c r="K212" s="37"/>
      <c r="L212" s="37"/>
      <c r="M212" s="37"/>
      <c r="N212" s="37"/>
      <c r="O212" s="111"/>
      <c r="P212" s="37"/>
      <c r="Q212" s="94"/>
      <c r="R212" s="19"/>
    </row>
    <row r="213" spans="1:18" ht="16.5" customHeight="1">
      <c r="A213" s="18">
        <f t="shared" si="3"/>
        <v>208</v>
      </c>
      <c r="B213" s="19"/>
      <c r="C213" s="102"/>
      <c r="D213" s="103"/>
      <c r="E213" s="104"/>
      <c r="F213" s="105"/>
      <c r="G213" s="115"/>
      <c r="H213" s="107"/>
      <c r="I213" s="107"/>
      <c r="J213" s="37"/>
      <c r="K213" s="37"/>
      <c r="L213" s="37"/>
      <c r="M213" s="37"/>
      <c r="N213" s="37"/>
      <c r="O213" s="111"/>
      <c r="P213" s="37"/>
      <c r="Q213" s="94"/>
      <c r="R213" s="19"/>
    </row>
    <row r="214" spans="1:18" ht="16.5" customHeight="1">
      <c r="A214" s="18">
        <f t="shared" si="3"/>
        <v>209</v>
      </c>
      <c r="B214" s="19"/>
      <c r="C214" s="102"/>
      <c r="D214" s="108"/>
      <c r="E214" s="104"/>
      <c r="F214" s="105"/>
      <c r="G214" s="115"/>
      <c r="H214" s="107"/>
      <c r="I214" s="107"/>
      <c r="J214" s="37"/>
      <c r="K214" s="37"/>
      <c r="L214" s="37"/>
      <c r="M214" s="37"/>
      <c r="N214" s="37"/>
      <c r="O214" s="111"/>
      <c r="P214" s="37"/>
      <c r="Q214" s="94"/>
      <c r="R214" s="19"/>
    </row>
    <row r="215" spans="1:18" ht="16.5" customHeight="1">
      <c r="A215" s="18">
        <f t="shared" si="3"/>
        <v>210</v>
      </c>
      <c r="B215" s="19"/>
      <c r="C215" s="102"/>
      <c r="D215" s="103"/>
      <c r="E215" s="104"/>
      <c r="F215" s="105"/>
      <c r="G215" s="115"/>
      <c r="H215" s="107"/>
      <c r="I215" s="107"/>
      <c r="J215" s="37"/>
      <c r="K215" s="37"/>
      <c r="L215" s="37"/>
      <c r="M215" s="37"/>
      <c r="N215" s="37"/>
      <c r="O215" s="111"/>
      <c r="P215" s="37"/>
      <c r="Q215" s="94"/>
      <c r="R215" s="19"/>
    </row>
    <row r="216" spans="1:18" ht="16.5" customHeight="1">
      <c r="A216" s="18">
        <f t="shared" si="3"/>
        <v>211</v>
      </c>
      <c r="B216" s="19"/>
      <c r="C216" s="102"/>
      <c r="D216" s="108"/>
      <c r="E216" s="104"/>
      <c r="F216" s="105"/>
      <c r="G216" s="115"/>
      <c r="H216" s="107"/>
      <c r="I216" s="107"/>
      <c r="J216" s="37"/>
      <c r="K216" s="37"/>
      <c r="L216" s="37"/>
      <c r="M216" s="37"/>
      <c r="N216" s="37"/>
      <c r="O216" s="111"/>
      <c r="P216" s="37"/>
      <c r="Q216" s="94"/>
      <c r="R216" s="19"/>
    </row>
    <row r="217" spans="1:18" ht="16.5" customHeight="1">
      <c r="A217" s="18">
        <f t="shared" si="3"/>
        <v>212</v>
      </c>
      <c r="B217" s="19"/>
      <c r="C217" s="102"/>
      <c r="D217" s="103"/>
      <c r="E217" s="104"/>
      <c r="F217" s="105"/>
      <c r="G217" s="115"/>
      <c r="H217" s="107"/>
      <c r="I217" s="107"/>
      <c r="J217" s="37"/>
      <c r="K217" s="37"/>
      <c r="L217" s="37"/>
      <c r="M217" s="37"/>
      <c r="N217" s="37"/>
      <c r="O217" s="111"/>
      <c r="P217" s="37"/>
      <c r="Q217" s="94"/>
      <c r="R217" s="19"/>
    </row>
    <row r="218" spans="1:18" ht="16.5" customHeight="1">
      <c r="A218" s="18">
        <f t="shared" si="3"/>
        <v>213</v>
      </c>
      <c r="B218" s="19"/>
      <c r="C218" s="102"/>
      <c r="D218" s="108"/>
      <c r="E218" s="104"/>
      <c r="F218" s="105"/>
      <c r="G218" s="115"/>
      <c r="H218" s="107"/>
      <c r="I218" s="107"/>
      <c r="J218" s="37"/>
      <c r="K218" s="37"/>
      <c r="L218" s="37"/>
      <c r="M218" s="37"/>
      <c r="N218" s="37"/>
      <c r="O218" s="111"/>
      <c r="P218" s="37"/>
      <c r="Q218" s="94"/>
      <c r="R218" s="19"/>
    </row>
    <row r="219" spans="1:18" ht="16.5" customHeight="1">
      <c r="A219" s="18">
        <f t="shared" si="3"/>
        <v>214</v>
      </c>
      <c r="B219" s="19"/>
      <c r="C219" s="102"/>
      <c r="D219" s="108"/>
      <c r="E219" s="104"/>
      <c r="F219" s="105"/>
      <c r="G219" s="115"/>
      <c r="H219" s="107"/>
      <c r="I219" s="107"/>
      <c r="J219" s="37"/>
      <c r="K219" s="37"/>
      <c r="L219" s="37"/>
      <c r="M219" s="37"/>
      <c r="N219" s="37"/>
      <c r="O219" s="111"/>
      <c r="P219" s="37"/>
      <c r="Q219" s="94"/>
      <c r="R219" s="19"/>
    </row>
    <row r="220" spans="1:18" ht="16.5" customHeight="1">
      <c r="A220" s="18">
        <f t="shared" si="3"/>
        <v>215</v>
      </c>
      <c r="B220" s="19"/>
      <c r="C220" s="102"/>
      <c r="D220" s="108"/>
      <c r="E220" s="104"/>
      <c r="F220" s="105"/>
      <c r="G220" s="115"/>
      <c r="H220" s="107"/>
      <c r="I220" s="107"/>
      <c r="J220" s="37"/>
      <c r="K220" s="37"/>
      <c r="L220" s="37"/>
      <c r="M220" s="37"/>
      <c r="N220" s="37"/>
      <c r="O220" s="111"/>
      <c r="P220" s="37"/>
      <c r="Q220" s="94"/>
      <c r="R220" s="19"/>
    </row>
    <row r="221" spans="1:18" ht="16.5" customHeight="1">
      <c r="A221" s="18">
        <f t="shared" si="3"/>
        <v>216</v>
      </c>
      <c r="B221" s="19"/>
      <c r="C221" s="102"/>
      <c r="D221" s="108"/>
      <c r="E221" s="104"/>
      <c r="F221" s="105"/>
      <c r="G221" s="115"/>
      <c r="H221" s="107"/>
      <c r="I221" s="107"/>
      <c r="J221" s="37"/>
      <c r="K221" s="37"/>
      <c r="L221" s="37"/>
      <c r="M221" s="37"/>
      <c r="N221" s="37"/>
      <c r="O221" s="111"/>
      <c r="P221" s="37"/>
      <c r="Q221" s="94"/>
      <c r="R221" s="19"/>
    </row>
    <row r="222" spans="1:18" ht="16.5" customHeight="1">
      <c r="A222" s="18">
        <f t="shared" si="3"/>
        <v>217</v>
      </c>
      <c r="B222" s="19"/>
      <c r="C222" s="102"/>
      <c r="D222" s="108"/>
      <c r="E222" s="104"/>
      <c r="F222" s="105"/>
      <c r="G222" s="115"/>
      <c r="H222" s="107"/>
      <c r="I222" s="107"/>
      <c r="J222" s="37"/>
      <c r="K222" s="37"/>
      <c r="L222" s="37"/>
      <c r="M222" s="37"/>
      <c r="N222" s="37"/>
      <c r="O222" s="111"/>
      <c r="P222" s="37"/>
      <c r="Q222" s="94"/>
      <c r="R222" s="19"/>
    </row>
    <row r="223" spans="1:18" ht="16.5" customHeight="1">
      <c r="A223" s="18">
        <f t="shared" si="3"/>
        <v>218</v>
      </c>
      <c r="B223" s="19"/>
      <c r="C223" s="102"/>
      <c r="D223" s="108"/>
      <c r="E223" s="104"/>
      <c r="F223" s="105"/>
      <c r="G223" s="115"/>
      <c r="H223" s="107"/>
      <c r="I223" s="107"/>
      <c r="J223" s="37"/>
      <c r="K223" s="37"/>
      <c r="L223" s="37"/>
      <c r="M223" s="37"/>
      <c r="N223" s="37"/>
      <c r="O223" s="111"/>
      <c r="P223" s="37"/>
      <c r="Q223" s="94"/>
      <c r="R223" s="19"/>
    </row>
    <row r="224" spans="1:18" ht="16.5" customHeight="1">
      <c r="A224" s="18">
        <f t="shared" si="3"/>
        <v>219</v>
      </c>
      <c r="B224" s="19"/>
      <c r="C224" s="102"/>
      <c r="D224" s="108"/>
      <c r="E224" s="104"/>
      <c r="F224" s="105"/>
      <c r="G224" s="115"/>
      <c r="H224" s="107"/>
      <c r="I224" s="107"/>
      <c r="J224" s="37"/>
      <c r="K224" s="37"/>
      <c r="L224" s="37"/>
      <c r="M224" s="37"/>
      <c r="N224" s="37"/>
      <c r="O224" s="111"/>
      <c r="P224" s="37"/>
      <c r="Q224" s="94"/>
      <c r="R224" s="19"/>
    </row>
    <row r="225" spans="1:18" ht="16.5" customHeight="1">
      <c r="A225" s="18">
        <f t="shared" si="3"/>
        <v>220</v>
      </c>
      <c r="B225" s="19"/>
      <c r="C225" s="102"/>
      <c r="D225" s="103"/>
      <c r="E225" s="104"/>
      <c r="F225" s="105"/>
      <c r="G225" s="115"/>
      <c r="H225" s="107"/>
      <c r="I225" s="107"/>
      <c r="J225" s="37"/>
      <c r="K225" s="37"/>
      <c r="L225" s="37"/>
      <c r="M225" s="37"/>
      <c r="N225" s="37"/>
      <c r="O225" s="111"/>
      <c r="P225" s="37"/>
      <c r="Q225" s="94"/>
      <c r="R225" s="19"/>
    </row>
    <row r="226" spans="1:18" ht="16.5" customHeight="1">
      <c r="A226" s="18">
        <f t="shared" si="3"/>
        <v>221</v>
      </c>
      <c r="B226" s="19"/>
      <c r="C226" s="102"/>
      <c r="D226" s="103"/>
      <c r="E226" s="104"/>
      <c r="F226" s="105"/>
      <c r="G226" s="115"/>
      <c r="H226" s="107"/>
      <c r="I226" s="107"/>
      <c r="J226" s="37"/>
      <c r="K226" s="37"/>
      <c r="L226" s="37"/>
      <c r="M226" s="37"/>
      <c r="N226" s="37"/>
      <c r="O226" s="111"/>
      <c r="P226" s="37"/>
      <c r="Q226" s="94"/>
      <c r="R226" s="19"/>
    </row>
    <row r="227" spans="1:18" ht="16.5" customHeight="1">
      <c r="A227" s="18">
        <f t="shared" si="3"/>
        <v>222</v>
      </c>
      <c r="B227" s="19"/>
      <c r="C227" s="102"/>
      <c r="D227" s="103"/>
      <c r="E227" s="104"/>
      <c r="F227" s="105"/>
      <c r="G227" s="115"/>
      <c r="H227" s="107"/>
      <c r="I227" s="107"/>
      <c r="J227" s="37"/>
      <c r="K227" s="37"/>
      <c r="L227" s="37"/>
      <c r="M227" s="37"/>
      <c r="N227" s="37"/>
      <c r="O227" s="111"/>
      <c r="P227" s="37"/>
      <c r="Q227" s="94"/>
      <c r="R227" s="19"/>
    </row>
    <row r="228" spans="1:18" ht="16.5" customHeight="1">
      <c r="A228" s="18">
        <f t="shared" si="3"/>
        <v>223</v>
      </c>
      <c r="B228" s="19"/>
      <c r="C228" s="102"/>
      <c r="D228" s="103"/>
      <c r="E228" s="104"/>
      <c r="F228" s="105"/>
      <c r="G228" s="115"/>
      <c r="H228" s="107"/>
      <c r="I228" s="107"/>
      <c r="J228" s="37"/>
      <c r="K228" s="37"/>
      <c r="L228" s="37"/>
      <c r="M228" s="37"/>
      <c r="N228" s="37"/>
      <c r="O228" s="111"/>
      <c r="P228" s="37"/>
      <c r="Q228" s="94"/>
      <c r="R228" s="19"/>
    </row>
    <row r="229" spans="1:18" ht="16.5" customHeight="1">
      <c r="A229" s="18">
        <f t="shared" si="3"/>
        <v>224</v>
      </c>
      <c r="B229" s="19"/>
      <c r="C229" s="102"/>
      <c r="D229" s="103"/>
      <c r="E229" s="104"/>
      <c r="F229" s="105"/>
      <c r="G229" s="115"/>
      <c r="H229" s="107"/>
      <c r="I229" s="107"/>
      <c r="J229" s="37"/>
      <c r="K229" s="37"/>
      <c r="L229" s="37"/>
      <c r="M229" s="37"/>
      <c r="N229" s="37"/>
      <c r="O229" s="111"/>
      <c r="P229" s="37"/>
      <c r="Q229" s="94"/>
      <c r="R229" s="19"/>
    </row>
    <row r="230" spans="1:18" ht="16.5" customHeight="1">
      <c r="A230" s="18">
        <f t="shared" si="3"/>
        <v>225</v>
      </c>
      <c r="B230" s="19"/>
      <c r="C230" s="102"/>
      <c r="D230" s="103"/>
      <c r="E230" s="104"/>
      <c r="F230" s="105"/>
      <c r="G230" s="115"/>
      <c r="H230" s="107"/>
      <c r="I230" s="107"/>
      <c r="J230" s="37"/>
      <c r="K230" s="37"/>
      <c r="L230" s="37"/>
      <c r="M230" s="37"/>
      <c r="N230" s="37"/>
      <c r="O230" s="111"/>
      <c r="P230" s="37"/>
      <c r="Q230" s="94"/>
      <c r="R230" s="19"/>
    </row>
    <row r="231" spans="1:18" ht="16.5" customHeight="1">
      <c r="A231" s="18">
        <f t="shared" si="3"/>
        <v>226</v>
      </c>
      <c r="B231" s="19"/>
      <c r="C231" s="102"/>
      <c r="D231" s="103"/>
      <c r="E231" s="104"/>
      <c r="F231" s="105"/>
      <c r="G231" s="115"/>
      <c r="H231" s="107"/>
      <c r="I231" s="107"/>
      <c r="J231" s="37"/>
      <c r="K231" s="37"/>
      <c r="L231" s="37"/>
      <c r="M231" s="37"/>
      <c r="N231" s="37"/>
      <c r="O231" s="111"/>
      <c r="P231" s="37"/>
      <c r="Q231" s="94"/>
      <c r="R231" s="19"/>
    </row>
    <row r="232" spans="1:18" ht="16.5" customHeight="1">
      <c r="A232" s="18">
        <f t="shared" si="3"/>
        <v>227</v>
      </c>
      <c r="B232" s="19"/>
      <c r="C232" s="102"/>
      <c r="D232" s="109"/>
      <c r="E232" s="104"/>
      <c r="F232" s="105"/>
      <c r="G232" s="115"/>
      <c r="H232" s="107"/>
      <c r="I232" s="107"/>
      <c r="J232" s="37"/>
      <c r="K232" s="37"/>
      <c r="L232" s="37"/>
      <c r="M232" s="37"/>
      <c r="N232" s="37"/>
      <c r="O232" s="111"/>
      <c r="P232" s="37"/>
      <c r="Q232" s="94"/>
      <c r="R232" s="19"/>
    </row>
    <row r="233" spans="1:18" ht="16.5" customHeight="1">
      <c r="A233" s="18">
        <f t="shared" si="3"/>
        <v>228</v>
      </c>
      <c r="B233" s="19"/>
      <c r="C233" s="102"/>
      <c r="D233" s="108"/>
      <c r="E233" s="104"/>
      <c r="F233" s="105"/>
      <c r="G233" s="115"/>
      <c r="H233" s="107"/>
      <c r="I233" s="107"/>
      <c r="J233" s="37"/>
      <c r="K233" s="37"/>
      <c r="L233" s="37"/>
      <c r="M233" s="37"/>
      <c r="N233" s="37"/>
      <c r="O233" s="111"/>
      <c r="P233" s="37"/>
      <c r="Q233" s="94"/>
      <c r="R233" s="19"/>
    </row>
    <row r="234" spans="1:18" ht="16.5" customHeight="1">
      <c r="A234" s="18">
        <f t="shared" si="3"/>
        <v>229</v>
      </c>
      <c r="B234" s="19"/>
      <c r="C234" s="102"/>
      <c r="D234" s="108"/>
      <c r="E234" s="104"/>
      <c r="F234" s="105"/>
      <c r="G234" s="115"/>
      <c r="H234" s="107"/>
      <c r="I234" s="107"/>
      <c r="J234" s="37"/>
      <c r="K234" s="37"/>
      <c r="L234" s="37"/>
      <c r="M234" s="37"/>
      <c r="N234" s="37"/>
      <c r="O234" s="111"/>
      <c r="P234" s="37"/>
      <c r="Q234" s="94"/>
      <c r="R234" s="19"/>
    </row>
    <row r="235" spans="1:18" ht="16.5" customHeight="1">
      <c r="A235" s="18">
        <f t="shared" si="3"/>
        <v>230</v>
      </c>
      <c r="B235" s="19"/>
      <c r="C235" s="114"/>
      <c r="D235" s="108"/>
      <c r="E235" s="104"/>
      <c r="F235" s="105"/>
      <c r="G235" s="115"/>
      <c r="H235" s="107"/>
      <c r="I235" s="107"/>
      <c r="J235" s="37"/>
      <c r="K235" s="37"/>
      <c r="L235" s="37"/>
      <c r="M235" s="37"/>
      <c r="N235" s="37"/>
      <c r="O235" s="111"/>
      <c r="P235" s="37"/>
      <c r="Q235" s="94"/>
      <c r="R235" s="19"/>
    </row>
    <row r="236" spans="1:18" ht="16.5" customHeight="1">
      <c r="A236" s="18">
        <f t="shared" si="3"/>
        <v>231</v>
      </c>
      <c r="B236" s="19"/>
      <c r="C236" s="102"/>
      <c r="D236" s="108"/>
      <c r="E236" s="104"/>
      <c r="F236" s="105"/>
      <c r="G236" s="115"/>
      <c r="H236" s="107"/>
      <c r="I236" s="107"/>
      <c r="J236" s="37"/>
      <c r="K236" s="37"/>
      <c r="L236" s="37"/>
      <c r="M236" s="37"/>
      <c r="N236" s="37"/>
      <c r="O236" s="111"/>
      <c r="P236" s="37"/>
      <c r="Q236" s="94"/>
      <c r="R236" s="19"/>
    </row>
    <row r="237" spans="1:18" ht="16.5" customHeight="1">
      <c r="A237" s="18">
        <f t="shared" si="3"/>
        <v>232</v>
      </c>
      <c r="B237" s="19"/>
      <c r="C237" s="102"/>
      <c r="D237" s="103"/>
      <c r="E237" s="104"/>
      <c r="F237" s="105"/>
      <c r="G237" s="115"/>
      <c r="H237" s="107"/>
      <c r="I237" s="107"/>
      <c r="J237" s="37"/>
      <c r="K237" s="37"/>
      <c r="L237" s="37"/>
      <c r="M237" s="37"/>
      <c r="N237" s="37"/>
      <c r="O237" s="111"/>
      <c r="P237" s="37"/>
      <c r="Q237" s="94"/>
      <c r="R237" s="19"/>
    </row>
    <row r="238" spans="1:18" ht="16.5" customHeight="1">
      <c r="A238" s="18">
        <f t="shared" si="3"/>
        <v>233</v>
      </c>
      <c r="B238" s="19"/>
      <c r="C238" s="102"/>
      <c r="D238" s="103"/>
      <c r="E238" s="104"/>
      <c r="F238" s="105"/>
      <c r="G238" s="115"/>
      <c r="H238" s="107"/>
      <c r="I238" s="107"/>
      <c r="J238" s="37"/>
      <c r="K238" s="37"/>
      <c r="L238" s="37"/>
      <c r="M238" s="37"/>
      <c r="N238" s="37"/>
      <c r="O238" s="111"/>
      <c r="P238" s="37"/>
      <c r="Q238" s="94"/>
      <c r="R238" s="19"/>
    </row>
    <row r="239" spans="1:18" ht="16.5" customHeight="1">
      <c r="A239" s="18">
        <f t="shared" si="3"/>
        <v>234</v>
      </c>
      <c r="B239" s="19"/>
      <c r="C239" s="102"/>
      <c r="D239" s="103"/>
      <c r="E239" s="104"/>
      <c r="F239" s="105"/>
      <c r="G239" s="115"/>
      <c r="H239" s="107"/>
      <c r="I239" s="107"/>
      <c r="J239" s="37"/>
      <c r="K239" s="37"/>
      <c r="L239" s="37"/>
      <c r="M239" s="37"/>
      <c r="N239" s="37"/>
      <c r="O239" s="111"/>
      <c r="P239" s="37"/>
      <c r="Q239" s="94"/>
      <c r="R239" s="19"/>
    </row>
    <row r="240" spans="1:18" ht="16.5" customHeight="1">
      <c r="A240" s="18">
        <f t="shared" si="3"/>
        <v>235</v>
      </c>
      <c r="B240" s="19"/>
      <c r="C240" s="102"/>
      <c r="D240" s="108"/>
      <c r="E240" s="104"/>
      <c r="F240" s="105"/>
      <c r="G240" s="115"/>
      <c r="H240" s="107"/>
      <c r="I240" s="107"/>
      <c r="J240" s="37"/>
      <c r="K240" s="37"/>
      <c r="L240" s="37"/>
      <c r="M240" s="37"/>
      <c r="N240" s="37"/>
      <c r="O240" s="111"/>
      <c r="P240" s="37"/>
      <c r="Q240" s="94"/>
      <c r="R240" s="19"/>
    </row>
    <row r="241" spans="1:18" ht="16.5" customHeight="1">
      <c r="A241" s="18">
        <f t="shared" si="3"/>
        <v>236</v>
      </c>
      <c r="B241" s="19"/>
      <c r="C241" s="102"/>
      <c r="D241" s="103"/>
      <c r="E241" s="104"/>
      <c r="F241" s="105"/>
      <c r="G241" s="115"/>
      <c r="H241" s="107"/>
      <c r="I241" s="107"/>
      <c r="J241" s="37"/>
      <c r="K241" s="37"/>
      <c r="L241" s="37"/>
      <c r="M241" s="37"/>
      <c r="N241" s="37"/>
      <c r="O241" s="111"/>
      <c r="P241" s="37"/>
      <c r="Q241" s="94"/>
      <c r="R241" s="19"/>
    </row>
    <row r="242" spans="1:18" ht="16.5" customHeight="1">
      <c r="A242" s="18">
        <f t="shared" si="3"/>
        <v>237</v>
      </c>
      <c r="B242" s="19"/>
      <c r="C242" s="102"/>
      <c r="D242" s="103"/>
      <c r="E242" s="104"/>
      <c r="F242" s="105"/>
      <c r="G242" s="115"/>
      <c r="H242" s="107"/>
      <c r="I242" s="107"/>
      <c r="J242" s="37"/>
      <c r="K242" s="37"/>
      <c r="L242" s="37"/>
      <c r="M242" s="37"/>
      <c r="N242" s="37"/>
      <c r="O242" s="111"/>
      <c r="P242" s="37"/>
      <c r="Q242" s="94"/>
      <c r="R242" s="19"/>
    </row>
    <row r="243" spans="1:18" ht="16.5" customHeight="1">
      <c r="A243" s="18">
        <f t="shared" si="3"/>
        <v>238</v>
      </c>
      <c r="B243" s="19"/>
      <c r="C243" s="102"/>
      <c r="D243" s="103"/>
      <c r="E243" s="104"/>
      <c r="F243" s="105"/>
      <c r="G243" s="115"/>
      <c r="H243" s="107"/>
      <c r="I243" s="107"/>
      <c r="J243" s="37"/>
      <c r="K243" s="37"/>
      <c r="L243" s="37"/>
      <c r="M243" s="37"/>
      <c r="N243" s="37"/>
      <c r="O243" s="111"/>
      <c r="P243" s="37"/>
      <c r="Q243" s="94"/>
      <c r="R243" s="19"/>
    </row>
    <row r="244" spans="1:18" ht="16.5" customHeight="1">
      <c r="A244" s="18">
        <f t="shared" si="3"/>
        <v>239</v>
      </c>
      <c r="B244" s="19"/>
      <c r="C244" s="102"/>
      <c r="D244" s="103"/>
      <c r="E244" s="104"/>
      <c r="F244" s="105"/>
      <c r="G244" s="115"/>
      <c r="H244" s="107"/>
      <c r="I244" s="107"/>
      <c r="J244" s="37"/>
      <c r="K244" s="37"/>
      <c r="L244" s="37"/>
      <c r="M244" s="37"/>
      <c r="N244" s="37"/>
      <c r="O244" s="111"/>
      <c r="P244" s="37"/>
      <c r="Q244" s="94"/>
      <c r="R244" s="19"/>
    </row>
    <row r="245" spans="1:18" ht="16.5" customHeight="1">
      <c r="A245" s="18">
        <f t="shared" si="3"/>
        <v>240</v>
      </c>
      <c r="B245" s="19"/>
      <c r="C245" s="102"/>
      <c r="D245" s="103"/>
      <c r="E245" s="104"/>
      <c r="F245" s="105"/>
      <c r="G245" s="115"/>
      <c r="H245" s="107"/>
      <c r="I245" s="107"/>
      <c r="J245" s="37"/>
      <c r="K245" s="37"/>
      <c r="L245" s="37"/>
      <c r="M245" s="37"/>
      <c r="N245" s="37"/>
      <c r="O245" s="111"/>
      <c r="P245" s="37"/>
      <c r="Q245" s="94"/>
      <c r="R245" s="19"/>
    </row>
    <row r="246" spans="1:18" ht="16.5" customHeight="1">
      <c r="A246" s="18">
        <f t="shared" si="3"/>
        <v>241</v>
      </c>
      <c r="B246" s="19"/>
      <c r="C246" s="102"/>
      <c r="D246" s="103"/>
      <c r="E246" s="104"/>
      <c r="F246" s="105"/>
      <c r="G246" s="115"/>
      <c r="H246" s="107"/>
      <c r="I246" s="107"/>
      <c r="J246" s="37"/>
      <c r="K246" s="37"/>
      <c r="L246" s="37"/>
      <c r="M246" s="37"/>
      <c r="N246" s="37"/>
      <c r="O246" s="111"/>
      <c r="P246" s="37"/>
      <c r="Q246" s="94"/>
      <c r="R246" s="19"/>
    </row>
    <row r="247" spans="1:18" ht="16.5" customHeight="1">
      <c r="A247" s="18">
        <f t="shared" si="3"/>
        <v>242</v>
      </c>
      <c r="B247" s="19"/>
      <c r="C247" s="102"/>
      <c r="D247" s="108"/>
      <c r="E247" s="104"/>
      <c r="F247" s="105"/>
      <c r="G247" s="115"/>
      <c r="H247" s="107"/>
      <c r="I247" s="107"/>
      <c r="J247" s="37"/>
      <c r="K247" s="37"/>
      <c r="L247" s="37"/>
      <c r="M247" s="37"/>
      <c r="N247" s="37"/>
      <c r="O247" s="111"/>
      <c r="P247" s="37"/>
      <c r="Q247" s="94"/>
      <c r="R247" s="19"/>
    </row>
    <row r="248" spans="1:18" ht="16.5" customHeight="1">
      <c r="A248" s="18">
        <f t="shared" si="3"/>
        <v>243</v>
      </c>
      <c r="B248" s="19"/>
      <c r="C248" s="102"/>
      <c r="D248" s="108"/>
      <c r="E248" s="104"/>
      <c r="F248" s="105"/>
      <c r="G248" s="115"/>
      <c r="H248" s="107"/>
      <c r="I248" s="107"/>
      <c r="J248" s="37"/>
      <c r="K248" s="37"/>
      <c r="L248" s="37"/>
      <c r="M248" s="37"/>
      <c r="N248" s="37"/>
      <c r="O248" s="111"/>
      <c r="P248" s="37"/>
      <c r="Q248" s="94"/>
      <c r="R248" s="19"/>
    </row>
    <row r="249" spans="1:18" ht="16.5" customHeight="1">
      <c r="A249" s="18">
        <f t="shared" si="3"/>
        <v>244</v>
      </c>
      <c r="B249" s="19"/>
      <c r="C249" s="102"/>
      <c r="D249" s="108"/>
      <c r="E249" s="104"/>
      <c r="F249" s="105"/>
      <c r="G249" s="115"/>
      <c r="H249" s="107"/>
      <c r="I249" s="107"/>
      <c r="J249" s="37"/>
      <c r="K249" s="37"/>
      <c r="L249" s="37"/>
      <c r="M249" s="37"/>
      <c r="N249" s="37"/>
      <c r="O249" s="111"/>
      <c r="P249" s="37"/>
      <c r="Q249" s="94"/>
      <c r="R249" s="19"/>
    </row>
    <row r="250" spans="1:18" ht="16.5" customHeight="1">
      <c r="A250" s="18">
        <f t="shared" si="3"/>
        <v>245</v>
      </c>
      <c r="B250" s="19"/>
      <c r="C250" s="102"/>
      <c r="D250" s="103"/>
      <c r="E250" s="104"/>
      <c r="F250" s="105"/>
      <c r="G250" s="115"/>
      <c r="H250" s="107"/>
      <c r="I250" s="107"/>
      <c r="J250" s="37"/>
      <c r="K250" s="37"/>
      <c r="L250" s="37"/>
      <c r="M250" s="37"/>
      <c r="N250" s="37"/>
      <c r="O250" s="111"/>
      <c r="P250" s="37"/>
      <c r="Q250" s="94"/>
      <c r="R250" s="19"/>
    </row>
    <row r="251" spans="1:18" ht="16.5" customHeight="1">
      <c r="A251" s="18">
        <f t="shared" si="3"/>
        <v>246</v>
      </c>
      <c r="B251" s="19"/>
      <c r="C251" s="102"/>
      <c r="D251" s="103"/>
      <c r="E251" s="104"/>
      <c r="F251" s="105"/>
      <c r="G251" s="115"/>
      <c r="H251" s="107"/>
      <c r="I251" s="107"/>
      <c r="J251" s="37"/>
      <c r="K251" s="37"/>
      <c r="L251" s="37"/>
      <c r="M251" s="37"/>
      <c r="N251" s="37"/>
      <c r="O251" s="111"/>
      <c r="P251" s="37"/>
      <c r="Q251" s="94"/>
      <c r="R251" s="19"/>
    </row>
    <row r="252" spans="1:18" ht="16.5" customHeight="1">
      <c r="A252" s="18">
        <f t="shared" si="3"/>
        <v>247</v>
      </c>
      <c r="B252" s="19"/>
      <c r="C252" s="102"/>
      <c r="D252" s="103"/>
      <c r="E252" s="104"/>
      <c r="F252" s="105"/>
      <c r="G252" s="115"/>
      <c r="H252" s="107"/>
      <c r="I252" s="107"/>
      <c r="J252" s="37"/>
      <c r="K252" s="37"/>
      <c r="L252" s="37"/>
      <c r="M252" s="37"/>
      <c r="N252" s="37"/>
      <c r="O252" s="111"/>
      <c r="P252" s="37"/>
      <c r="Q252" s="94"/>
      <c r="R252" s="19"/>
    </row>
    <row r="253" spans="1:18" ht="16.5" customHeight="1">
      <c r="A253" s="18">
        <f t="shared" si="3"/>
        <v>248</v>
      </c>
      <c r="B253" s="19"/>
      <c r="C253" s="102"/>
      <c r="D253" s="103"/>
      <c r="E253" s="104"/>
      <c r="F253" s="105"/>
      <c r="G253" s="115"/>
      <c r="H253" s="107"/>
      <c r="I253" s="107"/>
      <c r="J253" s="37"/>
      <c r="K253" s="37"/>
      <c r="L253" s="37"/>
      <c r="M253" s="37"/>
      <c r="N253" s="37"/>
      <c r="O253" s="111"/>
      <c r="P253" s="37"/>
      <c r="Q253" s="94"/>
      <c r="R253" s="19"/>
    </row>
    <row r="254" spans="1:18" ht="16.5" customHeight="1">
      <c r="A254" s="18">
        <f t="shared" si="3"/>
        <v>249</v>
      </c>
      <c r="B254" s="19"/>
      <c r="C254" s="102"/>
      <c r="D254" s="103"/>
      <c r="E254" s="104"/>
      <c r="F254" s="105"/>
      <c r="G254" s="115"/>
      <c r="H254" s="107"/>
      <c r="I254" s="107"/>
      <c r="J254" s="37"/>
      <c r="K254" s="37"/>
      <c r="L254" s="37"/>
      <c r="M254" s="37"/>
      <c r="N254" s="37"/>
      <c r="O254" s="111"/>
      <c r="P254" s="37"/>
      <c r="Q254" s="94"/>
      <c r="R254" s="19"/>
    </row>
    <row r="255" spans="1:18" ht="16.5" customHeight="1">
      <c r="A255" s="18">
        <f t="shared" si="3"/>
        <v>250</v>
      </c>
      <c r="B255" s="19"/>
      <c r="C255" s="102"/>
      <c r="D255" s="103"/>
      <c r="E255" s="104"/>
      <c r="F255" s="105"/>
      <c r="G255" s="115"/>
      <c r="H255" s="107"/>
      <c r="I255" s="107"/>
      <c r="J255" s="37"/>
      <c r="K255" s="37"/>
      <c r="L255" s="37"/>
      <c r="M255" s="37"/>
      <c r="N255" s="37"/>
      <c r="O255" s="111"/>
      <c r="P255" s="37"/>
      <c r="Q255" s="94"/>
      <c r="R255" s="19"/>
    </row>
    <row r="256" spans="1:18" ht="16.5" customHeight="1">
      <c r="A256" s="18">
        <f t="shared" si="3"/>
        <v>251</v>
      </c>
      <c r="B256" s="19"/>
      <c r="C256" s="102"/>
      <c r="D256" s="108"/>
      <c r="E256" s="104"/>
      <c r="F256" s="105"/>
      <c r="G256" s="115"/>
      <c r="H256" s="107"/>
      <c r="I256" s="107"/>
      <c r="J256" s="37"/>
      <c r="K256" s="37"/>
      <c r="L256" s="37"/>
      <c r="M256" s="37"/>
      <c r="N256" s="37"/>
      <c r="O256" s="111"/>
      <c r="P256" s="37"/>
      <c r="Q256" s="94"/>
      <c r="R256" s="19"/>
    </row>
    <row r="257" spans="1:18" ht="16.5" customHeight="1">
      <c r="A257" s="18">
        <f t="shared" si="3"/>
        <v>252</v>
      </c>
      <c r="B257" s="19"/>
      <c r="C257" s="102"/>
      <c r="D257" s="108"/>
      <c r="E257" s="104"/>
      <c r="F257" s="105"/>
      <c r="G257" s="115"/>
      <c r="H257" s="107"/>
      <c r="I257" s="107"/>
      <c r="J257" s="37"/>
      <c r="K257" s="37"/>
      <c r="L257" s="37"/>
      <c r="M257" s="37"/>
      <c r="N257" s="37"/>
      <c r="O257" s="111"/>
      <c r="P257" s="37"/>
      <c r="Q257" s="94"/>
      <c r="R257" s="19"/>
    </row>
    <row r="258" spans="1:18" ht="16.5" customHeight="1">
      <c r="A258" s="18">
        <f t="shared" si="3"/>
        <v>253</v>
      </c>
      <c r="B258" s="19"/>
      <c r="C258" s="102"/>
      <c r="D258" s="108"/>
      <c r="E258" s="104"/>
      <c r="F258" s="105"/>
      <c r="G258" s="115"/>
      <c r="H258" s="107"/>
      <c r="I258" s="107"/>
      <c r="J258" s="37"/>
      <c r="K258" s="37"/>
      <c r="L258" s="37"/>
      <c r="M258" s="37"/>
      <c r="N258" s="37"/>
      <c r="O258" s="111"/>
      <c r="P258" s="37"/>
      <c r="Q258" s="94"/>
      <c r="R258" s="19"/>
    </row>
    <row r="259" spans="1:18" ht="16.5" customHeight="1">
      <c r="A259" s="18">
        <f t="shared" si="3"/>
        <v>254</v>
      </c>
      <c r="B259" s="19"/>
      <c r="C259" s="114"/>
      <c r="D259" s="103"/>
      <c r="E259" s="104"/>
      <c r="F259" s="105"/>
      <c r="G259" s="115"/>
      <c r="H259" s="107"/>
      <c r="I259" s="107"/>
      <c r="J259" s="37"/>
      <c r="K259" s="37"/>
      <c r="L259" s="37"/>
      <c r="M259" s="37"/>
      <c r="N259" s="37"/>
      <c r="O259" s="111"/>
      <c r="P259" s="37"/>
      <c r="Q259" s="94"/>
      <c r="R259" s="19"/>
    </row>
    <row r="260" spans="1:18" ht="16.5" customHeight="1">
      <c r="A260" s="18">
        <f t="shared" si="3"/>
        <v>255</v>
      </c>
      <c r="B260" s="19"/>
      <c r="C260" s="102"/>
      <c r="D260" s="103"/>
      <c r="E260" s="104"/>
      <c r="F260" s="105"/>
      <c r="G260" s="115"/>
      <c r="H260" s="107"/>
      <c r="I260" s="107"/>
      <c r="J260" s="37"/>
      <c r="K260" s="37"/>
      <c r="L260" s="37"/>
      <c r="M260" s="37"/>
      <c r="N260" s="37"/>
      <c r="O260" s="111"/>
      <c r="P260" s="37"/>
      <c r="Q260" s="94"/>
      <c r="R260" s="19"/>
    </row>
    <row r="261" spans="1:18" ht="16.5" customHeight="1">
      <c r="A261" s="18">
        <f t="shared" si="3"/>
        <v>256</v>
      </c>
      <c r="B261" s="19"/>
      <c r="C261" s="102"/>
      <c r="D261" s="103"/>
      <c r="E261" s="104"/>
      <c r="F261" s="105"/>
      <c r="G261" s="115"/>
      <c r="H261" s="107"/>
      <c r="I261" s="107"/>
      <c r="J261" s="37"/>
      <c r="K261" s="37"/>
      <c r="L261" s="37"/>
      <c r="M261" s="37"/>
      <c r="N261" s="37"/>
      <c r="O261" s="111"/>
      <c r="P261" s="37"/>
      <c r="Q261" s="94"/>
      <c r="R261" s="19"/>
    </row>
    <row r="262" spans="1:18" ht="16.5" customHeight="1">
      <c r="A262" s="18">
        <f t="shared" si="3"/>
        <v>257</v>
      </c>
      <c r="B262" s="19"/>
      <c r="C262" s="102"/>
      <c r="D262" s="103"/>
      <c r="E262" s="104"/>
      <c r="F262" s="105"/>
      <c r="G262" s="115"/>
      <c r="H262" s="107"/>
      <c r="I262" s="107"/>
      <c r="J262" s="37"/>
      <c r="K262" s="37"/>
      <c r="L262" s="37"/>
      <c r="M262" s="37"/>
      <c r="N262" s="37"/>
      <c r="O262" s="111"/>
      <c r="P262" s="37"/>
      <c r="Q262" s="94"/>
      <c r="R262" s="19"/>
    </row>
    <row r="263" spans="1:18" ht="16.5" customHeight="1">
      <c r="A263" s="18">
        <f t="shared" si="3"/>
        <v>258</v>
      </c>
      <c r="B263" s="19"/>
      <c r="C263" s="102"/>
      <c r="D263" s="103"/>
      <c r="E263" s="104"/>
      <c r="F263" s="105"/>
      <c r="G263" s="115"/>
      <c r="H263" s="107"/>
      <c r="I263" s="107"/>
      <c r="J263" s="37"/>
      <c r="K263" s="37"/>
      <c r="L263" s="37"/>
      <c r="M263" s="37"/>
      <c r="N263" s="37"/>
      <c r="O263" s="111"/>
      <c r="P263" s="37"/>
      <c r="Q263" s="94"/>
      <c r="R263" s="19"/>
    </row>
    <row r="264" spans="1:18" ht="16.5" customHeight="1">
      <c r="A264" s="18">
        <f aca="true" t="shared" si="4" ref="A264:A327">A263+1</f>
        <v>259</v>
      </c>
      <c r="B264" s="19"/>
      <c r="C264" s="102"/>
      <c r="D264" s="103"/>
      <c r="E264" s="104"/>
      <c r="F264" s="105"/>
      <c r="G264" s="115"/>
      <c r="H264" s="107"/>
      <c r="I264" s="107"/>
      <c r="J264" s="37"/>
      <c r="K264" s="37"/>
      <c r="L264" s="37"/>
      <c r="M264" s="37"/>
      <c r="N264" s="37"/>
      <c r="O264" s="111"/>
      <c r="P264" s="37"/>
      <c r="Q264" s="94"/>
      <c r="R264" s="19"/>
    </row>
    <row r="265" spans="1:18" ht="16.5" customHeight="1">
      <c r="A265" s="18">
        <f t="shared" si="4"/>
        <v>260</v>
      </c>
      <c r="B265" s="19"/>
      <c r="C265" s="102"/>
      <c r="D265" s="103"/>
      <c r="E265" s="104"/>
      <c r="F265" s="105"/>
      <c r="G265" s="115"/>
      <c r="H265" s="107"/>
      <c r="I265" s="107"/>
      <c r="J265" s="37"/>
      <c r="K265" s="37"/>
      <c r="L265" s="37"/>
      <c r="M265" s="37"/>
      <c r="N265" s="37"/>
      <c r="O265" s="111"/>
      <c r="P265" s="37"/>
      <c r="Q265" s="94"/>
      <c r="R265" s="19"/>
    </row>
    <row r="266" spans="1:18" ht="16.5" customHeight="1">
      <c r="A266" s="18">
        <f t="shared" si="4"/>
        <v>261</v>
      </c>
      <c r="B266" s="19"/>
      <c r="C266" s="102"/>
      <c r="D266" s="103"/>
      <c r="E266" s="104"/>
      <c r="F266" s="105"/>
      <c r="G266" s="115"/>
      <c r="H266" s="107"/>
      <c r="I266" s="107"/>
      <c r="J266" s="37"/>
      <c r="K266" s="37"/>
      <c r="L266" s="37"/>
      <c r="M266" s="37"/>
      <c r="N266" s="37"/>
      <c r="O266" s="111"/>
      <c r="P266" s="37"/>
      <c r="Q266" s="94"/>
      <c r="R266" s="19"/>
    </row>
    <row r="267" spans="1:18" ht="16.5" customHeight="1">
      <c r="A267" s="18">
        <f t="shared" si="4"/>
        <v>262</v>
      </c>
      <c r="B267" s="19"/>
      <c r="C267" s="102"/>
      <c r="D267" s="103"/>
      <c r="E267" s="104"/>
      <c r="F267" s="105"/>
      <c r="G267" s="115"/>
      <c r="H267" s="107"/>
      <c r="I267" s="107"/>
      <c r="J267" s="37"/>
      <c r="K267" s="37"/>
      <c r="L267" s="37"/>
      <c r="M267" s="37"/>
      <c r="N267" s="37"/>
      <c r="O267" s="111"/>
      <c r="P267" s="37"/>
      <c r="Q267" s="94"/>
      <c r="R267" s="19"/>
    </row>
    <row r="268" spans="1:18" ht="16.5" customHeight="1">
      <c r="A268" s="18">
        <f t="shared" si="4"/>
        <v>263</v>
      </c>
      <c r="B268" s="19"/>
      <c r="C268" s="102"/>
      <c r="D268" s="103"/>
      <c r="E268" s="104"/>
      <c r="F268" s="105"/>
      <c r="G268" s="115"/>
      <c r="H268" s="107"/>
      <c r="I268" s="107"/>
      <c r="J268" s="37"/>
      <c r="K268" s="37"/>
      <c r="L268" s="37"/>
      <c r="M268" s="37"/>
      <c r="N268" s="37"/>
      <c r="O268" s="111"/>
      <c r="P268" s="37"/>
      <c r="Q268" s="94"/>
      <c r="R268" s="19"/>
    </row>
    <row r="269" spans="1:18" ht="16.5" customHeight="1">
      <c r="A269" s="18">
        <f t="shared" si="4"/>
        <v>264</v>
      </c>
      <c r="B269" s="19"/>
      <c r="C269" s="102"/>
      <c r="D269" s="103"/>
      <c r="E269" s="104"/>
      <c r="F269" s="105"/>
      <c r="G269" s="115"/>
      <c r="H269" s="107"/>
      <c r="I269" s="107"/>
      <c r="J269" s="37"/>
      <c r="K269" s="37"/>
      <c r="L269" s="37"/>
      <c r="M269" s="37"/>
      <c r="N269" s="37"/>
      <c r="O269" s="111"/>
      <c r="P269" s="37"/>
      <c r="Q269" s="94"/>
      <c r="R269" s="19"/>
    </row>
    <row r="270" spans="1:18" ht="16.5" customHeight="1">
      <c r="A270" s="18">
        <f t="shared" si="4"/>
        <v>265</v>
      </c>
      <c r="B270" s="19"/>
      <c r="C270" s="102"/>
      <c r="D270" s="103"/>
      <c r="E270" s="104"/>
      <c r="F270" s="105"/>
      <c r="G270" s="115"/>
      <c r="H270" s="107"/>
      <c r="I270" s="107"/>
      <c r="J270" s="37"/>
      <c r="K270" s="37"/>
      <c r="L270" s="37"/>
      <c r="M270" s="37"/>
      <c r="N270" s="37"/>
      <c r="O270" s="111"/>
      <c r="P270" s="37"/>
      <c r="Q270" s="94"/>
      <c r="R270" s="19"/>
    </row>
    <row r="271" spans="1:18" ht="16.5" customHeight="1">
      <c r="A271" s="18">
        <f t="shared" si="4"/>
        <v>266</v>
      </c>
      <c r="B271" s="19"/>
      <c r="C271" s="102"/>
      <c r="D271" s="103"/>
      <c r="E271" s="104"/>
      <c r="F271" s="105"/>
      <c r="G271" s="115"/>
      <c r="H271" s="107"/>
      <c r="I271" s="107"/>
      <c r="J271" s="37"/>
      <c r="K271" s="37"/>
      <c r="L271" s="37"/>
      <c r="M271" s="37"/>
      <c r="N271" s="37"/>
      <c r="O271" s="111"/>
      <c r="P271" s="37"/>
      <c r="Q271" s="94"/>
      <c r="R271" s="19"/>
    </row>
    <row r="272" spans="1:18" ht="16.5" customHeight="1">
      <c r="A272" s="18">
        <f t="shared" si="4"/>
        <v>267</v>
      </c>
      <c r="B272" s="19"/>
      <c r="C272" s="102"/>
      <c r="D272" s="103"/>
      <c r="E272" s="104"/>
      <c r="F272" s="105"/>
      <c r="G272" s="115"/>
      <c r="H272" s="107"/>
      <c r="I272" s="107"/>
      <c r="J272" s="37"/>
      <c r="K272" s="37"/>
      <c r="L272" s="37"/>
      <c r="M272" s="37"/>
      <c r="N272" s="37"/>
      <c r="O272" s="111"/>
      <c r="P272" s="37"/>
      <c r="Q272" s="94"/>
      <c r="R272" s="19"/>
    </row>
    <row r="273" spans="1:18" ht="16.5" customHeight="1">
      <c r="A273" s="18">
        <f t="shared" si="4"/>
        <v>268</v>
      </c>
      <c r="B273" s="19"/>
      <c r="C273" s="102"/>
      <c r="D273" s="103"/>
      <c r="E273" s="104"/>
      <c r="F273" s="105"/>
      <c r="G273" s="115"/>
      <c r="H273" s="107"/>
      <c r="I273" s="107"/>
      <c r="J273" s="37"/>
      <c r="K273" s="37"/>
      <c r="L273" s="37"/>
      <c r="M273" s="37"/>
      <c r="N273" s="37"/>
      <c r="O273" s="111"/>
      <c r="P273" s="37"/>
      <c r="Q273" s="94"/>
      <c r="R273" s="19"/>
    </row>
    <row r="274" spans="1:18" ht="16.5" customHeight="1">
      <c r="A274" s="18">
        <f t="shared" si="4"/>
        <v>269</v>
      </c>
      <c r="B274" s="19"/>
      <c r="C274" s="102"/>
      <c r="D274" s="103"/>
      <c r="E274" s="104"/>
      <c r="F274" s="105"/>
      <c r="G274" s="115"/>
      <c r="H274" s="107"/>
      <c r="I274" s="107"/>
      <c r="J274" s="37"/>
      <c r="K274" s="37"/>
      <c r="L274" s="37"/>
      <c r="M274" s="37"/>
      <c r="N274" s="37"/>
      <c r="O274" s="111"/>
      <c r="P274" s="37"/>
      <c r="Q274" s="94"/>
      <c r="R274" s="19"/>
    </row>
    <row r="275" spans="1:18" ht="16.5" customHeight="1">
      <c r="A275" s="18">
        <f t="shared" si="4"/>
        <v>270</v>
      </c>
      <c r="B275" s="19"/>
      <c r="C275" s="102"/>
      <c r="D275" s="103"/>
      <c r="E275" s="104"/>
      <c r="F275" s="105"/>
      <c r="G275" s="115"/>
      <c r="H275" s="107"/>
      <c r="I275" s="107"/>
      <c r="J275" s="37"/>
      <c r="K275" s="37"/>
      <c r="L275" s="37"/>
      <c r="M275" s="37"/>
      <c r="N275" s="37"/>
      <c r="O275" s="111"/>
      <c r="P275" s="37"/>
      <c r="Q275" s="94"/>
      <c r="R275" s="19"/>
    </row>
    <row r="276" spans="1:18" ht="16.5" customHeight="1">
      <c r="A276" s="18">
        <f t="shared" si="4"/>
        <v>271</v>
      </c>
      <c r="B276" s="19"/>
      <c r="C276" s="102"/>
      <c r="D276" s="103"/>
      <c r="E276" s="104"/>
      <c r="F276" s="105"/>
      <c r="G276" s="115"/>
      <c r="H276" s="107"/>
      <c r="I276" s="107"/>
      <c r="J276" s="37"/>
      <c r="K276" s="37"/>
      <c r="L276" s="37"/>
      <c r="M276" s="37"/>
      <c r="N276" s="37"/>
      <c r="O276" s="111"/>
      <c r="P276" s="37"/>
      <c r="Q276" s="94"/>
      <c r="R276" s="19"/>
    </row>
    <row r="277" spans="1:18" ht="16.5" customHeight="1">
      <c r="A277" s="18">
        <f t="shared" si="4"/>
        <v>272</v>
      </c>
      <c r="B277" s="19"/>
      <c r="C277" s="102"/>
      <c r="D277" s="103"/>
      <c r="E277" s="104"/>
      <c r="F277" s="105"/>
      <c r="G277" s="115"/>
      <c r="H277" s="107"/>
      <c r="I277" s="107"/>
      <c r="J277" s="37"/>
      <c r="K277" s="37"/>
      <c r="L277" s="37"/>
      <c r="M277" s="37"/>
      <c r="N277" s="37"/>
      <c r="O277" s="111"/>
      <c r="P277" s="37"/>
      <c r="Q277" s="94"/>
      <c r="R277" s="19"/>
    </row>
    <row r="278" spans="1:18" ht="16.5" customHeight="1">
      <c r="A278" s="18">
        <f t="shared" si="4"/>
        <v>273</v>
      </c>
      <c r="B278" s="19"/>
      <c r="C278" s="102"/>
      <c r="D278" s="103"/>
      <c r="E278" s="104"/>
      <c r="F278" s="105"/>
      <c r="G278" s="115"/>
      <c r="H278" s="107"/>
      <c r="I278" s="107"/>
      <c r="J278" s="37"/>
      <c r="K278" s="37"/>
      <c r="L278" s="37"/>
      <c r="M278" s="37"/>
      <c r="N278" s="37"/>
      <c r="O278" s="111"/>
      <c r="P278" s="37"/>
      <c r="Q278" s="94"/>
      <c r="R278" s="19"/>
    </row>
    <row r="279" spans="1:18" ht="16.5" customHeight="1">
      <c r="A279" s="18">
        <f t="shared" si="4"/>
        <v>274</v>
      </c>
      <c r="B279" s="19"/>
      <c r="C279" s="102"/>
      <c r="D279" s="103"/>
      <c r="E279" s="104"/>
      <c r="F279" s="105"/>
      <c r="G279" s="115"/>
      <c r="H279" s="107"/>
      <c r="I279" s="107"/>
      <c r="J279" s="37"/>
      <c r="K279" s="37"/>
      <c r="L279" s="37"/>
      <c r="M279" s="37"/>
      <c r="N279" s="37"/>
      <c r="O279" s="111"/>
      <c r="P279" s="37"/>
      <c r="Q279" s="94"/>
      <c r="R279" s="19"/>
    </row>
    <row r="280" spans="1:18" ht="16.5" customHeight="1">
      <c r="A280" s="18">
        <f t="shared" si="4"/>
        <v>275</v>
      </c>
      <c r="B280" s="19"/>
      <c r="C280" s="102"/>
      <c r="D280" s="103"/>
      <c r="E280" s="104"/>
      <c r="F280" s="105"/>
      <c r="G280" s="115"/>
      <c r="H280" s="107"/>
      <c r="I280" s="107"/>
      <c r="J280" s="37"/>
      <c r="K280" s="37"/>
      <c r="L280" s="37"/>
      <c r="M280" s="37"/>
      <c r="N280" s="37"/>
      <c r="O280" s="111"/>
      <c r="P280" s="37"/>
      <c r="Q280" s="94"/>
      <c r="R280" s="19"/>
    </row>
    <row r="281" spans="1:18" ht="16.5" customHeight="1">
      <c r="A281" s="18">
        <f t="shared" si="4"/>
        <v>276</v>
      </c>
      <c r="B281" s="19"/>
      <c r="C281" s="102"/>
      <c r="D281" s="103"/>
      <c r="E281" s="104"/>
      <c r="F281" s="105"/>
      <c r="G281" s="115"/>
      <c r="H281" s="107"/>
      <c r="I281" s="107"/>
      <c r="J281" s="37"/>
      <c r="K281" s="37"/>
      <c r="L281" s="37"/>
      <c r="M281" s="37"/>
      <c r="N281" s="37"/>
      <c r="O281" s="111"/>
      <c r="P281" s="37"/>
      <c r="Q281" s="94"/>
      <c r="R281" s="19"/>
    </row>
    <row r="282" spans="1:18" ht="16.5" customHeight="1">
      <c r="A282" s="18">
        <f t="shared" si="4"/>
        <v>277</v>
      </c>
      <c r="B282" s="19"/>
      <c r="C282" s="102"/>
      <c r="D282" s="103"/>
      <c r="E282" s="104"/>
      <c r="F282" s="105"/>
      <c r="G282" s="115"/>
      <c r="H282" s="107"/>
      <c r="I282" s="107"/>
      <c r="J282" s="37"/>
      <c r="K282" s="37"/>
      <c r="L282" s="37"/>
      <c r="M282" s="37"/>
      <c r="N282" s="37"/>
      <c r="O282" s="111"/>
      <c r="P282" s="37"/>
      <c r="Q282" s="94"/>
      <c r="R282" s="19"/>
    </row>
    <row r="283" spans="1:18" ht="16.5" customHeight="1">
      <c r="A283" s="18">
        <f t="shared" si="4"/>
        <v>278</v>
      </c>
      <c r="B283" s="19"/>
      <c r="C283" s="102"/>
      <c r="D283" s="103"/>
      <c r="E283" s="104"/>
      <c r="F283" s="105"/>
      <c r="G283" s="115"/>
      <c r="H283" s="107"/>
      <c r="I283" s="107"/>
      <c r="J283" s="37"/>
      <c r="K283" s="37"/>
      <c r="L283" s="37"/>
      <c r="M283" s="37"/>
      <c r="N283" s="37"/>
      <c r="O283" s="111"/>
      <c r="P283" s="37"/>
      <c r="Q283" s="94"/>
      <c r="R283" s="19"/>
    </row>
    <row r="284" spans="1:18" ht="16.5" customHeight="1">
      <c r="A284" s="18">
        <f t="shared" si="4"/>
        <v>279</v>
      </c>
      <c r="B284" s="19"/>
      <c r="C284" s="102"/>
      <c r="D284" s="109"/>
      <c r="E284" s="104"/>
      <c r="F284" s="105"/>
      <c r="G284" s="115"/>
      <c r="H284" s="107"/>
      <c r="I284" s="107"/>
      <c r="J284" s="37"/>
      <c r="K284" s="37"/>
      <c r="L284" s="37"/>
      <c r="M284" s="37"/>
      <c r="N284" s="37"/>
      <c r="O284" s="111"/>
      <c r="P284" s="37"/>
      <c r="Q284" s="94"/>
      <c r="R284" s="19"/>
    </row>
    <row r="285" spans="1:18" ht="16.5" customHeight="1">
      <c r="A285" s="18">
        <f t="shared" si="4"/>
        <v>280</v>
      </c>
      <c r="B285" s="19"/>
      <c r="C285" s="102"/>
      <c r="D285" s="109"/>
      <c r="E285" s="104"/>
      <c r="F285" s="105"/>
      <c r="G285" s="115"/>
      <c r="H285" s="107"/>
      <c r="I285" s="107"/>
      <c r="J285" s="37"/>
      <c r="K285" s="37"/>
      <c r="L285" s="37"/>
      <c r="M285" s="37"/>
      <c r="N285" s="37"/>
      <c r="O285" s="111"/>
      <c r="P285" s="37"/>
      <c r="Q285" s="94"/>
      <c r="R285" s="19"/>
    </row>
    <row r="286" spans="1:18" ht="16.5" customHeight="1">
      <c r="A286" s="18">
        <f t="shared" si="4"/>
        <v>281</v>
      </c>
      <c r="B286" s="19"/>
      <c r="C286" s="102"/>
      <c r="D286" s="108"/>
      <c r="E286" s="104"/>
      <c r="F286" s="105"/>
      <c r="G286" s="115"/>
      <c r="H286" s="107"/>
      <c r="I286" s="107"/>
      <c r="J286" s="37"/>
      <c r="K286" s="37"/>
      <c r="L286" s="37"/>
      <c r="M286" s="37"/>
      <c r="N286" s="37"/>
      <c r="O286" s="111"/>
      <c r="P286" s="37"/>
      <c r="Q286" s="94"/>
      <c r="R286" s="19"/>
    </row>
    <row r="287" spans="1:18" ht="16.5" customHeight="1">
      <c r="A287" s="18">
        <f t="shared" si="4"/>
        <v>282</v>
      </c>
      <c r="B287" s="19"/>
      <c r="C287" s="102"/>
      <c r="D287" s="108"/>
      <c r="E287" s="104"/>
      <c r="F287" s="105"/>
      <c r="G287" s="115"/>
      <c r="H287" s="107"/>
      <c r="I287" s="107"/>
      <c r="J287" s="37"/>
      <c r="K287" s="37"/>
      <c r="L287" s="37"/>
      <c r="M287" s="37"/>
      <c r="N287" s="37"/>
      <c r="O287" s="111"/>
      <c r="P287" s="37"/>
      <c r="Q287" s="94"/>
      <c r="R287" s="19"/>
    </row>
    <row r="288" spans="1:18" ht="16.5" customHeight="1">
      <c r="A288" s="18">
        <f t="shared" si="4"/>
        <v>283</v>
      </c>
      <c r="B288" s="19"/>
      <c r="C288" s="102"/>
      <c r="D288" s="103"/>
      <c r="E288" s="104"/>
      <c r="F288" s="105"/>
      <c r="G288" s="115"/>
      <c r="H288" s="107"/>
      <c r="I288" s="107"/>
      <c r="J288" s="37"/>
      <c r="K288" s="37"/>
      <c r="L288" s="37"/>
      <c r="M288" s="37"/>
      <c r="N288" s="37"/>
      <c r="O288" s="111"/>
      <c r="P288" s="37"/>
      <c r="Q288" s="94"/>
      <c r="R288" s="19"/>
    </row>
    <row r="289" spans="1:18" ht="16.5" customHeight="1">
      <c r="A289" s="18">
        <f t="shared" si="4"/>
        <v>284</v>
      </c>
      <c r="B289" s="19"/>
      <c r="C289" s="102"/>
      <c r="D289" s="109"/>
      <c r="E289" s="104"/>
      <c r="F289" s="105"/>
      <c r="G289" s="115"/>
      <c r="H289" s="107"/>
      <c r="I289" s="107"/>
      <c r="J289" s="37"/>
      <c r="K289" s="37"/>
      <c r="L289" s="37"/>
      <c r="M289" s="37"/>
      <c r="N289" s="37"/>
      <c r="O289" s="111"/>
      <c r="P289" s="37"/>
      <c r="Q289" s="94"/>
      <c r="R289" s="19"/>
    </row>
    <row r="290" spans="1:18" ht="16.5" customHeight="1">
      <c r="A290" s="18">
        <f t="shared" si="4"/>
        <v>285</v>
      </c>
      <c r="B290" s="19"/>
      <c r="C290" s="102"/>
      <c r="D290" s="108"/>
      <c r="E290" s="104"/>
      <c r="F290" s="105"/>
      <c r="G290" s="115"/>
      <c r="H290" s="107"/>
      <c r="I290" s="107"/>
      <c r="J290" s="37"/>
      <c r="K290" s="37"/>
      <c r="L290" s="37"/>
      <c r="M290" s="37"/>
      <c r="N290" s="37"/>
      <c r="O290" s="111"/>
      <c r="P290" s="37"/>
      <c r="Q290" s="94"/>
      <c r="R290" s="19"/>
    </row>
    <row r="291" spans="1:18" ht="16.5" customHeight="1">
      <c r="A291" s="18">
        <f t="shared" si="4"/>
        <v>286</v>
      </c>
      <c r="B291" s="19"/>
      <c r="C291" s="102"/>
      <c r="D291" s="109"/>
      <c r="E291" s="104"/>
      <c r="F291" s="105"/>
      <c r="G291" s="115"/>
      <c r="H291" s="107"/>
      <c r="I291" s="107"/>
      <c r="J291" s="37"/>
      <c r="K291" s="37"/>
      <c r="L291" s="37"/>
      <c r="M291" s="37"/>
      <c r="N291" s="37"/>
      <c r="O291" s="111"/>
      <c r="P291" s="37"/>
      <c r="Q291" s="94"/>
      <c r="R291" s="19"/>
    </row>
    <row r="292" spans="1:18" ht="16.5" customHeight="1">
      <c r="A292" s="18">
        <f t="shared" si="4"/>
        <v>287</v>
      </c>
      <c r="B292" s="19"/>
      <c r="C292" s="102"/>
      <c r="D292" s="109"/>
      <c r="E292" s="104"/>
      <c r="F292" s="105"/>
      <c r="G292" s="115"/>
      <c r="H292" s="107"/>
      <c r="I292" s="107"/>
      <c r="J292" s="37"/>
      <c r="K292" s="37"/>
      <c r="L292" s="37"/>
      <c r="M292" s="37"/>
      <c r="N292" s="37"/>
      <c r="O292" s="111"/>
      <c r="P292" s="37"/>
      <c r="Q292" s="94"/>
      <c r="R292" s="19"/>
    </row>
    <row r="293" spans="1:18" ht="16.5" customHeight="1">
      <c r="A293" s="18">
        <f t="shared" si="4"/>
        <v>288</v>
      </c>
      <c r="B293" s="19"/>
      <c r="C293" s="102"/>
      <c r="D293" s="109"/>
      <c r="E293" s="104"/>
      <c r="F293" s="105"/>
      <c r="G293" s="115"/>
      <c r="H293" s="107"/>
      <c r="I293" s="107"/>
      <c r="J293" s="37"/>
      <c r="K293" s="37"/>
      <c r="L293" s="37"/>
      <c r="M293" s="37"/>
      <c r="N293" s="37"/>
      <c r="O293" s="111"/>
      <c r="P293" s="37"/>
      <c r="Q293" s="94"/>
      <c r="R293" s="19"/>
    </row>
    <row r="294" spans="1:18" ht="16.5" customHeight="1">
      <c r="A294" s="18">
        <f t="shared" si="4"/>
        <v>289</v>
      </c>
      <c r="B294" s="19"/>
      <c r="C294" s="102"/>
      <c r="D294" s="108"/>
      <c r="E294" s="104"/>
      <c r="F294" s="105"/>
      <c r="G294" s="115"/>
      <c r="H294" s="107"/>
      <c r="I294" s="107"/>
      <c r="J294" s="37"/>
      <c r="K294" s="37"/>
      <c r="L294" s="37"/>
      <c r="M294" s="37"/>
      <c r="N294" s="37"/>
      <c r="O294" s="111"/>
      <c r="P294" s="37"/>
      <c r="Q294" s="94"/>
      <c r="R294" s="19"/>
    </row>
    <row r="295" spans="1:18" ht="16.5" customHeight="1">
      <c r="A295" s="18">
        <f t="shared" si="4"/>
        <v>290</v>
      </c>
      <c r="B295" s="19"/>
      <c r="C295" s="102"/>
      <c r="D295" s="103"/>
      <c r="E295" s="104"/>
      <c r="F295" s="105"/>
      <c r="G295" s="115"/>
      <c r="H295" s="107"/>
      <c r="I295" s="107"/>
      <c r="J295" s="37"/>
      <c r="K295" s="37"/>
      <c r="L295" s="37"/>
      <c r="M295" s="37"/>
      <c r="N295" s="37"/>
      <c r="O295" s="111"/>
      <c r="P295" s="37"/>
      <c r="Q295" s="94"/>
      <c r="R295" s="19"/>
    </row>
    <row r="296" spans="1:18" ht="16.5" customHeight="1">
      <c r="A296" s="18">
        <f t="shared" si="4"/>
        <v>291</v>
      </c>
      <c r="B296" s="19"/>
      <c r="C296" s="102"/>
      <c r="D296" s="108"/>
      <c r="E296" s="104"/>
      <c r="F296" s="105"/>
      <c r="G296" s="115"/>
      <c r="H296" s="107"/>
      <c r="I296" s="107"/>
      <c r="J296" s="37"/>
      <c r="K296" s="37"/>
      <c r="L296" s="37"/>
      <c r="M296" s="37"/>
      <c r="N296" s="37"/>
      <c r="O296" s="111"/>
      <c r="P296" s="37"/>
      <c r="Q296" s="94"/>
      <c r="R296" s="19"/>
    </row>
    <row r="297" spans="1:18" ht="16.5" customHeight="1">
      <c r="A297" s="18">
        <f t="shared" si="4"/>
        <v>292</v>
      </c>
      <c r="B297" s="19"/>
      <c r="C297" s="102"/>
      <c r="D297" s="108"/>
      <c r="E297" s="104"/>
      <c r="F297" s="105"/>
      <c r="G297" s="115"/>
      <c r="H297" s="107"/>
      <c r="I297" s="107"/>
      <c r="J297" s="37"/>
      <c r="K297" s="37"/>
      <c r="L297" s="37"/>
      <c r="M297" s="37"/>
      <c r="N297" s="37"/>
      <c r="O297" s="111"/>
      <c r="P297" s="37"/>
      <c r="Q297" s="94"/>
      <c r="R297" s="19"/>
    </row>
    <row r="298" spans="1:18" ht="16.5" customHeight="1">
      <c r="A298" s="18">
        <f t="shared" si="4"/>
        <v>293</v>
      </c>
      <c r="B298" s="19"/>
      <c r="C298" s="114"/>
      <c r="D298" s="103"/>
      <c r="E298" s="104"/>
      <c r="F298" s="105"/>
      <c r="G298" s="115"/>
      <c r="H298" s="107"/>
      <c r="I298" s="107"/>
      <c r="J298" s="37"/>
      <c r="K298" s="37"/>
      <c r="L298" s="37"/>
      <c r="M298" s="37"/>
      <c r="N298" s="37"/>
      <c r="O298" s="111"/>
      <c r="P298" s="37"/>
      <c r="Q298" s="94"/>
      <c r="R298" s="19"/>
    </row>
    <row r="299" spans="1:18" ht="16.5" customHeight="1">
      <c r="A299" s="18">
        <f t="shared" si="4"/>
        <v>294</v>
      </c>
      <c r="B299" s="19"/>
      <c r="C299" s="102"/>
      <c r="D299" s="103"/>
      <c r="E299" s="104"/>
      <c r="F299" s="105"/>
      <c r="G299" s="115"/>
      <c r="H299" s="107"/>
      <c r="I299" s="107"/>
      <c r="J299" s="37"/>
      <c r="K299" s="37"/>
      <c r="L299" s="37"/>
      <c r="M299" s="37"/>
      <c r="N299" s="37"/>
      <c r="O299" s="111"/>
      <c r="P299" s="37"/>
      <c r="Q299" s="94"/>
      <c r="R299" s="19"/>
    </row>
    <row r="300" spans="1:18" ht="16.5" customHeight="1">
      <c r="A300" s="18">
        <f t="shared" si="4"/>
        <v>295</v>
      </c>
      <c r="B300" s="19"/>
      <c r="C300" s="102"/>
      <c r="D300" s="108"/>
      <c r="E300" s="104"/>
      <c r="F300" s="105"/>
      <c r="G300" s="115"/>
      <c r="H300" s="107"/>
      <c r="I300" s="107"/>
      <c r="J300" s="37"/>
      <c r="K300" s="37"/>
      <c r="L300" s="37"/>
      <c r="M300" s="37"/>
      <c r="N300" s="37"/>
      <c r="O300" s="111"/>
      <c r="P300" s="37"/>
      <c r="Q300" s="94"/>
      <c r="R300" s="19"/>
    </row>
    <row r="301" spans="1:18" ht="16.5" customHeight="1">
      <c r="A301" s="18">
        <f t="shared" si="4"/>
        <v>296</v>
      </c>
      <c r="B301" s="19"/>
      <c r="C301" s="102"/>
      <c r="D301" s="108"/>
      <c r="E301" s="104"/>
      <c r="F301" s="105"/>
      <c r="G301" s="115"/>
      <c r="H301" s="107"/>
      <c r="I301" s="107"/>
      <c r="J301" s="37"/>
      <c r="K301" s="37"/>
      <c r="L301" s="37"/>
      <c r="M301" s="37"/>
      <c r="N301" s="37"/>
      <c r="O301" s="111"/>
      <c r="P301" s="37"/>
      <c r="Q301" s="94"/>
      <c r="R301" s="19"/>
    </row>
    <row r="302" spans="1:18" ht="16.5" customHeight="1">
      <c r="A302" s="18">
        <f t="shared" si="4"/>
        <v>297</v>
      </c>
      <c r="B302" s="19"/>
      <c r="C302" s="102"/>
      <c r="D302" s="108"/>
      <c r="E302" s="104"/>
      <c r="F302" s="105"/>
      <c r="G302" s="115"/>
      <c r="H302" s="107"/>
      <c r="I302" s="107"/>
      <c r="J302" s="37"/>
      <c r="K302" s="37"/>
      <c r="L302" s="37"/>
      <c r="M302" s="37"/>
      <c r="N302" s="37"/>
      <c r="O302" s="111"/>
      <c r="P302" s="37"/>
      <c r="Q302" s="94"/>
      <c r="R302" s="19"/>
    </row>
    <row r="303" spans="1:18" ht="16.5" customHeight="1">
      <c r="A303" s="18">
        <f t="shared" si="4"/>
        <v>298</v>
      </c>
      <c r="B303" s="19"/>
      <c r="C303" s="102"/>
      <c r="D303" s="108"/>
      <c r="E303" s="104"/>
      <c r="F303" s="105"/>
      <c r="G303" s="115"/>
      <c r="H303" s="107"/>
      <c r="I303" s="107"/>
      <c r="J303" s="37"/>
      <c r="K303" s="37"/>
      <c r="L303" s="37"/>
      <c r="M303" s="37"/>
      <c r="N303" s="37"/>
      <c r="O303" s="111"/>
      <c r="P303" s="37"/>
      <c r="Q303" s="94"/>
      <c r="R303" s="19"/>
    </row>
    <row r="304" spans="1:18" ht="16.5" customHeight="1">
      <c r="A304" s="18">
        <f t="shared" si="4"/>
        <v>299</v>
      </c>
      <c r="B304" s="19"/>
      <c r="C304" s="102"/>
      <c r="D304" s="108"/>
      <c r="E304" s="104"/>
      <c r="F304" s="105"/>
      <c r="G304" s="115"/>
      <c r="H304" s="107"/>
      <c r="I304" s="107"/>
      <c r="J304" s="37"/>
      <c r="K304" s="37"/>
      <c r="L304" s="37"/>
      <c r="M304" s="37"/>
      <c r="N304" s="37"/>
      <c r="O304" s="111"/>
      <c r="P304" s="37"/>
      <c r="Q304" s="94"/>
      <c r="R304" s="19"/>
    </row>
    <row r="305" spans="1:18" ht="16.5" customHeight="1">
      <c r="A305" s="18">
        <f t="shared" si="4"/>
        <v>300</v>
      </c>
      <c r="B305" s="19"/>
      <c r="C305" s="102"/>
      <c r="D305" s="108"/>
      <c r="E305" s="104"/>
      <c r="F305" s="105"/>
      <c r="G305" s="115"/>
      <c r="H305" s="107"/>
      <c r="I305" s="107"/>
      <c r="J305" s="37"/>
      <c r="K305" s="37"/>
      <c r="L305" s="37"/>
      <c r="M305" s="37"/>
      <c r="N305" s="37"/>
      <c r="O305" s="111"/>
      <c r="P305" s="37"/>
      <c r="Q305" s="94"/>
      <c r="R305" s="19"/>
    </row>
    <row r="306" spans="1:18" ht="16.5" customHeight="1">
      <c r="A306" s="18">
        <f t="shared" si="4"/>
        <v>301</v>
      </c>
      <c r="B306" s="19"/>
      <c r="C306" s="102"/>
      <c r="D306" s="108"/>
      <c r="E306" s="104"/>
      <c r="F306" s="105"/>
      <c r="G306" s="115"/>
      <c r="H306" s="107"/>
      <c r="I306" s="107"/>
      <c r="J306" s="37"/>
      <c r="K306" s="37"/>
      <c r="L306" s="37"/>
      <c r="M306" s="37"/>
      <c r="N306" s="37"/>
      <c r="O306" s="111"/>
      <c r="P306" s="37"/>
      <c r="Q306" s="94"/>
      <c r="R306" s="19"/>
    </row>
    <row r="307" spans="1:18" ht="16.5" customHeight="1">
      <c r="A307" s="18">
        <f t="shared" si="4"/>
        <v>302</v>
      </c>
      <c r="B307" s="19"/>
      <c r="C307" s="102"/>
      <c r="D307" s="108"/>
      <c r="E307" s="104"/>
      <c r="F307" s="105"/>
      <c r="G307" s="115"/>
      <c r="H307" s="107"/>
      <c r="I307" s="107"/>
      <c r="J307" s="37"/>
      <c r="K307" s="37"/>
      <c r="L307" s="37"/>
      <c r="M307" s="37"/>
      <c r="N307" s="37"/>
      <c r="O307" s="111"/>
      <c r="P307" s="37"/>
      <c r="Q307" s="94"/>
      <c r="R307" s="19"/>
    </row>
    <row r="308" spans="1:18" ht="16.5" customHeight="1">
      <c r="A308" s="18">
        <f t="shared" si="4"/>
        <v>303</v>
      </c>
      <c r="B308" s="19"/>
      <c r="C308" s="102"/>
      <c r="D308" s="108"/>
      <c r="E308" s="104"/>
      <c r="F308" s="105"/>
      <c r="G308" s="115"/>
      <c r="H308" s="107"/>
      <c r="I308" s="107"/>
      <c r="J308" s="37"/>
      <c r="K308" s="37"/>
      <c r="L308" s="37"/>
      <c r="M308" s="37"/>
      <c r="N308" s="37"/>
      <c r="O308" s="111"/>
      <c r="P308" s="37"/>
      <c r="Q308" s="94"/>
      <c r="R308" s="19"/>
    </row>
    <row r="309" spans="1:18" ht="16.5" customHeight="1">
      <c r="A309" s="18">
        <f t="shared" si="4"/>
        <v>304</v>
      </c>
      <c r="B309" s="19"/>
      <c r="C309" s="102"/>
      <c r="D309" s="108"/>
      <c r="E309" s="104"/>
      <c r="F309" s="105"/>
      <c r="G309" s="115"/>
      <c r="H309" s="107"/>
      <c r="I309" s="107"/>
      <c r="J309" s="37"/>
      <c r="K309" s="37"/>
      <c r="L309" s="37"/>
      <c r="M309" s="37"/>
      <c r="N309" s="37"/>
      <c r="O309" s="111"/>
      <c r="P309" s="37"/>
      <c r="Q309" s="94"/>
      <c r="R309" s="19"/>
    </row>
    <row r="310" spans="1:18" ht="16.5" customHeight="1">
      <c r="A310" s="18">
        <f t="shared" si="4"/>
        <v>305</v>
      </c>
      <c r="B310" s="19"/>
      <c r="C310" s="102"/>
      <c r="D310" s="108"/>
      <c r="E310" s="104"/>
      <c r="F310" s="105"/>
      <c r="G310" s="115"/>
      <c r="H310" s="107"/>
      <c r="I310" s="107"/>
      <c r="J310" s="37"/>
      <c r="K310" s="37"/>
      <c r="L310" s="37"/>
      <c r="M310" s="37"/>
      <c r="N310" s="37"/>
      <c r="O310" s="111"/>
      <c r="P310" s="37"/>
      <c r="Q310" s="94"/>
      <c r="R310" s="19"/>
    </row>
    <row r="311" spans="1:18" ht="16.5" customHeight="1">
      <c r="A311" s="18">
        <f t="shared" si="4"/>
        <v>306</v>
      </c>
      <c r="B311" s="19"/>
      <c r="C311" s="102"/>
      <c r="D311" s="103"/>
      <c r="E311" s="104"/>
      <c r="F311" s="105"/>
      <c r="G311" s="115"/>
      <c r="H311" s="107"/>
      <c r="I311" s="107"/>
      <c r="J311" s="37"/>
      <c r="K311" s="37"/>
      <c r="L311" s="37"/>
      <c r="M311" s="37"/>
      <c r="N311" s="37"/>
      <c r="O311" s="111"/>
      <c r="P311" s="37"/>
      <c r="Q311" s="94"/>
      <c r="R311" s="19"/>
    </row>
    <row r="312" spans="1:18" ht="16.5" customHeight="1">
      <c r="A312" s="18">
        <f t="shared" si="4"/>
        <v>307</v>
      </c>
      <c r="B312" s="19"/>
      <c r="C312" s="102"/>
      <c r="D312" s="103"/>
      <c r="E312" s="104"/>
      <c r="F312" s="105"/>
      <c r="G312" s="115"/>
      <c r="H312" s="107"/>
      <c r="I312" s="107"/>
      <c r="J312" s="37"/>
      <c r="K312" s="37"/>
      <c r="L312" s="37"/>
      <c r="M312" s="37"/>
      <c r="N312" s="37"/>
      <c r="O312" s="111"/>
      <c r="P312" s="37"/>
      <c r="Q312" s="94"/>
      <c r="R312" s="19"/>
    </row>
    <row r="313" spans="1:18" ht="16.5" customHeight="1">
      <c r="A313" s="18">
        <f t="shared" si="4"/>
        <v>308</v>
      </c>
      <c r="B313" s="19"/>
      <c r="C313" s="102"/>
      <c r="D313" s="103"/>
      <c r="E313" s="104"/>
      <c r="F313" s="105"/>
      <c r="G313" s="115"/>
      <c r="H313" s="107"/>
      <c r="I313" s="107"/>
      <c r="J313" s="37"/>
      <c r="K313" s="37"/>
      <c r="L313" s="37"/>
      <c r="M313" s="37"/>
      <c r="N313" s="37"/>
      <c r="O313" s="111"/>
      <c r="P313" s="37"/>
      <c r="Q313" s="94"/>
      <c r="R313" s="19"/>
    </row>
    <row r="314" spans="1:18" ht="16.5" customHeight="1">
      <c r="A314" s="18">
        <f t="shared" si="4"/>
        <v>309</v>
      </c>
      <c r="B314" s="19"/>
      <c r="C314" s="102"/>
      <c r="D314" s="103"/>
      <c r="E314" s="104"/>
      <c r="F314" s="105"/>
      <c r="G314" s="115"/>
      <c r="H314" s="107"/>
      <c r="I314" s="107"/>
      <c r="J314" s="37"/>
      <c r="K314" s="37"/>
      <c r="L314" s="37"/>
      <c r="M314" s="37"/>
      <c r="N314" s="37"/>
      <c r="O314" s="111"/>
      <c r="P314" s="37"/>
      <c r="Q314" s="94"/>
      <c r="R314" s="19"/>
    </row>
    <row r="315" spans="1:18" ht="16.5" customHeight="1">
      <c r="A315" s="18">
        <f t="shared" si="4"/>
        <v>310</v>
      </c>
      <c r="B315" s="19"/>
      <c r="C315" s="102"/>
      <c r="D315" s="103"/>
      <c r="E315" s="104"/>
      <c r="F315" s="105"/>
      <c r="G315" s="115"/>
      <c r="H315" s="107"/>
      <c r="I315" s="107"/>
      <c r="J315" s="37"/>
      <c r="K315" s="37"/>
      <c r="L315" s="37"/>
      <c r="M315" s="37"/>
      <c r="N315" s="37"/>
      <c r="O315" s="111"/>
      <c r="P315" s="37"/>
      <c r="Q315" s="94"/>
      <c r="R315" s="19"/>
    </row>
    <row r="316" spans="1:18" ht="16.5" customHeight="1">
      <c r="A316" s="18">
        <f t="shared" si="4"/>
        <v>311</v>
      </c>
      <c r="B316" s="19"/>
      <c r="C316" s="102"/>
      <c r="D316" s="103"/>
      <c r="E316" s="104"/>
      <c r="F316" s="105"/>
      <c r="G316" s="115"/>
      <c r="H316" s="107"/>
      <c r="I316" s="107"/>
      <c r="J316" s="37"/>
      <c r="K316" s="37"/>
      <c r="L316" s="37"/>
      <c r="M316" s="37"/>
      <c r="N316" s="37"/>
      <c r="O316" s="111"/>
      <c r="P316" s="37"/>
      <c r="Q316" s="94"/>
      <c r="R316" s="19"/>
    </row>
    <row r="317" spans="1:18" ht="16.5" customHeight="1">
      <c r="A317" s="18">
        <f t="shared" si="4"/>
        <v>312</v>
      </c>
      <c r="B317" s="19"/>
      <c r="C317" s="102"/>
      <c r="D317" s="103"/>
      <c r="E317" s="104"/>
      <c r="F317" s="105"/>
      <c r="G317" s="115"/>
      <c r="H317" s="107"/>
      <c r="I317" s="107"/>
      <c r="J317" s="37"/>
      <c r="K317" s="37"/>
      <c r="L317" s="37"/>
      <c r="M317" s="37"/>
      <c r="N317" s="37"/>
      <c r="O317" s="111"/>
      <c r="P317" s="37"/>
      <c r="Q317" s="94"/>
      <c r="R317" s="19"/>
    </row>
    <row r="318" spans="1:18" ht="16.5" customHeight="1">
      <c r="A318" s="18">
        <f t="shared" si="4"/>
        <v>313</v>
      </c>
      <c r="B318" s="19"/>
      <c r="C318" s="102"/>
      <c r="D318" s="108"/>
      <c r="E318" s="104"/>
      <c r="F318" s="105"/>
      <c r="G318" s="115"/>
      <c r="H318" s="107"/>
      <c r="I318" s="107"/>
      <c r="J318" s="37"/>
      <c r="K318" s="37"/>
      <c r="L318" s="37"/>
      <c r="M318" s="37"/>
      <c r="N318" s="37"/>
      <c r="O318" s="111"/>
      <c r="P318" s="37"/>
      <c r="Q318" s="94"/>
      <c r="R318" s="19"/>
    </row>
    <row r="319" spans="1:18" ht="16.5" customHeight="1">
      <c r="A319" s="18">
        <f t="shared" si="4"/>
        <v>314</v>
      </c>
      <c r="B319" s="19"/>
      <c r="C319" s="102"/>
      <c r="D319" s="103"/>
      <c r="E319" s="104"/>
      <c r="F319" s="105"/>
      <c r="G319" s="115"/>
      <c r="H319" s="107"/>
      <c r="I319" s="107"/>
      <c r="J319" s="37"/>
      <c r="K319" s="37"/>
      <c r="L319" s="37"/>
      <c r="M319" s="37"/>
      <c r="N319" s="37"/>
      <c r="O319" s="111"/>
      <c r="P319" s="37"/>
      <c r="Q319" s="94"/>
      <c r="R319" s="19"/>
    </row>
    <row r="320" spans="1:18" ht="16.5" customHeight="1">
      <c r="A320" s="18">
        <f t="shared" si="4"/>
        <v>315</v>
      </c>
      <c r="B320" s="19"/>
      <c r="C320" s="102"/>
      <c r="D320" s="103"/>
      <c r="E320" s="104"/>
      <c r="F320" s="105"/>
      <c r="G320" s="115"/>
      <c r="H320" s="107"/>
      <c r="I320" s="107"/>
      <c r="J320" s="37"/>
      <c r="K320" s="37"/>
      <c r="L320" s="37"/>
      <c r="M320" s="37"/>
      <c r="N320" s="37"/>
      <c r="O320" s="111"/>
      <c r="P320" s="37"/>
      <c r="Q320" s="94"/>
      <c r="R320" s="19"/>
    </row>
    <row r="321" spans="1:18" ht="16.5" customHeight="1">
      <c r="A321" s="18">
        <f t="shared" si="4"/>
        <v>316</v>
      </c>
      <c r="B321" s="19"/>
      <c r="C321" s="102"/>
      <c r="D321" s="103"/>
      <c r="E321" s="104"/>
      <c r="F321" s="105"/>
      <c r="G321" s="115"/>
      <c r="H321" s="107"/>
      <c r="I321" s="107"/>
      <c r="J321" s="37"/>
      <c r="K321" s="37"/>
      <c r="L321" s="37"/>
      <c r="M321" s="37"/>
      <c r="N321" s="37"/>
      <c r="O321" s="111"/>
      <c r="P321" s="37"/>
      <c r="Q321" s="94"/>
      <c r="R321" s="19"/>
    </row>
    <row r="322" spans="1:18" ht="16.5" customHeight="1">
      <c r="A322" s="18">
        <f t="shared" si="4"/>
        <v>317</v>
      </c>
      <c r="B322" s="19"/>
      <c r="C322" s="102"/>
      <c r="D322" s="103"/>
      <c r="E322" s="104"/>
      <c r="F322" s="105"/>
      <c r="G322" s="115"/>
      <c r="H322" s="107"/>
      <c r="I322" s="107"/>
      <c r="J322" s="37"/>
      <c r="K322" s="37"/>
      <c r="L322" s="37"/>
      <c r="M322" s="37"/>
      <c r="N322" s="37"/>
      <c r="O322" s="111"/>
      <c r="P322" s="37"/>
      <c r="Q322" s="94"/>
      <c r="R322" s="19"/>
    </row>
    <row r="323" spans="1:18" ht="16.5" customHeight="1">
      <c r="A323" s="18">
        <f t="shared" si="4"/>
        <v>318</v>
      </c>
      <c r="B323" s="19"/>
      <c r="C323" s="102"/>
      <c r="D323" s="103"/>
      <c r="E323" s="104"/>
      <c r="F323" s="105"/>
      <c r="G323" s="115"/>
      <c r="H323" s="107"/>
      <c r="I323" s="107"/>
      <c r="J323" s="37"/>
      <c r="K323" s="37"/>
      <c r="L323" s="37"/>
      <c r="M323" s="37"/>
      <c r="N323" s="37"/>
      <c r="O323" s="111"/>
      <c r="P323" s="37"/>
      <c r="Q323" s="94"/>
      <c r="R323" s="19"/>
    </row>
    <row r="324" spans="1:18" ht="16.5" customHeight="1">
      <c r="A324" s="18">
        <f t="shared" si="4"/>
        <v>319</v>
      </c>
      <c r="B324" s="19"/>
      <c r="C324" s="102"/>
      <c r="D324" s="103"/>
      <c r="E324" s="104"/>
      <c r="F324" s="105"/>
      <c r="G324" s="115"/>
      <c r="H324" s="107"/>
      <c r="I324" s="107"/>
      <c r="J324" s="37"/>
      <c r="K324" s="37"/>
      <c r="L324" s="37"/>
      <c r="M324" s="37"/>
      <c r="N324" s="37"/>
      <c r="O324" s="111"/>
      <c r="P324" s="37"/>
      <c r="Q324" s="94"/>
      <c r="R324" s="19"/>
    </row>
    <row r="325" spans="1:18" ht="16.5" customHeight="1">
      <c r="A325" s="18">
        <f t="shared" si="4"/>
        <v>320</v>
      </c>
      <c r="B325" s="19"/>
      <c r="C325" s="102"/>
      <c r="D325" s="103"/>
      <c r="E325" s="104"/>
      <c r="F325" s="105"/>
      <c r="G325" s="115"/>
      <c r="H325" s="107"/>
      <c r="I325" s="107"/>
      <c r="J325" s="37"/>
      <c r="K325" s="37"/>
      <c r="L325" s="37"/>
      <c r="M325" s="37"/>
      <c r="N325" s="37"/>
      <c r="O325" s="111"/>
      <c r="P325" s="37"/>
      <c r="Q325" s="94"/>
      <c r="R325" s="19"/>
    </row>
    <row r="326" spans="1:18" ht="16.5" customHeight="1">
      <c r="A326" s="18">
        <f t="shared" si="4"/>
        <v>321</v>
      </c>
      <c r="B326" s="19"/>
      <c r="C326" s="102"/>
      <c r="D326" s="103"/>
      <c r="E326" s="104"/>
      <c r="F326" s="105"/>
      <c r="G326" s="115"/>
      <c r="H326" s="107"/>
      <c r="I326" s="107"/>
      <c r="J326" s="37"/>
      <c r="K326" s="37"/>
      <c r="L326" s="37"/>
      <c r="M326" s="37"/>
      <c r="N326" s="37"/>
      <c r="O326" s="111"/>
      <c r="P326" s="37"/>
      <c r="Q326" s="94"/>
      <c r="R326" s="19"/>
    </row>
    <row r="327" spans="1:18" ht="16.5" customHeight="1">
      <c r="A327" s="18">
        <f t="shared" si="4"/>
        <v>322</v>
      </c>
      <c r="B327" s="19"/>
      <c r="C327" s="102"/>
      <c r="D327" s="103"/>
      <c r="E327" s="104"/>
      <c r="F327" s="105"/>
      <c r="G327" s="115"/>
      <c r="H327" s="107"/>
      <c r="I327" s="107"/>
      <c r="J327" s="37"/>
      <c r="K327" s="37"/>
      <c r="L327" s="37"/>
      <c r="M327" s="37"/>
      <c r="N327" s="37"/>
      <c r="O327" s="111"/>
      <c r="P327" s="37"/>
      <c r="Q327" s="94"/>
      <c r="R327" s="19"/>
    </row>
    <row r="328" spans="1:18" ht="16.5" customHeight="1">
      <c r="A328" s="18">
        <f aca="true" t="shared" si="5" ref="A328:A391">A327+1</f>
        <v>323</v>
      </c>
      <c r="B328" s="19"/>
      <c r="C328" s="102"/>
      <c r="D328" s="103"/>
      <c r="E328" s="104"/>
      <c r="F328" s="105"/>
      <c r="G328" s="115"/>
      <c r="H328" s="107"/>
      <c r="I328" s="107"/>
      <c r="J328" s="37"/>
      <c r="K328" s="37"/>
      <c r="L328" s="37"/>
      <c r="M328" s="37"/>
      <c r="N328" s="37"/>
      <c r="O328" s="111"/>
      <c r="P328" s="37"/>
      <c r="Q328" s="94"/>
      <c r="R328" s="19"/>
    </row>
    <row r="329" spans="1:18" ht="16.5" customHeight="1">
      <c r="A329" s="18">
        <f t="shared" si="5"/>
        <v>324</v>
      </c>
      <c r="B329" s="19"/>
      <c r="C329" s="102"/>
      <c r="D329" s="103"/>
      <c r="E329" s="104"/>
      <c r="F329" s="105"/>
      <c r="G329" s="115"/>
      <c r="H329" s="107"/>
      <c r="I329" s="107"/>
      <c r="J329" s="37"/>
      <c r="K329" s="37"/>
      <c r="L329" s="37"/>
      <c r="M329" s="37"/>
      <c r="N329" s="37"/>
      <c r="O329" s="111"/>
      <c r="P329" s="37"/>
      <c r="Q329" s="94"/>
      <c r="R329" s="19"/>
    </row>
    <row r="330" spans="1:18" ht="16.5" customHeight="1">
      <c r="A330" s="18">
        <f t="shared" si="5"/>
        <v>325</v>
      </c>
      <c r="B330" s="19"/>
      <c r="C330" s="102"/>
      <c r="D330" s="103"/>
      <c r="E330" s="104"/>
      <c r="F330" s="105"/>
      <c r="G330" s="115"/>
      <c r="H330" s="107"/>
      <c r="I330" s="107"/>
      <c r="J330" s="37"/>
      <c r="K330" s="37"/>
      <c r="L330" s="37"/>
      <c r="M330" s="37"/>
      <c r="N330" s="37"/>
      <c r="O330" s="111"/>
      <c r="P330" s="37"/>
      <c r="Q330" s="94"/>
      <c r="R330" s="19"/>
    </row>
    <row r="331" spans="1:18" ht="16.5" customHeight="1">
      <c r="A331" s="18">
        <f t="shared" si="5"/>
        <v>326</v>
      </c>
      <c r="B331" s="19"/>
      <c r="C331" s="102"/>
      <c r="D331" s="103"/>
      <c r="E331" s="104"/>
      <c r="F331" s="105"/>
      <c r="G331" s="115"/>
      <c r="H331" s="107"/>
      <c r="I331" s="107"/>
      <c r="J331" s="37"/>
      <c r="K331" s="37"/>
      <c r="L331" s="37"/>
      <c r="M331" s="37"/>
      <c r="N331" s="37"/>
      <c r="O331" s="111"/>
      <c r="P331" s="37"/>
      <c r="Q331" s="94"/>
      <c r="R331" s="19"/>
    </row>
    <row r="332" spans="1:18" ht="16.5" customHeight="1">
      <c r="A332" s="18">
        <f t="shared" si="5"/>
        <v>327</v>
      </c>
      <c r="B332" s="19"/>
      <c r="C332" s="102"/>
      <c r="D332" s="103"/>
      <c r="E332" s="104"/>
      <c r="F332" s="105"/>
      <c r="G332" s="115"/>
      <c r="H332" s="107"/>
      <c r="I332" s="107"/>
      <c r="J332" s="37"/>
      <c r="K332" s="37"/>
      <c r="L332" s="37"/>
      <c r="M332" s="37"/>
      <c r="N332" s="37"/>
      <c r="O332" s="111"/>
      <c r="P332" s="37"/>
      <c r="Q332" s="94"/>
      <c r="R332" s="19"/>
    </row>
    <row r="333" spans="1:18" ht="16.5" customHeight="1">
      <c r="A333" s="18">
        <f t="shared" si="5"/>
        <v>328</v>
      </c>
      <c r="B333" s="19"/>
      <c r="C333" s="102"/>
      <c r="D333" s="103"/>
      <c r="E333" s="104"/>
      <c r="F333" s="105"/>
      <c r="G333" s="115"/>
      <c r="H333" s="107"/>
      <c r="I333" s="107"/>
      <c r="J333" s="37"/>
      <c r="K333" s="37"/>
      <c r="L333" s="37"/>
      <c r="M333" s="37"/>
      <c r="N333" s="37"/>
      <c r="O333" s="111"/>
      <c r="P333" s="37"/>
      <c r="Q333" s="94"/>
      <c r="R333" s="19"/>
    </row>
    <row r="334" spans="1:18" ht="16.5" customHeight="1">
      <c r="A334" s="18">
        <f t="shared" si="5"/>
        <v>329</v>
      </c>
      <c r="B334" s="19"/>
      <c r="C334" s="102"/>
      <c r="D334" s="103"/>
      <c r="E334" s="104"/>
      <c r="F334" s="105"/>
      <c r="G334" s="115"/>
      <c r="H334" s="107"/>
      <c r="I334" s="107"/>
      <c r="J334" s="37"/>
      <c r="K334" s="37"/>
      <c r="L334" s="37"/>
      <c r="M334" s="37"/>
      <c r="N334" s="37"/>
      <c r="O334" s="111"/>
      <c r="P334" s="37"/>
      <c r="Q334" s="94"/>
      <c r="R334" s="19"/>
    </row>
    <row r="335" spans="1:18" ht="16.5" customHeight="1">
      <c r="A335" s="18">
        <f t="shared" si="5"/>
        <v>330</v>
      </c>
      <c r="B335" s="19"/>
      <c r="C335" s="102"/>
      <c r="D335" s="103"/>
      <c r="E335" s="104"/>
      <c r="F335" s="105"/>
      <c r="G335" s="115"/>
      <c r="H335" s="107"/>
      <c r="I335" s="107"/>
      <c r="J335" s="37"/>
      <c r="K335" s="37"/>
      <c r="L335" s="37"/>
      <c r="M335" s="37"/>
      <c r="N335" s="37"/>
      <c r="O335" s="111"/>
      <c r="P335" s="37"/>
      <c r="Q335" s="94"/>
      <c r="R335" s="19"/>
    </row>
    <row r="336" spans="1:18" ht="16.5" customHeight="1">
      <c r="A336" s="18">
        <f t="shared" si="5"/>
        <v>331</v>
      </c>
      <c r="B336" s="19"/>
      <c r="C336" s="102"/>
      <c r="D336" s="103"/>
      <c r="E336" s="104"/>
      <c r="F336" s="105"/>
      <c r="G336" s="115"/>
      <c r="H336" s="107"/>
      <c r="I336" s="107"/>
      <c r="J336" s="37"/>
      <c r="K336" s="37"/>
      <c r="L336" s="37"/>
      <c r="M336" s="37"/>
      <c r="N336" s="37"/>
      <c r="O336" s="111"/>
      <c r="P336" s="37"/>
      <c r="Q336" s="94"/>
      <c r="R336" s="19"/>
    </row>
    <row r="337" spans="1:18" ht="16.5" customHeight="1">
      <c r="A337" s="18">
        <f t="shared" si="5"/>
        <v>332</v>
      </c>
      <c r="B337" s="19"/>
      <c r="C337" s="102"/>
      <c r="D337" s="103"/>
      <c r="E337" s="104"/>
      <c r="F337" s="105"/>
      <c r="G337" s="115"/>
      <c r="H337" s="107"/>
      <c r="I337" s="107"/>
      <c r="J337" s="37"/>
      <c r="K337" s="37"/>
      <c r="L337" s="37"/>
      <c r="M337" s="37"/>
      <c r="N337" s="37"/>
      <c r="O337" s="111"/>
      <c r="P337" s="37"/>
      <c r="Q337" s="94"/>
      <c r="R337" s="19"/>
    </row>
    <row r="338" spans="1:18" ht="16.5" customHeight="1">
      <c r="A338" s="18">
        <f t="shared" si="5"/>
        <v>333</v>
      </c>
      <c r="B338" s="19"/>
      <c r="C338" s="102"/>
      <c r="D338" s="103"/>
      <c r="E338" s="104"/>
      <c r="F338" s="105"/>
      <c r="G338" s="115"/>
      <c r="H338" s="107"/>
      <c r="I338" s="107"/>
      <c r="J338" s="37"/>
      <c r="K338" s="37"/>
      <c r="L338" s="37"/>
      <c r="M338" s="37"/>
      <c r="N338" s="37"/>
      <c r="O338" s="111"/>
      <c r="P338" s="37"/>
      <c r="Q338" s="94"/>
      <c r="R338" s="19"/>
    </row>
    <row r="339" spans="1:18" ht="16.5" customHeight="1">
      <c r="A339" s="18">
        <f t="shared" si="5"/>
        <v>334</v>
      </c>
      <c r="B339" s="19"/>
      <c r="C339" s="102"/>
      <c r="D339" s="103"/>
      <c r="E339" s="104"/>
      <c r="F339" s="105"/>
      <c r="G339" s="115"/>
      <c r="H339" s="107"/>
      <c r="I339" s="107"/>
      <c r="J339" s="37"/>
      <c r="K339" s="37"/>
      <c r="L339" s="37"/>
      <c r="M339" s="37"/>
      <c r="N339" s="37"/>
      <c r="O339" s="111"/>
      <c r="P339" s="37"/>
      <c r="Q339" s="94"/>
      <c r="R339" s="19"/>
    </row>
    <row r="340" spans="1:18" ht="16.5" customHeight="1">
      <c r="A340" s="18">
        <f t="shared" si="5"/>
        <v>335</v>
      </c>
      <c r="B340" s="19"/>
      <c r="C340" s="102"/>
      <c r="D340" s="103"/>
      <c r="E340" s="104"/>
      <c r="F340" s="105"/>
      <c r="G340" s="115"/>
      <c r="H340" s="107"/>
      <c r="I340" s="107"/>
      <c r="J340" s="37"/>
      <c r="K340" s="37"/>
      <c r="L340" s="37"/>
      <c r="M340" s="37"/>
      <c r="N340" s="37"/>
      <c r="O340" s="111"/>
      <c r="P340" s="37"/>
      <c r="Q340" s="94"/>
      <c r="R340" s="19"/>
    </row>
    <row r="341" spans="1:18" ht="16.5" customHeight="1">
      <c r="A341" s="18">
        <f t="shared" si="5"/>
        <v>336</v>
      </c>
      <c r="B341" s="19"/>
      <c r="C341" s="114"/>
      <c r="D341" s="103"/>
      <c r="E341" s="104"/>
      <c r="F341" s="105"/>
      <c r="G341" s="115"/>
      <c r="H341" s="107"/>
      <c r="I341" s="107"/>
      <c r="J341" s="37"/>
      <c r="K341" s="37"/>
      <c r="L341" s="37"/>
      <c r="M341" s="37"/>
      <c r="N341" s="37"/>
      <c r="O341" s="111"/>
      <c r="P341" s="37"/>
      <c r="Q341" s="94"/>
      <c r="R341" s="19"/>
    </row>
    <row r="342" spans="1:18" ht="16.5" customHeight="1">
      <c r="A342" s="18">
        <f t="shared" si="5"/>
        <v>337</v>
      </c>
      <c r="B342" s="19"/>
      <c r="C342" s="102"/>
      <c r="D342" s="108"/>
      <c r="E342" s="104"/>
      <c r="F342" s="105"/>
      <c r="G342" s="115"/>
      <c r="H342" s="107"/>
      <c r="I342" s="107"/>
      <c r="J342" s="37"/>
      <c r="K342" s="37"/>
      <c r="L342" s="37"/>
      <c r="M342" s="37"/>
      <c r="N342" s="37"/>
      <c r="O342" s="111"/>
      <c r="P342" s="37"/>
      <c r="Q342" s="94"/>
      <c r="R342" s="19"/>
    </row>
    <row r="343" spans="1:18" ht="16.5" customHeight="1">
      <c r="A343" s="18">
        <f t="shared" si="5"/>
        <v>338</v>
      </c>
      <c r="B343" s="19"/>
      <c r="C343" s="102"/>
      <c r="D343" s="108"/>
      <c r="E343" s="104"/>
      <c r="F343" s="105"/>
      <c r="G343" s="115"/>
      <c r="H343" s="107"/>
      <c r="I343" s="107"/>
      <c r="J343" s="37"/>
      <c r="K343" s="37"/>
      <c r="L343" s="37"/>
      <c r="M343" s="37"/>
      <c r="N343" s="37"/>
      <c r="O343" s="111"/>
      <c r="P343" s="37"/>
      <c r="Q343" s="94"/>
      <c r="R343" s="19"/>
    </row>
    <row r="344" spans="1:18" ht="16.5" customHeight="1">
      <c r="A344" s="18">
        <f t="shared" si="5"/>
        <v>339</v>
      </c>
      <c r="B344" s="19"/>
      <c r="C344" s="102"/>
      <c r="D344" s="108"/>
      <c r="E344" s="104"/>
      <c r="F344" s="105"/>
      <c r="G344" s="115"/>
      <c r="H344" s="107"/>
      <c r="I344" s="107"/>
      <c r="J344" s="37"/>
      <c r="K344" s="37"/>
      <c r="L344" s="37"/>
      <c r="M344" s="37"/>
      <c r="N344" s="37"/>
      <c r="O344" s="111"/>
      <c r="P344" s="37"/>
      <c r="Q344" s="94"/>
      <c r="R344" s="19"/>
    </row>
    <row r="345" spans="1:18" ht="16.5" customHeight="1">
      <c r="A345" s="18">
        <f t="shared" si="5"/>
        <v>340</v>
      </c>
      <c r="B345" s="19"/>
      <c r="C345" s="102"/>
      <c r="D345" s="103"/>
      <c r="E345" s="104"/>
      <c r="F345" s="105"/>
      <c r="G345" s="115"/>
      <c r="H345" s="107"/>
      <c r="I345" s="107"/>
      <c r="J345" s="37"/>
      <c r="K345" s="37"/>
      <c r="L345" s="37"/>
      <c r="M345" s="37"/>
      <c r="N345" s="37"/>
      <c r="O345" s="111"/>
      <c r="P345" s="37"/>
      <c r="Q345" s="94"/>
      <c r="R345" s="19"/>
    </row>
    <row r="346" spans="1:18" ht="16.5" customHeight="1">
      <c r="A346" s="18">
        <f t="shared" si="5"/>
        <v>341</v>
      </c>
      <c r="B346" s="19"/>
      <c r="C346" s="102"/>
      <c r="D346" s="109"/>
      <c r="E346" s="104"/>
      <c r="F346" s="105"/>
      <c r="G346" s="115"/>
      <c r="H346" s="107"/>
      <c r="I346" s="107"/>
      <c r="J346" s="37"/>
      <c r="K346" s="37"/>
      <c r="L346" s="37"/>
      <c r="M346" s="37"/>
      <c r="N346" s="37"/>
      <c r="O346" s="111"/>
      <c r="P346" s="37"/>
      <c r="Q346" s="94"/>
      <c r="R346" s="19"/>
    </row>
    <row r="347" spans="1:18" ht="16.5" customHeight="1">
      <c r="A347" s="18">
        <f t="shared" si="5"/>
        <v>342</v>
      </c>
      <c r="B347" s="19"/>
      <c r="C347" s="102"/>
      <c r="D347" s="103"/>
      <c r="E347" s="104"/>
      <c r="F347" s="105"/>
      <c r="G347" s="115"/>
      <c r="H347" s="107"/>
      <c r="I347" s="107"/>
      <c r="J347" s="37"/>
      <c r="K347" s="37"/>
      <c r="L347" s="37"/>
      <c r="M347" s="37"/>
      <c r="N347" s="37"/>
      <c r="O347" s="111"/>
      <c r="P347" s="37"/>
      <c r="Q347" s="94"/>
      <c r="R347" s="19"/>
    </row>
    <row r="348" spans="1:18" ht="16.5" customHeight="1">
      <c r="A348" s="18">
        <f t="shared" si="5"/>
        <v>343</v>
      </c>
      <c r="B348" s="19"/>
      <c r="C348" s="102"/>
      <c r="D348" s="103"/>
      <c r="E348" s="104"/>
      <c r="F348" s="105"/>
      <c r="G348" s="115"/>
      <c r="H348" s="107"/>
      <c r="I348" s="107"/>
      <c r="J348" s="37"/>
      <c r="K348" s="37"/>
      <c r="L348" s="37"/>
      <c r="M348" s="37"/>
      <c r="N348" s="37"/>
      <c r="O348" s="111"/>
      <c r="P348" s="37"/>
      <c r="Q348" s="94"/>
      <c r="R348" s="19"/>
    </row>
    <row r="349" spans="1:18" ht="16.5" customHeight="1">
      <c r="A349" s="18">
        <f t="shared" si="5"/>
        <v>344</v>
      </c>
      <c r="B349" s="19"/>
      <c r="C349" s="102"/>
      <c r="D349" s="103"/>
      <c r="E349" s="104"/>
      <c r="F349" s="105"/>
      <c r="G349" s="115"/>
      <c r="H349" s="107"/>
      <c r="I349" s="107"/>
      <c r="J349" s="37"/>
      <c r="K349" s="37"/>
      <c r="L349" s="37"/>
      <c r="M349" s="37"/>
      <c r="N349" s="37"/>
      <c r="O349" s="111"/>
      <c r="P349" s="37"/>
      <c r="Q349" s="94"/>
      <c r="R349" s="19"/>
    </row>
    <row r="350" spans="1:18" ht="16.5" customHeight="1">
      <c r="A350" s="18">
        <f t="shared" si="5"/>
        <v>345</v>
      </c>
      <c r="B350" s="19"/>
      <c r="C350" s="102"/>
      <c r="D350" s="103"/>
      <c r="E350" s="104"/>
      <c r="F350" s="105"/>
      <c r="G350" s="115"/>
      <c r="H350" s="107"/>
      <c r="I350" s="107"/>
      <c r="J350" s="37"/>
      <c r="K350" s="37"/>
      <c r="L350" s="37"/>
      <c r="M350" s="37"/>
      <c r="N350" s="37"/>
      <c r="O350" s="111"/>
      <c r="P350" s="37"/>
      <c r="Q350" s="94"/>
      <c r="R350" s="19"/>
    </row>
    <row r="351" spans="1:18" ht="16.5" customHeight="1">
      <c r="A351" s="18">
        <f t="shared" si="5"/>
        <v>346</v>
      </c>
      <c r="B351" s="19"/>
      <c r="C351" s="102"/>
      <c r="D351" s="103"/>
      <c r="E351" s="104"/>
      <c r="F351" s="105"/>
      <c r="G351" s="115"/>
      <c r="H351" s="107"/>
      <c r="I351" s="107"/>
      <c r="J351" s="37"/>
      <c r="K351" s="37"/>
      <c r="L351" s="37"/>
      <c r="M351" s="37"/>
      <c r="N351" s="37"/>
      <c r="O351" s="111"/>
      <c r="P351" s="37"/>
      <c r="Q351" s="94"/>
      <c r="R351" s="19"/>
    </row>
    <row r="352" spans="1:18" ht="16.5" customHeight="1">
      <c r="A352" s="18">
        <f t="shared" si="5"/>
        <v>347</v>
      </c>
      <c r="B352" s="19"/>
      <c r="C352" s="102"/>
      <c r="D352" s="109"/>
      <c r="E352" s="104"/>
      <c r="F352" s="105"/>
      <c r="G352" s="115"/>
      <c r="H352" s="107"/>
      <c r="I352" s="107"/>
      <c r="J352" s="37"/>
      <c r="K352" s="37"/>
      <c r="L352" s="37"/>
      <c r="M352" s="37"/>
      <c r="N352" s="37"/>
      <c r="O352" s="111"/>
      <c r="P352" s="37"/>
      <c r="Q352" s="94"/>
      <c r="R352" s="19"/>
    </row>
    <row r="353" spans="1:18" ht="16.5" customHeight="1">
      <c r="A353" s="18">
        <f t="shared" si="5"/>
        <v>348</v>
      </c>
      <c r="B353" s="19"/>
      <c r="C353" s="102"/>
      <c r="D353" s="103"/>
      <c r="E353" s="104"/>
      <c r="F353" s="105"/>
      <c r="G353" s="115"/>
      <c r="H353" s="107"/>
      <c r="I353" s="107"/>
      <c r="J353" s="37"/>
      <c r="K353" s="37"/>
      <c r="L353" s="37"/>
      <c r="M353" s="37"/>
      <c r="N353" s="37"/>
      <c r="O353" s="111"/>
      <c r="P353" s="37"/>
      <c r="Q353" s="94"/>
      <c r="R353" s="19"/>
    </row>
    <row r="354" spans="1:18" ht="16.5" customHeight="1">
      <c r="A354" s="18">
        <f t="shared" si="5"/>
        <v>349</v>
      </c>
      <c r="B354" s="19"/>
      <c r="C354" s="102"/>
      <c r="D354" s="103"/>
      <c r="E354" s="104"/>
      <c r="F354" s="105"/>
      <c r="G354" s="115"/>
      <c r="H354" s="107"/>
      <c r="I354" s="107"/>
      <c r="J354" s="37"/>
      <c r="K354" s="37"/>
      <c r="L354" s="37"/>
      <c r="M354" s="37"/>
      <c r="N354" s="37"/>
      <c r="O354" s="111"/>
      <c r="P354" s="37"/>
      <c r="Q354" s="94"/>
      <c r="R354" s="19"/>
    </row>
    <row r="355" spans="1:18" ht="16.5" customHeight="1">
      <c r="A355" s="18">
        <f t="shared" si="5"/>
        <v>350</v>
      </c>
      <c r="B355" s="19"/>
      <c r="C355" s="102"/>
      <c r="D355" s="103"/>
      <c r="E355" s="104"/>
      <c r="F355" s="105"/>
      <c r="G355" s="115"/>
      <c r="H355" s="107"/>
      <c r="I355" s="107"/>
      <c r="J355" s="37"/>
      <c r="K355" s="37"/>
      <c r="L355" s="37"/>
      <c r="M355" s="37"/>
      <c r="N355" s="37"/>
      <c r="O355" s="111"/>
      <c r="P355" s="37"/>
      <c r="Q355" s="94"/>
      <c r="R355" s="19"/>
    </row>
    <row r="356" spans="1:18" ht="16.5" customHeight="1">
      <c r="A356" s="18">
        <f t="shared" si="5"/>
        <v>351</v>
      </c>
      <c r="B356" s="19"/>
      <c r="C356" s="102"/>
      <c r="D356" s="108"/>
      <c r="E356" s="104"/>
      <c r="F356" s="105"/>
      <c r="G356" s="115"/>
      <c r="H356" s="107"/>
      <c r="I356" s="107"/>
      <c r="J356" s="37"/>
      <c r="K356" s="37"/>
      <c r="L356" s="37"/>
      <c r="M356" s="37"/>
      <c r="N356" s="37"/>
      <c r="O356" s="111"/>
      <c r="P356" s="37"/>
      <c r="Q356" s="94"/>
      <c r="R356" s="19"/>
    </row>
    <row r="357" spans="1:18" ht="16.5" customHeight="1">
      <c r="A357" s="18">
        <f t="shared" si="5"/>
        <v>352</v>
      </c>
      <c r="B357" s="19"/>
      <c r="C357" s="102"/>
      <c r="D357" s="108"/>
      <c r="E357" s="104"/>
      <c r="F357" s="105"/>
      <c r="G357" s="115"/>
      <c r="H357" s="107"/>
      <c r="I357" s="107"/>
      <c r="J357" s="37"/>
      <c r="K357" s="37"/>
      <c r="L357" s="37"/>
      <c r="M357" s="37"/>
      <c r="N357" s="37"/>
      <c r="O357" s="111"/>
      <c r="P357" s="37"/>
      <c r="Q357" s="94"/>
      <c r="R357" s="19"/>
    </row>
    <row r="358" spans="1:18" ht="16.5" customHeight="1">
      <c r="A358" s="18">
        <f t="shared" si="5"/>
        <v>353</v>
      </c>
      <c r="B358" s="19"/>
      <c r="C358" s="102"/>
      <c r="D358" s="108"/>
      <c r="E358" s="104"/>
      <c r="F358" s="105"/>
      <c r="G358" s="115"/>
      <c r="H358" s="107"/>
      <c r="I358" s="107"/>
      <c r="J358" s="37"/>
      <c r="K358" s="37"/>
      <c r="L358" s="37"/>
      <c r="M358" s="37"/>
      <c r="N358" s="37"/>
      <c r="O358" s="111"/>
      <c r="P358" s="37"/>
      <c r="Q358" s="94"/>
      <c r="R358" s="19"/>
    </row>
    <row r="359" spans="1:18" ht="16.5" customHeight="1">
      <c r="A359" s="18">
        <f t="shared" si="5"/>
        <v>354</v>
      </c>
      <c r="B359" s="19"/>
      <c r="C359" s="102"/>
      <c r="D359" s="103"/>
      <c r="E359" s="104"/>
      <c r="F359" s="105"/>
      <c r="G359" s="115"/>
      <c r="H359" s="107"/>
      <c r="I359" s="107"/>
      <c r="J359" s="37"/>
      <c r="K359" s="37"/>
      <c r="L359" s="37"/>
      <c r="M359" s="37"/>
      <c r="N359" s="37"/>
      <c r="O359" s="111"/>
      <c r="P359" s="37"/>
      <c r="Q359" s="94"/>
      <c r="R359" s="19"/>
    </row>
    <row r="360" spans="1:18" ht="16.5" customHeight="1">
      <c r="A360" s="18">
        <f t="shared" si="5"/>
        <v>355</v>
      </c>
      <c r="B360" s="19"/>
      <c r="C360" s="102"/>
      <c r="D360" s="103"/>
      <c r="E360" s="104"/>
      <c r="F360" s="105"/>
      <c r="G360" s="115"/>
      <c r="H360" s="107"/>
      <c r="I360" s="107"/>
      <c r="J360" s="37"/>
      <c r="K360" s="37"/>
      <c r="L360" s="37"/>
      <c r="M360" s="37"/>
      <c r="N360" s="37"/>
      <c r="O360" s="111"/>
      <c r="P360" s="37"/>
      <c r="Q360" s="94"/>
      <c r="R360" s="19"/>
    </row>
    <row r="361" spans="1:18" ht="16.5" customHeight="1">
      <c r="A361" s="18">
        <f t="shared" si="5"/>
        <v>356</v>
      </c>
      <c r="B361" s="19"/>
      <c r="C361" s="102"/>
      <c r="D361" s="103"/>
      <c r="E361" s="104"/>
      <c r="F361" s="105"/>
      <c r="G361" s="115"/>
      <c r="H361" s="107"/>
      <c r="I361" s="107"/>
      <c r="J361" s="37"/>
      <c r="K361" s="37"/>
      <c r="L361" s="37"/>
      <c r="M361" s="37"/>
      <c r="N361" s="37"/>
      <c r="O361" s="111"/>
      <c r="P361" s="37"/>
      <c r="Q361" s="94"/>
      <c r="R361" s="19"/>
    </row>
    <row r="362" spans="1:18" ht="16.5" customHeight="1">
      <c r="A362" s="18">
        <f t="shared" si="5"/>
        <v>357</v>
      </c>
      <c r="B362" s="19"/>
      <c r="C362" s="116"/>
      <c r="D362" s="117"/>
      <c r="E362" s="104"/>
      <c r="F362" s="105"/>
      <c r="G362" s="118"/>
      <c r="H362" s="18"/>
      <c r="I362" s="18"/>
      <c r="J362" s="37"/>
      <c r="K362" s="37"/>
      <c r="L362" s="37"/>
      <c r="M362" s="37"/>
      <c r="N362" s="37"/>
      <c r="O362" s="111"/>
      <c r="P362" s="37"/>
      <c r="Q362" s="94"/>
      <c r="R362" s="19"/>
    </row>
    <row r="363" spans="1:18" ht="16.5" customHeight="1">
      <c r="A363" s="18">
        <f t="shared" si="5"/>
        <v>358</v>
      </c>
      <c r="B363" s="19"/>
      <c r="C363" s="116"/>
      <c r="D363" s="119"/>
      <c r="E363" s="104"/>
      <c r="F363" s="105"/>
      <c r="G363" s="118"/>
      <c r="H363" s="18"/>
      <c r="I363" s="18"/>
      <c r="J363" s="37"/>
      <c r="K363" s="37"/>
      <c r="L363" s="37"/>
      <c r="M363" s="37"/>
      <c r="N363" s="37"/>
      <c r="O363" s="111"/>
      <c r="P363" s="37"/>
      <c r="Q363" s="94"/>
      <c r="R363" s="19"/>
    </row>
    <row r="364" spans="1:18" ht="16.5" customHeight="1">
      <c r="A364" s="18">
        <f t="shared" si="5"/>
        <v>359</v>
      </c>
      <c r="B364" s="19"/>
      <c r="C364" s="116"/>
      <c r="D364" s="119"/>
      <c r="E364" s="104"/>
      <c r="F364" s="105"/>
      <c r="G364" s="118"/>
      <c r="H364" s="18"/>
      <c r="I364" s="18"/>
      <c r="J364" s="37"/>
      <c r="K364" s="37"/>
      <c r="L364" s="37"/>
      <c r="M364" s="37"/>
      <c r="N364" s="37"/>
      <c r="O364" s="111"/>
      <c r="P364" s="37"/>
      <c r="Q364" s="94"/>
      <c r="R364" s="19"/>
    </row>
    <row r="365" spans="1:18" ht="16.5" customHeight="1">
      <c r="A365" s="18">
        <f t="shared" si="5"/>
        <v>360</v>
      </c>
      <c r="B365" s="19"/>
      <c r="C365" s="116"/>
      <c r="D365" s="119"/>
      <c r="E365" s="104"/>
      <c r="F365" s="105"/>
      <c r="G365" s="118"/>
      <c r="H365" s="18"/>
      <c r="I365" s="18"/>
      <c r="J365" s="37"/>
      <c r="K365" s="37"/>
      <c r="L365" s="37"/>
      <c r="M365" s="37"/>
      <c r="N365" s="37"/>
      <c r="O365" s="111"/>
      <c r="P365" s="37"/>
      <c r="Q365" s="94"/>
      <c r="R365" s="19"/>
    </row>
    <row r="366" spans="1:18" ht="16.5" customHeight="1">
      <c r="A366" s="18">
        <f t="shared" si="5"/>
        <v>361</v>
      </c>
      <c r="B366" s="19"/>
      <c r="C366" s="116"/>
      <c r="D366" s="119"/>
      <c r="E366" s="104"/>
      <c r="F366" s="105"/>
      <c r="G366" s="118"/>
      <c r="H366" s="18"/>
      <c r="I366" s="18"/>
      <c r="J366" s="37"/>
      <c r="K366" s="37"/>
      <c r="L366" s="37"/>
      <c r="M366" s="37"/>
      <c r="N366" s="37"/>
      <c r="O366" s="111"/>
      <c r="P366" s="37"/>
      <c r="Q366" s="94"/>
      <c r="R366" s="19"/>
    </row>
    <row r="367" spans="1:18" ht="16.5" customHeight="1">
      <c r="A367" s="18">
        <f t="shared" si="5"/>
        <v>362</v>
      </c>
      <c r="B367" s="19"/>
      <c r="C367" s="116"/>
      <c r="D367" s="119"/>
      <c r="E367" s="104"/>
      <c r="F367" s="105"/>
      <c r="G367" s="118"/>
      <c r="H367" s="18"/>
      <c r="I367" s="18"/>
      <c r="J367" s="37"/>
      <c r="K367" s="37"/>
      <c r="L367" s="37"/>
      <c r="M367" s="37"/>
      <c r="N367" s="37"/>
      <c r="O367" s="111"/>
      <c r="P367" s="37"/>
      <c r="Q367" s="94"/>
      <c r="R367" s="19"/>
    </row>
    <row r="368" spans="1:18" ht="16.5" customHeight="1">
      <c r="A368" s="18">
        <f t="shared" si="5"/>
        <v>363</v>
      </c>
      <c r="B368" s="19"/>
      <c r="C368" s="116"/>
      <c r="D368" s="119"/>
      <c r="E368" s="104"/>
      <c r="F368" s="105"/>
      <c r="G368" s="118"/>
      <c r="H368" s="18"/>
      <c r="I368" s="18"/>
      <c r="J368" s="37"/>
      <c r="K368" s="37"/>
      <c r="L368" s="37"/>
      <c r="M368" s="37"/>
      <c r="N368" s="37"/>
      <c r="O368" s="111"/>
      <c r="P368" s="37"/>
      <c r="Q368" s="94"/>
      <c r="R368" s="19"/>
    </row>
    <row r="369" spans="1:18" ht="16.5" customHeight="1">
      <c r="A369" s="18">
        <f t="shared" si="5"/>
        <v>364</v>
      </c>
      <c r="B369" s="19"/>
      <c r="C369" s="116"/>
      <c r="D369" s="119"/>
      <c r="E369" s="104"/>
      <c r="F369" s="105"/>
      <c r="G369" s="118"/>
      <c r="H369" s="18"/>
      <c r="I369" s="18"/>
      <c r="J369" s="37"/>
      <c r="K369" s="37"/>
      <c r="L369" s="37"/>
      <c r="M369" s="37"/>
      <c r="N369" s="37"/>
      <c r="O369" s="111"/>
      <c r="P369" s="37"/>
      <c r="Q369" s="94"/>
      <c r="R369" s="19"/>
    </row>
    <row r="370" spans="1:18" ht="16.5" customHeight="1">
      <c r="A370" s="18">
        <f t="shared" si="5"/>
        <v>365</v>
      </c>
      <c r="B370" s="19"/>
      <c r="C370" s="116"/>
      <c r="D370" s="119"/>
      <c r="E370" s="104"/>
      <c r="F370" s="105"/>
      <c r="G370" s="118"/>
      <c r="H370" s="18"/>
      <c r="I370" s="18"/>
      <c r="J370" s="37"/>
      <c r="K370" s="37"/>
      <c r="L370" s="37"/>
      <c r="M370" s="37"/>
      <c r="N370" s="37"/>
      <c r="O370" s="111"/>
      <c r="P370" s="37"/>
      <c r="Q370" s="94"/>
      <c r="R370" s="19"/>
    </row>
    <row r="371" spans="1:18" ht="16.5" customHeight="1">
      <c r="A371" s="18">
        <f t="shared" si="5"/>
        <v>366</v>
      </c>
      <c r="B371" s="19"/>
      <c r="C371" s="116"/>
      <c r="D371" s="119"/>
      <c r="E371" s="104"/>
      <c r="F371" s="105"/>
      <c r="G371" s="118"/>
      <c r="H371" s="18"/>
      <c r="I371" s="18"/>
      <c r="J371" s="37"/>
      <c r="K371" s="37"/>
      <c r="L371" s="37"/>
      <c r="M371" s="37"/>
      <c r="N371" s="37"/>
      <c r="O371" s="111"/>
      <c r="P371" s="37"/>
      <c r="Q371" s="94"/>
      <c r="R371" s="19"/>
    </row>
    <row r="372" spans="1:18" ht="16.5" customHeight="1">
      <c r="A372" s="18">
        <f t="shared" si="5"/>
        <v>367</v>
      </c>
      <c r="B372" s="19"/>
      <c r="C372" s="116"/>
      <c r="D372" s="119"/>
      <c r="E372" s="104"/>
      <c r="F372" s="105"/>
      <c r="G372" s="118"/>
      <c r="H372" s="18"/>
      <c r="I372" s="18"/>
      <c r="J372" s="37"/>
      <c r="K372" s="37"/>
      <c r="L372" s="37"/>
      <c r="M372" s="37"/>
      <c r="N372" s="37"/>
      <c r="O372" s="111"/>
      <c r="P372" s="37"/>
      <c r="Q372" s="94"/>
      <c r="R372" s="19"/>
    </row>
    <row r="373" spans="1:18" ht="16.5" customHeight="1">
      <c r="A373" s="18">
        <f t="shared" si="5"/>
        <v>368</v>
      </c>
      <c r="B373" s="19"/>
      <c r="C373" s="116"/>
      <c r="D373" s="119"/>
      <c r="E373" s="104"/>
      <c r="F373" s="105"/>
      <c r="G373" s="118"/>
      <c r="H373" s="18"/>
      <c r="I373" s="18"/>
      <c r="J373" s="37"/>
      <c r="K373" s="37"/>
      <c r="L373" s="37"/>
      <c r="M373" s="37"/>
      <c r="N373" s="37"/>
      <c r="O373" s="111"/>
      <c r="P373" s="37"/>
      <c r="Q373" s="94"/>
      <c r="R373" s="19"/>
    </row>
    <row r="374" spans="1:18" ht="16.5" customHeight="1">
      <c r="A374" s="18">
        <f t="shared" si="5"/>
        <v>369</v>
      </c>
      <c r="B374" s="19"/>
      <c r="C374" s="116"/>
      <c r="D374" s="120"/>
      <c r="E374" s="104"/>
      <c r="F374" s="105"/>
      <c r="G374" s="118"/>
      <c r="H374" s="18"/>
      <c r="I374" s="18"/>
      <c r="J374" s="37"/>
      <c r="K374" s="37"/>
      <c r="L374" s="37"/>
      <c r="M374" s="37"/>
      <c r="N374" s="37"/>
      <c r="O374" s="111"/>
      <c r="P374" s="37"/>
      <c r="Q374" s="94"/>
      <c r="R374" s="19"/>
    </row>
    <row r="375" spans="1:18" ht="16.5" customHeight="1">
      <c r="A375" s="18">
        <f t="shared" si="5"/>
        <v>370</v>
      </c>
      <c r="B375" s="19"/>
      <c r="C375" s="116"/>
      <c r="D375" s="119"/>
      <c r="E375" s="104"/>
      <c r="F375" s="105"/>
      <c r="G375" s="118"/>
      <c r="H375" s="18"/>
      <c r="I375" s="18"/>
      <c r="J375" s="37"/>
      <c r="K375" s="37"/>
      <c r="L375" s="37"/>
      <c r="M375" s="37"/>
      <c r="N375" s="37"/>
      <c r="O375" s="111"/>
      <c r="P375" s="37"/>
      <c r="Q375" s="94"/>
      <c r="R375" s="19"/>
    </row>
    <row r="376" spans="1:18" ht="16.5" customHeight="1">
      <c r="A376" s="18">
        <f t="shared" si="5"/>
        <v>371</v>
      </c>
      <c r="B376" s="19"/>
      <c r="C376" s="116"/>
      <c r="D376" s="119"/>
      <c r="E376" s="104"/>
      <c r="F376" s="105"/>
      <c r="G376" s="118"/>
      <c r="H376" s="18"/>
      <c r="I376" s="18"/>
      <c r="J376" s="37"/>
      <c r="K376" s="37"/>
      <c r="L376" s="37"/>
      <c r="M376" s="37"/>
      <c r="N376" s="37"/>
      <c r="O376" s="111"/>
      <c r="P376" s="37"/>
      <c r="Q376" s="94"/>
      <c r="R376" s="19"/>
    </row>
    <row r="377" spans="1:18" ht="16.5" customHeight="1">
      <c r="A377" s="18">
        <f t="shared" si="5"/>
        <v>372</v>
      </c>
      <c r="B377" s="19"/>
      <c r="C377" s="116"/>
      <c r="D377" s="119"/>
      <c r="E377" s="104"/>
      <c r="F377" s="105"/>
      <c r="G377" s="118"/>
      <c r="H377" s="18"/>
      <c r="I377" s="18"/>
      <c r="J377" s="37"/>
      <c r="K377" s="37"/>
      <c r="L377" s="37"/>
      <c r="M377" s="37"/>
      <c r="N377" s="37"/>
      <c r="O377" s="111"/>
      <c r="P377" s="37"/>
      <c r="Q377" s="94"/>
      <c r="R377" s="19"/>
    </row>
    <row r="378" spans="1:18" ht="16.5" customHeight="1">
      <c r="A378" s="18">
        <f t="shared" si="5"/>
        <v>373</v>
      </c>
      <c r="B378" s="19"/>
      <c r="C378" s="116"/>
      <c r="D378" s="119"/>
      <c r="E378" s="104"/>
      <c r="F378" s="105"/>
      <c r="G378" s="118"/>
      <c r="H378" s="18"/>
      <c r="I378" s="18"/>
      <c r="J378" s="37"/>
      <c r="K378" s="37"/>
      <c r="L378" s="37"/>
      <c r="M378" s="37"/>
      <c r="N378" s="37"/>
      <c r="O378" s="111"/>
      <c r="P378" s="37"/>
      <c r="Q378" s="94"/>
      <c r="R378" s="19"/>
    </row>
    <row r="379" spans="1:18" ht="16.5" customHeight="1">
      <c r="A379" s="18">
        <f t="shared" si="5"/>
        <v>374</v>
      </c>
      <c r="B379" s="19"/>
      <c r="C379" s="116"/>
      <c r="D379" s="119"/>
      <c r="E379" s="104"/>
      <c r="F379" s="105"/>
      <c r="G379" s="118"/>
      <c r="H379" s="18"/>
      <c r="I379" s="18"/>
      <c r="J379" s="37"/>
      <c r="K379" s="37"/>
      <c r="L379" s="37"/>
      <c r="M379" s="37"/>
      <c r="N379" s="37"/>
      <c r="O379" s="111"/>
      <c r="P379" s="37"/>
      <c r="Q379" s="94"/>
      <c r="R379" s="19"/>
    </row>
    <row r="380" spans="1:18" ht="16.5" customHeight="1">
      <c r="A380" s="18">
        <f t="shared" si="5"/>
        <v>375</v>
      </c>
      <c r="B380" s="19"/>
      <c r="C380" s="116"/>
      <c r="D380" s="119"/>
      <c r="E380" s="104"/>
      <c r="F380" s="105"/>
      <c r="G380" s="118"/>
      <c r="H380" s="18"/>
      <c r="I380" s="18"/>
      <c r="J380" s="37"/>
      <c r="K380" s="37"/>
      <c r="L380" s="37"/>
      <c r="M380" s="37"/>
      <c r="N380" s="37"/>
      <c r="O380" s="111"/>
      <c r="P380" s="37"/>
      <c r="Q380" s="94"/>
      <c r="R380" s="19"/>
    </row>
    <row r="381" spans="1:18" ht="16.5" customHeight="1">
      <c r="A381" s="18">
        <f t="shared" si="5"/>
        <v>376</v>
      </c>
      <c r="B381" s="19"/>
      <c r="C381" s="116"/>
      <c r="D381" s="119"/>
      <c r="E381" s="104"/>
      <c r="F381" s="105"/>
      <c r="G381" s="118"/>
      <c r="H381" s="18"/>
      <c r="I381" s="18"/>
      <c r="J381" s="37"/>
      <c r="K381" s="37"/>
      <c r="L381" s="37"/>
      <c r="M381" s="37"/>
      <c r="N381" s="37"/>
      <c r="O381" s="111"/>
      <c r="P381" s="37"/>
      <c r="Q381" s="94"/>
      <c r="R381" s="19"/>
    </row>
    <row r="382" spans="1:18" ht="16.5" customHeight="1">
      <c r="A382" s="18">
        <f t="shared" si="5"/>
        <v>377</v>
      </c>
      <c r="B382" s="19"/>
      <c r="C382" s="116"/>
      <c r="D382" s="119"/>
      <c r="E382" s="104"/>
      <c r="F382" s="105"/>
      <c r="G382" s="118"/>
      <c r="H382" s="18"/>
      <c r="I382" s="18"/>
      <c r="J382" s="37"/>
      <c r="K382" s="37"/>
      <c r="L382" s="37"/>
      <c r="M382" s="37"/>
      <c r="N382" s="37"/>
      <c r="O382" s="111"/>
      <c r="P382" s="37"/>
      <c r="Q382" s="94"/>
      <c r="R382" s="19"/>
    </row>
    <row r="383" spans="1:18" ht="16.5" customHeight="1">
      <c r="A383" s="18">
        <f t="shared" si="5"/>
        <v>378</v>
      </c>
      <c r="B383" s="19"/>
      <c r="C383" s="116"/>
      <c r="D383" s="119"/>
      <c r="E383" s="104"/>
      <c r="F383" s="105"/>
      <c r="G383" s="118"/>
      <c r="H383" s="18"/>
      <c r="I383" s="18"/>
      <c r="J383" s="37"/>
      <c r="K383" s="37"/>
      <c r="L383" s="37"/>
      <c r="M383" s="37"/>
      <c r="N383" s="37"/>
      <c r="O383" s="111"/>
      <c r="P383" s="37"/>
      <c r="Q383" s="94"/>
      <c r="R383" s="19"/>
    </row>
    <row r="384" spans="1:18" ht="16.5" customHeight="1">
      <c r="A384" s="18">
        <f t="shared" si="5"/>
        <v>379</v>
      </c>
      <c r="B384" s="19"/>
      <c r="C384" s="116"/>
      <c r="D384" s="120"/>
      <c r="E384" s="104"/>
      <c r="F384" s="105"/>
      <c r="G384" s="118"/>
      <c r="H384" s="18"/>
      <c r="I384" s="18"/>
      <c r="J384" s="37"/>
      <c r="K384" s="37"/>
      <c r="L384" s="37"/>
      <c r="M384" s="37"/>
      <c r="N384" s="37"/>
      <c r="O384" s="111"/>
      <c r="P384" s="37"/>
      <c r="Q384" s="94"/>
      <c r="R384" s="19"/>
    </row>
    <row r="385" spans="1:18" ht="16.5" customHeight="1">
      <c r="A385" s="18">
        <f t="shared" si="5"/>
        <v>380</v>
      </c>
      <c r="B385" s="19"/>
      <c r="C385" s="116"/>
      <c r="D385" s="120"/>
      <c r="E385" s="104"/>
      <c r="F385" s="105"/>
      <c r="G385" s="118"/>
      <c r="H385" s="18"/>
      <c r="I385" s="18"/>
      <c r="J385" s="37"/>
      <c r="K385" s="37"/>
      <c r="L385" s="37"/>
      <c r="M385" s="37"/>
      <c r="N385" s="37"/>
      <c r="O385" s="111"/>
      <c r="P385" s="37"/>
      <c r="Q385" s="94"/>
      <c r="R385" s="19"/>
    </row>
    <row r="386" spans="1:18" ht="16.5" customHeight="1">
      <c r="A386" s="18">
        <f t="shared" si="5"/>
        <v>381</v>
      </c>
      <c r="B386" s="19"/>
      <c r="C386" s="116"/>
      <c r="D386" s="120"/>
      <c r="E386" s="104"/>
      <c r="F386" s="105"/>
      <c r="G386" s="118"/>
      <c r="H386" s="18"/>
      <c r="I386" s="18"/>
      <c r="J386" s="37"/>
      <c r="K386" s="37"/>
      <c r="L386" s="37"/>
      <c r="M386" s="37"/>
      <c r="N386" s="37"/>
      <c r="O386" s="111"/>
      <c r="P386" s="37"/>
      <c r="Q386" s="94"/>
      <c r="R386" s="19"/>
    </row>
    <row r="387" spans="1:18" ht="16.5" customHeight="1">
      <c r="A387" s="18">
        <f t="shared" si="5"/>
        <v>382</v>
      </c>
      <c r="B387" s="19"/>
      <c r="C387" s="116"/>
      <c r="D387" s="120"/>
      <c r="E387" s="104"/>
      <c r="F387" s="105"/>
      <c r="G387" s="118"/>
      <c r="H387" s="18"/>
      <c r="I387" s="18"/>
      <c r="J387" s="37"/>
      <c r="K387" s="37"/>
      <c r="L387" s="37"/>
      <c r="M387" s="37"/>
      <c r="N387" s="37"/>
      <c r="O387" s="111"/>
      <c r="P387" s="37"/>
      <c r="Q387" s="94"/>
      <c r="R387" s="19"/>
    </row>
    <row r="388" spans="1:18" ht="16.5" customHeight="1">
      <c r="A388" s="18">
        <f t="shared" si="5"/>
        <v>383</v>
      </c>
      <c r="B388" s="19"/>
      <c r="C388" s="116"/>
      <c r="D388" s="116"/>
      <c r="E388" s="104"/>
      <c r="F388" s="105"/>
      <c r="G388" s="118"/>
      <c r="H388" s="18"/>
      <c r="I388" s="18"/>
      <c r="J388" s="37"/>
      <c r="K388" s="37"/>
      <c r="L388" s="37"/>
      <c r="M388" s="37"/>
      <c r="N388" s="37"/>
      <c r="O388" s="111"/>
      <c r="P388" s="37"/>
      <c r="Q388" s="94"/>
      <c r="R388" s="19"/>
    </row>
    <row r="389" spans="1:18" ht="16.5" customHeight="1">
      <c r="A389" s="18">
        <f t="shared" si="5"/>
        <v>384</v>
      </c>
      <c r="B389" s="19"/>
      <c r="C389" s="116"/>
      <c r="D389" s="119"/>
      <c r="E389" s="104"/>
      <c r="F389" s="105"/>
      <c r="G389" s="118"/>
      <c r="H389" s="18"/>
      <c r="I389" s="18"/>
      <c r="J389" s="37"/>
      <c r="K389" s="37"/>
      <c r="L389" s="37"/>
      <c r="M389" s="37"/>
      <c r="N389" s="37"/>
      <c r="O389" s="111"/>
      <c r="P389" s="37"/>
      <c r="Q389" s="94"/>
      <c r="R389" s="19"/>
    </row>
    <row r="390" spans="1:18" ht="16.5" customHeight="1">
      <c r="A390" s="18">
        <f t="shared" si="5"/>
        <v>385</v>
      </c>
      <c r="B390" s="19"/>
      <c r="C390" s="116"/>
      <c r="D390" s="119"/>
      <c r="E390" s="104"/>
      <c r="F390" s="105"/>
      <c r="G390" s="118"/>
      <c r="H390" s="18"/>
      <c r="I390" s="18"/>
      <c r="J390" s="37"/>
      <c r="K390" s="37"/>
      <c r="L390" s="37"/>
      <c r="M390" s="37"/>
      <c r="N390" s="37"/>
      <c r="O390" s="111"/>
      <c r="P390" s="37"/>
      <c r="Q390" s="94"/>
      <c r="R390" s="19"/>
    </row>
    <row r="391" spans="1:18" ht="16.5" customHeight="1">
      <c r="A391" s="18">
        <f t="shared" si="5"/>
        <v>386</v>
      </c>
      <c r="B391" s="19"/>
      <c r="C391" s="116"/>
      <c r="D391" s="119"/>
      <c r="E391" s="104"/>
      <c r="F391" s="105"/>
      <c r="G391" s="118"/>
      <c r="H391" s="18"/>
      <c r="I391" s="18"/>
      <c r="J391" s="37"/>
      <c r="K391" s="37"/>
      <c r="L391" s="37"/>
      <c r="M391" s="37"/>
      <c r="N391" s="37"/>
      <c r="O391" s="111"/>
      <c r="P391" s="37"/>
      <c r="Q391" s="94"/>
      <c r="R391" s="19"/>
    </row>
    <row r="392" spans="1:18" ht="16.5" customHeight="1">
      <c r="A392" s="18">
        <f aca="true" t="shared" si="6" ref="A392:A403">A391+1</f>
        <v>387</v>
      </c>
      <c r="B392" s="19"/>
      <c r="C392" s="116"/>
      <c r="D392" s="119"/>
      <c r="E392" s="104"/>
      <c r="F392" s="105"/>
      <c r="G392" s="118"/>
      <c r="H392" s="18"/>
      <c r="I392" s="18"/>
      <c r="J392" s="37"/>
      <c r="K392" s="37"/>
      <c r="L392" s="37"/>
      <c r="M392" s="37"/>
      <c r="N392" s="37"/>
      <c r="O392" s="111"/>
      <c r="P392" s="37"/>
      <c r="Q392" s="94"/>
      <c r="R392" s="19"/>
    </row>
    <row r="393" spans="1:18" ht="16.5" customHeight="1">
      <c r="A393" s="18">
        <f t="shared" si="6"/>
        <v>388</v>
      </c>
      <c r="B393" s="19"/>
      <c r="C393" s="116"/>
      <c r="D393" s="119"/>
      <c r="E393" s="104"/>
      <c r="F393" s="105"/>
      <c r="G393" s="118"/>
      <c r="H393" s="18"/>
      <c r="I393" s="18"/>
      <c r="J393" s="37"/>
      <c r="K393" s="37"/>
      <c r="L393" s="37"/>
      <c r="M393" s="37"/>
      <c r="N393" s="37"/>
      <c r="O393" s="111"/>
      <c r="P393" s="37"/>
      <c r="Q393" s="94"/>
      <c r="R393" s="19"/>
    </row>
    <row r="394" spans="1:18" ht="16.5" customHeight="1">
      <c r="A394" s="18">
        <f t="shared" si="6"/>
        <v>389</v>
      </c>
      <c r="B394" s="19"/>
      <c r="C394" s="116"/>
      <c r="D394" s="119"/>
      <c r="E394" s="104"/>
      <c r="F394" s="105"/>
      <c r="G394" s="118"/>
      <c r="H394" s="18"/>
      <c r="I394" s="18"/>
      <c r="J394" s="37"/>
      <c r="K394" s="37"/>
      <c r="L394" s="37"/>
      <c r="M394" s="37"/>
      <c r="N394" s="37"/>
      <c r="O394" s="111"/>
      <c r="P394" s="37"/>
      <c r="Q394" s="94"/>
      <c r="R394" s="19"/>
    </row>
    <row r="395" spans="1:18" ht="16.5" customHeight="1">
      <c r="A395" s="18">
        <f t="shared" si="6"/>
        <v>390</v>
      </c>
      <c r="B395" s="19"/>
      <c r="C395" s="116"/>
      <c r="D395" s="119"/>
      <c r="E395" s="104"/>
      <c r="F395" s="105"/>
      <c r="G395" s="118"/>
      <c r="H395" s="18"/>
      <c r="I395" s="18"/>
      <c r="J395" s="37"/>
      <c r="K395" s="37"/>
      <c r="L395" s="37"/>
      <c r="M395" s="37"/>
      <c r="N395" s="37"/>
      <c r="O395" s="111"/>
      <c r="P395" s="37"/>
      <c r="Q395" s="94"/>
      <c r="R395" s="19"/>
    </row>
    <row r="396" spans="1:18" ht="16.5" customHeight="1">
      <c r="A396" s="18">
        <f t="shared" si="6"/>
        <v>391</v>
      </c>
      <c r="B396" s="19"/>
      <c r="C396" s="116"/>
      <c r="D396" s="119"/>
      <c r="E396" s="104"/>
      <c r="F396" s="105"/>
      <c r="G396" s="118"/>
      <c r="H396" s="18"/>
      <c r="I396" s="18"/>
      <c r="J396" s="37"/>
      <c r="K396" s="37"/>
      <c r="L396" s="37"/>
      <c r="M396" s="37"/>
      <c r="N396" s="37"/>
      <c r="O396" s="111"/>
      <c r="P396" s="37"/>
      <c r="Q396" s="94"/>
      <c r="R396" s="19"/>
    </row>
    <row r="397" spans="1:18" ht="16.5" customHeight="1">
      <c r="A397" s="18">
        <f t="shared" si="6"/>
        <v>392</v>
      </c>
      <c r="B397" s="19"/>
      <c r="C397" s="116"/>
      <c r="D397" s="119"/>
      <c r="E397" s="104"/>
      <c r="F397" s="105"/>
      <c r="G397" s="118"/>
      <c r="H397" s="18"/>
      <c r="I397" s="18"/>
      <c r="J397" s="37"/>
      <c r="K397" s="37"/>
      <c r="L397" s="37"/>
      <c r="M397" s="37"/>
      <c r="N397" s="37"/>
      <c r="O397" s="111"/>
      <c r="P397" s="37"/>
      <c r="Q397" s="94"/>
      <c r="R397" s="19"/>
    </row>
    <row r="398" spans="1:18" ht="16.5" customHeight="1">
      <c r="A398" s="18">
        <f t="shared" si="6"/>
        <v>393</v>
      </c>
      <c r="B398" s="19"/>
      <c r="C398" s="116"/>
      <c r="D398" s="119"/>
      <c r="E398" s="104"/>
      <c r="F398" s="105"/>
      <c r="G398" s="118"/>
      <c r="H398" s="18"/>
      <c r="I398" s="18"/>
      <c r="J398" s="37"/>
      <c r="K398" s="37"/>
      <c r="L398" s="37"/>
      <c r="M398" s="37"/>
      <c r="N398" s="37"/>
      <c r="O398" s="111"/>
      <c r="P398" s="37"/>
      <c r="Q398" s="94"/>
      <c r="R398" s="19"/>
    </row>
    <row r="399" spans="1:18" ht="16.5" customHeight="1">
      <c r="A399" s="18">
        <f t="shared" si="6"/>
        <v>394</v>
      </c>
      <c r="B399" s="19"/>
      <c r="C399" s="116"/>
      <c r="D399" s="119"/>
      <c r="E399" s="104"/>
      <c r="F399" s="105"/>
      <c r="G399" s="118"/>
      <c r="H399" s="18"/>
      <c r="I399" s="18"/>
      <c r="J399" s="37"/>
      <c r="K399" s="37"/>
      <c r="L399" s="37"/>
      <c r="M399" s="37"/>
      <c r="N399" s="37"/>
      <c r="O399" s="111"/>
      <c r="P399" s="37"/>
      <c r="Q399" s="94"/>
      <c r="R399" s="19"/>
    </row>
    <row r="400" spans="1:18" ht="16.5" customHeight="1">
      <c r="A400" s="18">
        <f t="shared" si="6"/>
        <v>395</v>
      </c>
      <c r="B400" s="19"/>
      <c r="C400" s="116"/>
      <c r="D400" s="119"/>
      <c r="E400" s="104"/>
      <c r="F400" s="105"/>
      <c r="G400" s="118"/>
      <c r="H400" s="18"/>
      <c r="I400" s="18"/>
      <c r="J400" s="37"/>
      <c r="K400" s="37"/>
      <c r="L400" s="37"/>
      <c r="M400" s="37"/>
      <c r="N400" s="37"/>
      <c r="O400" s="111"/>
      <c r="P400" s="37"/>
      <c r="Q400" s="94"/>
      <c r="R400" s="19"/>
    </row>
    <row r="401" spans="1:18" ht="16.5" customHeight="1">
      <c r="A401" s="18">
        <f t="shared" si="6"/>
        <v>396</v>
      </c>
      <c r="B401" s="19"/>
      <c r="C401" s="116"/>
      <c r="D401" s="119"/>
      <c r="E401" s="104"/>
      <c r="F401" s="105"/>
      <c r="G401" s="118"/>
      <c r="H401" s="18"/>
      <c r="I401" s="18"/>
      <c r="J401" s="37"/>
      <c r="K401" s="37"/>
      <c r="L401" s="37"/>
      <c r="M401" s="37"/>
      <c r="N401" s="37"/>
      <c r="O401" s="111"/>
      <c r="P401" s="37"/>
      <c r="Q401" s="94"/>
      <c r="R401" s="19"/>
    </row>
    <row r="402" spans="1:18" ht="16.5" customHeight="1">
      <c r="A402" s="18">
        <f t="shared" si="6"/>
        <v>397</v>
      </c>
      <c r="B402" s="19"/>
      <c r="C402" s="116"/>
      <c r="D402" s="119"/>
      <c r="E402" s="104"/>
      <c r="F402" s="105"/>
      <c r="G402" s="118"/>
      <c r="H402" s="18"/>
      <c r="I402" s="18"/>
      <c r="J402" s="37"/>
      <c r="K402" s="37"/>
      <c r="L402" s="37"/>
      <c r="M402" s="37"/>
      <c r="N402" s="37"/>
      <c r="O402" s="111"/>
      <c r="P402" s="37"/>
      <c r="Q402" s="94"/>
      <c r="R402" s="19"/>
    </row>
    <row r="403" spans="1:18" ht="16.5" customHeight="1">
      <c r="A403" s="18">
        <f t="shared" si="6"/>
        <v>398</v>
      </c>
      <c r="B403" s="19"/>
      <c r="C403" s="116"/>
      <c r="D403" s="119"/>
      <c r="E403" s="104"/>
      <c r="F403" s="105"/>
      <c r="G403" s="118"/>
      <c r="H403" s="18"/>
      <c r="I403" s="18"/>
      <c r="J403" s="37"/>
      <c r="K403" s="37"/>
      <c r="L403" s="37"/>
      <c r="M403" s="37"/>
      <c r="N403" s="37"/>
      <c r="O403" s="111"/>
      <c r="P403" s="37"/>
      <c r="Q403" s="94"/>
      <c r="R403" s="19"/>
    </row>
    <row r="404" spans="1:18" ht="16.5" customHeight="1">
      <c r="A404" s="61" t="s">
        <v>381</v>
      </c>
      <c r="B404" s="60"/>
      <c r="C404" s="60"/>
      <c r="D404" s="60"/>
      <c r="E404" s="121"/>
      <c r="F404" s="105" t="s">
        <v>697</v>
      </c>
      <c r="G404" s="60">
        <f>SUM(G6:G402)</f>
        <v>0</v>
      </c>
      <c r="H404" s="60"/>
      <c r="I404" s="60"/>
      <c r="J404" s="50">
        <f>SUM(J6:J403)</f>
        <v>0</v>
      </c>
      <c r="K404" s="50">
        <f>SUM(K6:K403)</f>
        <v>0</v>
      </c>
      <c r="L404" s="37"/>
      <c r="M404" s="37"/>
      <c r="N404" s="125"/>
      <c r="O404" s="126"/>
      <c r="P404" s="125"/>
      <c r="Q404" s="94"/>
      <c r="R404" s="29"/>
    </row>
    <row r="405" spans="1:18" ht="16.5" customHeight="1">
      <c r="A405" s="61" t="s">
        <v>382</v>
      </c>
      <c r="B405" s="60"/>
      <c r="C405" s="60"/>
      <c r="D405" s="60"/>
      <c r="E405" s="121"/>
      <c r="F405" s="105" t="s">
        <v>697</v>
      </c>
      <c r="G405" s="60">
        <f>G404</f>
        <v>0</v>
      </c>
      <c r="H405" s="60"/>
      <c r="I405" s="60"/>
      <c r="J405" s="50">
        <f>J404</f>
        <v>0</v>
      </c>
      <c r="K405" s="50">
        <f>K404</f>
        <v>0</v>
      </c>
      <c r="L405" s="37"/>
      <c r="M405" s="37"/>
      <c r="N405" s="37"/>
      <c r="O405" s="126"/>
      <c r="P405" s="37"/>
      <c r="Q405" s="94"/>
      <c r="R405" s="29"/>
    </row>
    <row r="406" spans="1:45" s="3" customFormat="1" ht="16.5" customHeight="1">
      <c r="A406" s="122" t="s">
        <v>372</v>
      </c>
      <c r="B406" s="123"/>
      <c r="C406" s="123"/>
      <c r="D406" s="124"/>
      <c r="E406" s="123"/>
      <c r="F406" s="123"/>
      <c r="G406" s="123"/>
      <c r="H406" s="123"/>
      <c r="I406" s="123"/>
      <c r="J406" s="123"/>
      <c r="K406" s="123"/>
      <c r="L406" s="123"/>
      <c r="M406" s="37"/>
      <c r="N406" s="123"/>
      <c r="O406" s="127"/>
      <c r="P406" s="123"/>
      <c r="Q406" s="123"/>
      <c r="R406" s="129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</row>
    <row r="407" spans="1:45" s="3" customFormat="1" ht="15.75" customHeight="1">
      <c r="A407" s="122" t="s">
        <v>554</v>
      </c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37"/>
      <c r="N407" s="123"/>
      <c r="O407" s="123"/>
      <c r="P407" s="123"/>
      <c r="Q407" s="123"/>
      <c r="R407" s="123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</row>
    <row r="408" ht="16.5" customHeight="1" hidden="1">
      <c r="M408" s="128">
        <f aca="true" t="shared" si="7" ref="M408:M427">K408</f>
        <v>0</v>
      </c>
    </row>
    <row r="409" ht="16.5" customHeight="1" hidden="1">
      <c r="M409" s="37">
        <f t="shared" si="7"/>
        <v>0</v>
      </c>
    </row>
    <row r="410" ht="16.5" customHeight="1" hidden="1">
      <c r="M410" s="37">
        <f t="shared" si="7"/>
        <v>0</v>
      </c>
    </row>
    <row r="411" ht="16.5" customHeight="1" hidden="1">
      <c r="M411" s="37">
        <f t="shared" si="7"/>
        <v>0</v>
      </c>
    </row>
    <row r="412" ht="16.5" customHeight="1" hidden="1">
      <c r="M412" s="37">
        <f t="shared" si="7"/>
        <v>0</v>
      </c>
    </row>
    <row r="413" ht="16.5" customHeight="1" hidden="1">
      <c r="M413" s="37">
        <f t="shared" si="7"/>
        <v>0</v>
      </c>
    </row>
    <row r="414" ht="16.5" customHeight="1" hidden="1">
      <c r="M414" s="37">
        <f t="shared" si="7"/>
        <v>0</v>
      </c>
    </row>
    <row r="415" ht="16.5" customHeight="1" hidden="1">
      <c r="M415" s="37">
        <f t="shared" si="7"/>
        <v>0</v>
      </c>
    </row>
    <row r="416" ht="16.5" customHeight="1" hidden="1">
      <c r="M416" s="37">
        <f t="shared" si="7"/>
        <v>0</v>
      </c>
    </row>
    <row r="417" ht="16.5" customHeight="1" hidden="1">
      <c r="M417" s="37">
        <f t="shared" si="7"/>
        <v>0</v>
      </c>
    </row>
    <row r="418" ht="16.5" customHeight="1" hidden="1">
      <c r="M418" s="37">
        <f t="shared" si="7"/>
        <v>0</v>
      </c>
    </row>
    <row r="419" ht="16.5" customHeight="1" hidden="1">
      <c r="M419" s="37">
        <f t="shared" si="7"/>
        <v>0</v>
      </c>
    </row>
    <row r="420" ht="16.5" customHeight="1" hidden="1">
      <c r="M420" s="37">
        <f t="shared" si="7"/>
        <v>0</v>
      </c>
    </row>
    <row r="421" ht="16.5" customHeight="1" hidden="1">
      <c r="M421" s="37">
        <f t="shared" si="7"/>
        <v>0</v>
      </c>
    </row>
    <row r="422" ht="16.5" customHeight="1" hidden="1">
      <c r="M422" s="37">
        <f t="shared" si="7"/>
        <v>0</v>
      </c>
    </row>
    <row r="423" ht="16.5" customHeight="1" hidden="1">
      <c r="M423" s="37">
        <f t="shared" si="7"/>
        <v>0</v>
      </c>
    </row>
    <row r="424" ht="16.5" customHeight="1" hidden="1">
      <c r="M424" s="37">
        <f t="shared" si="7"/>
        <v>0</v>
      </c>
    </row>
    <row r="425" ht="16.5" customHeight="1" hidden="1">
      <c r="M425" s="37">
        <f t="shared" si="7"/>
        <v>0</v>
      </c>
    </row>
    <row r="426" ht="16.5" customHeight="1" hidden="1">
      <c r="M426" s="37">
        <f t="shared" si="7"/>
        <v>0</v>
      </c>
    </row>
    <row r="427" ht="16.5" customHeight="1" hidden="1">
      <c r="M427" s="37">
        <f t="shared" si="7"/>
        <v>0</v>
      </c>
    </row>
  </sheetData>
  <sheetProtection/>
  <mergeCells count="18">
    <mergeCell ref="A1:R1"/>
    <mergeCell ref="A2:R2"/>
    <mergeCell ref="J4:K4"/>
    <mergeCell ref="L4:M4"/>
    <mergeCell ref="N4:P4"/>
    <mergeCell ref="A404:D404"/>
    <mergeCell ref="A405:D40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</mergeCells>
  <printOptions/>
  <pageMargins left="1.26" right="0.75" top="1" bottom="1" header="0.5" footer="0.5"/>
  <pageSetup horizontalDpi="600" verticalDpi="600" orientation="landscape" paperSize="9" scale="71"/>
  <rowBreaks count="1" manualBreakCount="1">
    <brk id="373" max="1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C23" sqref="C23"/>
    </sheetView>
  </sheetViews>
  <sheetFormatPr defaultColWidth="8.75390625" defaultRowHeight="16.5" customHeight="1"/>
  <cols>
    <col min="1" max="1" width="4.875" style="4" customWidth="1"/>
    <col min="2" max="2" width="15.75390625" style="4" customWidth="1"/>
    <col min="3" max="3" width="14.875" style="4" customWidth="1"/>
    <col min="4" max="4" width="4.75390625" style="4" customWidth="1"/>
    <col min="5" max="5" width="8.00390625" style="4" customWidth="1"/>
    <col min="6" max="6" width="7.875" style="4" customWidth="1"/>
    <col min="7" max="7" width="9.125" style="4" customWidth="1"/>
    <col min="8" max="8" width="10.875" style="4" customWidth="1"/>
    <col min="9" max="9" width="9.00390625" style="4" bestFit="1" customWidth="1"/>
    <col min="10" max="10" width="9.625" style="4" customWidth="1"/>
    <col min="11" max="11" width="10.375" style="4" customWidth="1"/>
    <col min="12" max="32" width="9.00390625" style="4" bestFit="1" customWidth="1"/>
    <col min="33" max="16384" width="8.75390625" style="4" customWidth="1"/>
  </cols>
  <sheetData>
    <row r="1" spans="1:13" s="1" customFormat="1" ht="24.75" customHeight="1">
      <c r="A1" s="5" t="s">
        <v>134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</row>
    <row r="2" spans="1:13" ht="16.5" customHeight="1">
      <c r="A2" s="6" t="s">
        <v>433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36"/>
    </row>
    <row r="5" spans="1:13" ht="14.25" customHeight="1">
      <c r="A5" s="10" t="s">
        <v>236</v>
      </c>
      <c r="B5" s="11"/>
      <c r="C5" s="11"/>
      <c r="D5" s="11"/>
      <c r="E5" s="11"/>
      <c r="F5" s="96"/>
      <c r="G5" s="11"/>
      <c r="H5" s="11"/>
      <c r="I5" s="11"/>
      <c r="J5" s="11"/>
      <c r="K5" s="11"/>
      <c r="L5" s="11"/>
      <c r="M5" s="11"/>
    </row>
    <row r="6" spans="1:13" s="2" customFormat="1" ht="16.5" customHeight="1">
      <c r="A6" s="12" t="s">
        <v>1</v>
      </c>
      <c r="B6" s="12" t="s">
        <v>477</v>
      </c>
      <c r="C6" s="86" t="s">
        <v>700</v>
      </c>
      <c r="D6" s="14" t="s">
        <v>466</v>
      </c>
      <c r="E6" s="42" t="s">
        <v>239</v>
      </c>
      <c r="F6" s="43"/>
      <c r="G6" s="44"/>
      <c r="H6" s="13" t="s">
        <v>240</v>
      </c>
      <c r="I6" s="12" t="s">
        <v>467</v>
      </c>
      <c r="J6" s="42" t="s">
        <v>241</v>
      </c>
      <c r="K6" s="44"/>
      <c r="L6" s="12" t="s">
        <v>274</v>
      </c>
      <c r="M6" s="12" t="s">
        <v>380</v>
      </c>
    </row>
    <row r="7" spans="1:13" s="2" customFormat="1" ht="16.5" customHeight="1">
      <c r="A7" s="15"/>
      <c r="B7" s="15"/>
      <c r="C7" s="87"/>
      <c r="D7" s="17"/>
      <c r="E7" s="45" t="s">
        <v>468</v>
      </c>
      <c r="F7" s="91" t="s">
        <v>469</v>
      </c>
      <c r="G7" s="45" t="s">
        <v>470</v>
      </c>
      <c r="H7" s="16"/>
      <c r="I7" s="15"/>
      <c r="J7" s="45" t="s">
        <v>469</v>
      </c>
      <c r="K7" s="45" t="s">
        <v>470</v>
      </c>
      <c r="L7" s="15"/>
      <c r="M7" s="15"/>
    </row>
    <row r="8" spans="1:13" ht="16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6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6.5" customHeight="1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>
      <c r="A27" s="21"/>
      <c r="B27" s="22"/>
      <c r="C27" s="23"/>
      <c r="D27" s="23"/>
      <c r="E27" s="23"/>
      <c r="F27" s="19"/>
      <c r="G27" s="19"/>
      <c r="H27" s="19"/>
      <c r="I27" s="19"/>
      <c r="J27" s="19"/>
      <c r="K27" s="19"/>
      <c r="L27" s="19"/>
      <c r="M27" s="19"/>
    </row>
    <row r="28" spans="1:13" ht="16.5" customHeight="1">
      <c r="A28" s="25" t="s">
        <v>381</v>
      </c>
      <c r="B28" s="26"/>
      <c r="C28" s="26"/>
      <c r="D28" s="27"/>
      <c r="E28" s="97"/>
      <c r="F28" s="98"/>
      <c r="G28" s="99">
        <f>SUM(G8:G27)</f>
        <v>0</v>
      </c>
      <c r="H28" s="99">
        <f>SUM(H8:H27)</f>
        <v>0</v>
      </c>
      <c r="I28" s="99"/>
      <c r="J28" s="99"/>
      <c r="K28" s="99">
        <f>SUM(K8:K27)</f>
        <v>0</v>
      </c>
      <c r="L28" s="29"/>
      <c r="M28" s="29"/>
    </row>
    <row r="29" spans="1:13" ht="16.5" customHeight="1">
      <c r="A29" s="25" t="s">
        <v>382</v>
      </c>
      <c r="B29" s="26"/>
      <c r="C29" s="26"/>
      <c r="D29" s="27"/>
      <c r="E29" s="97"/>
      <c r="F29" s="98"/>
      <c r="G29" s="99">
        <f>G28</f>
        <v>0</v>
      </c>
      <c r="H29" s="99">
        <f>H28</f>
        <v>0</v>
      </c>
      <c r="I29" s="99"/>
      <c r="J29" s="99"/>
      <c r="K29" s="99">
        <f>K28</f>
        <v>0</v>
      </c>
      <c r="L29" s="29"/>
      <c r="M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M1"/>
    <mergeCell ref="A2:M2"/>
    <mergeCell ref="E6:G6"/>
    <mergeCell ref="J6:K6"/>
    <mergeCell ref="A28:D28"/>
    <mergeCell ref="A29:D29"/>
    <mergeCell ref="A6:A7"/>
    <mergeCell ref="B6:B7"/>
    <mergeCell ref="C6:C7"/>
    <mergeCell ref="D6:D7"/>
    <mergeCell ref="H6:H7"/>
    <mergeCell ref="I6:I7"/>
    <mergeCell ref="L6:L7"/>
    <mergeCell ref="M6:M7"/>
  </mergeCells>
  <printOptions horizontalCentered="1" verticalCentered="1"/>
  <pageMargins left="0.2" right="0.23999999999999996" top="0.51" bottom="0.2" header="1.16" footer="0.39"/>
  <pageSetup horizontalDpi="180" verticalDpi="180" orientation="landscape" paperSize="9"/>
  <headerFooter alignWithMargins="0">
    <oddHeader>&amp;C&amp;"Arial Narrow,常规"&amp;9
&amp;R&amp;"创艺简仿宋,常规"&amp;9表&amp;"Arial Narrow,常规"5-3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N23" sqref="N23"/>
    </sheetView>
  </sheetViews>
  <sheetFormatPr defaultColWidth="8.75390625" defaultRowHeight="16.5" customHeight="1"/>
  <cols>
    <col min="1" max="1" width="4.625" style="4" customWidth="1"/>
    <col min="2" max="2" width="23.50390625" style="4" customWidth="1"/>
    <col min="3" max="3" width="11.125" style="4" customWidth="1"/>
    <col min="4" max="4" width="6.375" style="4" customWidth="1"/>
    <col min="5" max="7" width="10.25390625" style="4" customWidth="1"/>
    <col min="8" max="8" width="14.125" style="4" customWidth="1"/>
    <col min="9" max="9" width="13.875" style="4" customWidth="1"/>
    <col min="10" max="10" width="8.75390625" style="4" customWidth="1"/>
    <col min="11" max="11" width="11.1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701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702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36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703</v>
      </c>
      <c r="C6" s="86" t="s">
        <v>491</v>
      </c>
      <c r="D6" s="14" t="s">
        <v>492</v>
      </c>
      <c r="E6" s="14" t="s">
        <v>493</v>
      </c>
      <c r="F6" s="14" t="s">
        <v>494</v>
      </c>
      <c r="G6" s="14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87"/>
      <c r="D7" s="17"/>
      <c r="E7" s="17"/>
      <c r="F7" s="17"/>
      <c r="G7" s="17"/>
      <c r="H7" s="15"/>
      <c r="I7" s="15"/>
      <c r="J7" s="15"/>
      <c r="K7" s="15"/>
    </row>
    <row r="8" spans="1:11" ht="16.5" customHeight="1">
      <c r="A8" s="19"/>
      <c r="B8" s="19"/>
      <c r="C8" s="19"/>
      <c r="D8" s="19"/>
      <c r="E8" s="19"/>
      <c r="F8" s="19"/>
      <c r="G8" s="20"/>
      <c r="H8" s="20"/>
      <c r="I8" s="20"/>
      <c r="J8" s="94" t="e">
        <f>(I8-H8)/H8*100</f>
        <v>#DIV/0!</v>
      </c>
      <c r="K8" s="19"/>
    </row>
    <row r="9" spans="1:11" ht="16.5" customHeight="1">
      <c r="A9" s="19"/>
      <c r="B9" s="19"/>
      <c r="C9" s="19"/>
      <c r="D9" s="19"/>
      <c r="E9" s="19"/>
      <c r="F9" s="19"/>
      <c r="G9" s="20"/>
      <c r="H9" s="20"/>
      <c r="I9" s="20"/>
      <c r="J9" s="94" t="e">
        <f aca="true" t="shared" si="0" ref="J9:J29">(I9-H9)/H9*100</f>
        <v>#DIV/0!</v>
      </c>
      <c r="K9" s="19"/>
    </row>
    <row r="10" spans="1:11" ht="16.5" customHeight="1">
      <c r="A10" s="19"/>
      <c r="B10" s="19"/>
      <c r="C10" s="19"/>
      <c r="D10" s="19"/>
      <c r="E10" s="19"/>
      <c r="F10" s="19"/>
      <c r="G10" s="20"/>
      <c r="H10" s="20"/>
      <c r="I10" s="20"/>
      <c r="J10" s="94" t="e">
        <f t="shared" si="0"/>
        <v>#DIV/0!</v>
      </c>
      <c r="K10" s="19"/>
    </row>
    <row r="11" spans="1:11" ht="16.5" customHeight="1">
      <c r="A11" s="19"/>
      <c r="B11" s="19"/>
      <c r="C11" s="19"/>
      <c r="D11" s="19"/>
      <c r="E11" s="19"/>
      <c r="F11" s="19"/>
      <c r="G11" s="20"/>
      <c r="H11" s="20"/>
      <c r="I11" s="20"/>
      <c r="J11" s="94" t="e">
        <f t="shared" si="0"/>
        <v>#DIV/0!</v>
      </c>
      <c r="K11" s="19"/>
    </row>
    <row r="12" spans="1:11" ht="16.5" customHeight="1">
      <c r="A12" s="19"/>
      <c r="B12" s="19"/>
      <c r="C12" s="19"/>
      <c r="D12" s="19"/>
      <c r="E12" s="19"/>
      <c r="F12" s="19"/>
      <c r="G12" s="20"/>
      <c r="H12" s="20"/>
      <c r="I12" s="20"/>
      <c r="J12" s="94" t="e">
        <f t="shared" si="0"/>
        <v>#DIV/0!</v>
      </c>
      <c r="K12" s="19"/>
    </row>
    <row r="13" spans="1:11" ht="16.5" customHeight="1">
      <c r="A13" s="19"/>
      <c r="B13" s="19"/>
      <c r="C13" s="19"/>
      <c r="D13" s="19"/>
      <c r="E13" s="19"/>
      <c r="F13" s="19"/>
      <c r="G13" s="20"/>
      <c r="H13" s="20"/>
      <c r="I13" s="20"/>
      <c r="J13" s="94" t="e">
        <f t="shared" si="0"/>
        <v>#DIV/0!</v>
      </c>
      <c r="K13" s="19"/>
    </row>
    <row r="14" spans="1:11" ht="16.5" customHeight="1">
      <c r="A14" s="19"/>
      <c r="B14" s="19"/>
      <c r="C14" s="19"/>
      <c r="D14" s="19"/>
      <c r="E14" s="19"/>
      <c r="F14" s="19"/>
      <c r="G14" s="20"/>
      <c r="H14" s="20"/>
      <c r="I14" s="20"/>
      <c r="J14" s="94" t="e">
        <f t="shared" si="0"/>
        <v>#DIV/0!</v>
      </c>
      <c r="K14" s="19"/>
    </row>
    <row r="15" spans="1:11" ht="16.5" customHeight="1">
      <c r="A15" s="19"/>
      <c r="B15" s="19"/>
      <c r="C15" s="19"/>
      <c r="D15" s="19"/>
      <c r="E15" s="19"/>
      <c r="F15" s="19"/>
      <c r="G15" s="20"/>
      <c r="H15" s="20"/>
      <c r="I15" s="20"/>
      <c r="J15" s="94" t="e">
        <f t="shared" si="0"/>
        <v>#DIV/0!</v>
      </c>
      <c r="K15" s="19"/>
    </row>
    <row r="16" spans="1:11" ht="16.5" customHeight="1">
      <c r="A16" s="19"/>
      <c r="B16" s="19"/>
      <c r="C16" s="19"/>
      <c r="D16" s="19"/>
      <c r="E16" s="19"/>
      <c r="F16" s="19"/>
      <c r="G16" s="20"/>
      <c r="H16" s="20"/>
      <c r="I16" s="20"/>
      <c r="J16" s="94" t="e">
        <f t="shared" si="0"/>
        <v>#DIV/0!</v>
      </c>
      <c r="K16" s="19"/>
    </row>
    <row r="17" spans="1:11" ht="16.5" customHeight="1">
      <c r="A17" s="19"/>
      <c r="B17" s="19"/>
      <c r="C17" s="19"/>
      <c r="D17" s="19"/>
      <c r="E17" s="19"/>
      <c r="F17" s="19"/>
      <c r="G17" s="20"/>
      <c r="H17" s="20"/>
      <c r="I17" s="20"/>
      <c r="J17" s="94" t="e">
        <f t="shared" si="0"/>
        <v>#DIV/0!</v>
      </c>
      <c r="K17" s="19"/>
    </row>
    <row r="18" spans="1:11" ht="16.5" customHeight="1">
      <c r="A18" s="19"/>
      <c r="B18" s="19"/>
      <c r="C18" s="19"/>
      <c r="D18" s="19"/>
      <c r="E18" s="19"/>
      <c r="F18" s="19"/>
      <c r="G18" s="20"/>
      <c r="H18" s="20"/>
      <c r="I18" s="20"/>
      <c r="J18" s="94" t="e">
        <f t="shared" si="0"/>
        <v>#DIV/0!</v>
      </c>
      <c r="K18" s="19"/>
    </row>
    <row r="19" spans="1:11" ht="16.5" customHeight="1">
      <c r="A19" s="19"/>
      <c r="B19" s="19"/>
      <c r="C19" s="19"/>
      <c r="D19" s="19"/>
      <c r="E19" s="19"/>
      <c r="F19" s="19"/>
      <c r="G19" s="20"/>
      <c r="H19" s="20"/>
      <c r="I19" s="20"/>
      <c r="J19" s="94" t="e">
        <f t="shared" si="0"/>
        <v>#DIV/0!</v>
      </c>
      <c r="K19" s="19"/>
    </row>
    <row r="20" spans="1:11" ht="16.5" customHeight="1">
      <c r="A20" s="19"/>
      <c r="B20" s="19"/>
      <c r="C20" s="19"/>
      <c r="D20" s="19"/>
      <c r="E20" s="19"/>
      <c r="F20" s="19"/>
      <c r="G20" s="20"/>
      <c r="H20" s="20"/>
      <c r="I20" s="20"/>
      <c r="J20" s="94" t="e">
        <f t="shared" si="0"/>
        <v>#DIV/0!</v>
      </c>
      <c r="K20" s="19"/>
    </row>
    <row r="21" spans="1:11" ht="16.5" customHeight="1">
      <c r="A21" s="19"/>
      <c r="B21" s="19"/>
      <c r="C21" s="19"/>
      <c r="D21" s="19"/>
      <c r="E21" s="19"/>
      <c r="F21" s="19"/>
      <c r="G21" s="20"/>
      <c r="H21" s="20"/>
      <c r="I21" s="20"/>
      <c r="J21" s="94" t="e">
        <f t="shared" si="0"/>
        <v>#DIV/0!</v>
      </c>
      <c r="K21" s="19"/>
    </row>
    <row r="22" spans="1:11" ht="16.5" customHeight="1">
      <c r="A22" s="19"/>
      <c r="B22" s="19"/>
      <c r="C22" s="19"/>
      <c r="D22" s="19"/>
      <c r="E22" s="19"/>
      <c r="F22" s="19"/>
      <c r="G22" s="20"/>
      <c r="H22" s="20"/>
      <c r="I22" s="20"/>
      <c r="J22" s="94" t="e">
        <f t="shared" si="0"/>
        <v>#DIV/0!</v>
      </c>
      <c r="K22" s="19"/>
    </row>
    <row r="23" spans="1:11" ht="16.5" customHeight="1">
      <c r="A23" s="19"/>
      <c r="B23" s="19"/>
      <c r="C23" s="19"/>
      <c r="D23" s="19"/>
      <c r="E23" s="19"/>
      <c r="F23" s="19"/>
      <c r="G23" s="20"/>
      <c r="H23" s="20"/>
      <c r="I23" s="20"/>
      <c r="J23" s="94" t="e">
        <f t="shared" si="0"/>
        <v>#DIV/0!</v>
      </c>
      <c r="K23" s="19"/>
    </row>
    <row r="24" spans="1:11" ht="16.5" customHeight="1">
      <c r="A24" s="19"/>
      <c r="B24" s="19"/>
      <c r="C24" s="19"/>
      <c r="D24" s="19"/>
      <c r="E24" s="19"/>
      <c r="F24" s="19"/>
      <c r="G24" s="20"/>
      <c r="H24" s="20"/>
      <c r="I24" s="20"/>
      <c r="J24" s="94" t="e">
        <f t="shared" si="0"/>
        <v>#DIV/0!</v>
      </c>
      <c r="K24" s="19"/>
    </row>
    <row r="25" spans="1:11" ht="16.5" customHeight="1">
      <c r="A25" s="19"/>
      <c r="B25" s="19"/>
      <c r="C25" s="19"/>
      <c r="D25" s="19"/>
      <c r="E25" s="19"/>
      <c r="F25" s="19"/>
      <c r="G25" s="20"/>
      <c r="H25" s="20"/>
      <c r="I25" s="20"/>
      <c r="J25" s="94" t="e">
        <f t="shared" si="0"/>
        <v>#DIV/0!</v>
      </c>
      <c r="K25" s="19"/>
    </row>
    <row r="26" spans="1:11" ht="16.5" customHeight="1">
      <c r="A26" s="21"/>
      <c r="B26" s="19"/>
      <c r="C26" s="19"/>
      <c r="D26" s="19"/>
      <c r="E26" s="19"/>
      <c r="F26" s="19"/>
      <c r="G26" s="20"/>
      <c r="H26" s="20"/>
      <c r="I26" s="20"/>
      <c r="J26" s="94" t="e">
        <f t="shared" si="0"/>
        <v>#DIV/0!</v>
      </c>
      <c r="K26" s="19"/>
    </row>
    <row r="27" spans="1:11" ht="16.5" customHeight="1">
      <c r="A27" s="21"/>
      <c r="B27" s="22"/>
      <c r="C27" s="23"/>
      <c r="D27" s="23"/>
      <c r="E27" s="23"/>
      <c r="F27" s="23"/>
      <c r="G27" s="24"/>
      <c r="H27" s="20"/>
      <c r="I27" s="20"/>
      <c r="J27" s="94" t="e">
        <f t="shared" si="0"/>
        <v>#DIV/0!</v>
      </c>
      <c r="K27" s="19"/>
    </row>
    <row r="28" spans="1:11" ht="16.5" customHeight="1">
      <c r="A28" s="25" t="s">
        <v>381</v>
      </c>
      <c r="B28" s="26"/>
      <c r="C28" s="26"/>
      <c r="D28" s="27"/>
      <c r="E28" s="27"/>
      <c r="F28" s="27"/>
      <c r="G28" s="28">
        <f>SUM(G8:G27)</f>
        <v>0</v>
      </c>
      <c r="H28" s="28">
        <f>SUM(H8:H27)</f>
        <v>0</v>
      </c>
      <c r="I28" s="28">
        <f>SUM(I8:I27)</f>
        <v>0</v>
      </c>
      <c r="J28" s="95" t="e">
        <f t="shared" si="0"/>
        <v>#DIV/0!</v>
      </c>
      <c r="K28" s="29"/>
    </row>
    <row r="29" spans="1:11" ht="16.5" customHeight="1">
      <c r="A29" s="25" t="s">
        <v>382</v>
      </c>
      <c r="B29" s="26"/>
      <c r="C29" s="26"/>
      <c r="D29" s="27"/>
      <c r="E29" s="27"/>
      <c r="F29" s="27"/>
      <c r="G29" s="28">
        <f>G28</f>
        <v>0</v>
      </c>
      <c r="H29" s="28">
        <f>H28</f>
        <v>0</v>
      </c>
      <c r="I29" s="28">
        <f>I28</f>
        <v>0</v>
      </c>
      <c r="J29" s="95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Narrow,常规"5-4-1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E26" sqref="E26"/>
    </sheetView>
  </sheetViews>
  <sheetFormatPr defaultColWidth="8.75390625" defaultRowHeight="16.5" customHeight="1"/>
  <cols>
    <col min="1" max="1" width="3.75390625" style="4" customWidth="1"/>
    <col min="2" max="2" width="16.00390625" style="4" customWidth="1"/>
    <col min="3" max="3" width="4.50390625" style="4" customWidth="1"/>
    <col min="4" max="4" width="6.375" style="4" customWidth="1"/>
    <col min="5" max="5" width="8.375" style="4" customWidth="1"/>
    <col min="6" max="6" width="7.625" style="4" customWidth="1"/>
    <col min="7" max="7" width="10.25390625" style="4" customWidth="1"/>
    <col min="8" max="8" width="7.625" style="4" customWidth="1"/>
    <col min="9" max="9" width="9.625" style="4" customWidth="1"/>
    <col min="10" max="11" width="9.50390625" style="4" customWidth="1"/>
    <col min="12" max="12" width="10.875" style="4" customWidth="1"/>
    <col min="13" max="13" width="8.00390625" style="4" customWidth="1"/>
    <col min="14" max="14" width="6.875" style="4" customWidth="1"/>
    <col min="15" max="15" width="7.75390625" style="4" customWidth="1"/>
    <col min="16" max="32" width="9.00390625" style="4" bestFit="1" customWidth="1"/>
    <col min="33" max="16384" width="8.75390625" style="4" customWidth="1"/>
  </cols>
  <sheetData>
    <row r="1" spans="1:15" s="1" customFormat="1" ht="24.75" customHeight="1">
      <c r="A1" s="5" t="s">
        <v>705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  <c r="N1" s="52"/>
      <c r="O1" s="52"/>
    </row>
    <row r="2" spans="1:15" ht="16.5" customHeight="1">
      <c r="A2" s="6" t="s">
        <v>436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  <c r="O2" s="35"/>
    </row>
    <row r="3" spans="1:15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36"/>
      <c r="O4" s="36"/>
    </row>
    <row r="5" spans="1:15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2" customFormat="1" ht="16.5" customHeight="1">
      <c r="A6" s="12" t="s">
        <v>1</v>
      </c>
      <c r="B6" s="12" t="s">
        <v>703</v>
      </c>
      <c r="C6" s="14" t="s">
        <v>491</v>
      </c>
      <c r="D6" s="14" t="s">
        <v>492</v>
      </c>
      <c r="E6" s="88" t="s">
        <v>493</v>
      </c>
      <c r="F6" s="89"/>
      <c r="G6" s="89"/>
      <c r="H6" s="90"/>
      <c r="I6" s="12" t="s">
        <v>240</v>
      </c>
      <c r="J6" s="42" t="s">
        <v>241</v>
      </c>
      <c r="K6" s="43"/>
      <c r="L6" s="43"/>
      <c r="M6" s="44"/>
      <c r="N6" s="12" t="s">
        <v>274</v>
      </c>
      <c r="O6" s="12" t="s">
        <v>380</v>
      </c>
    </row>
    <row r="7" spans="1:15" s="2" customFormat="1" ht="16.5" customHeight="1">
      <c r="A7" s="15"/>
      <c r="B7" s="15"/>
      <c r="C7" s="17"/>
      <c r="D7" s="17"/>
      <c r="E7" s="91" t="s">
        <v>706</v>
      </c>
      <c r="F7" s="91" t="s">
        <v>707</v>
      </c>
      <c r="G7" s="91" t="s">
        <v>708</v>
      </c>
      <c r="H7" s="92" t="s">
        <v>709</v>
      </c>
      <c r="I7" s="15"/>
      <c r="J7" s="91" t="s">
        <v>706</v>
      </c>
      <c r="K7" s="93" t="s">
        <v>707</v>
      </c>
      <c r="L7" s="93" t="s">
        <v>708</v>
      </c>
      <c r="M7" s="93" t="s">
        <v>709</v>
      </c>
      <c r="N7" s="15"/>
      <c r="O7" s="15"/>
    </row>
    <row r="8" spans="1:15" ht="16.5" customHeight="1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54" t="e">
        <f>(M8-I8)/I8*100</f>
        <v>#DIV/0!</v>
      </c>
      <c r="O8" s="19"/>
    </row>
    <row r="9" spans="1:15" ht="16.5" customHeight="1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54" t="e">
        <f aca="true" t="shared" si="0" ref="N9:N29">(M9-I9)/I9*100</f>
        <v>#DIV/0!</v>
      </c>
      <c r="O9" s="19"/>
    </row>
    <row r="10" spans="1:15" ht="16.5" customHeight="1">
      <c r="A10" s="19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54" t="e">
        <f t="shared" si="0"/>
        <v>#DIV/0!</v>
      </c>
      <c r="O10" s="19"/>
    </row>
    <row r="11" spans="1:15" ht="16.5" customHeight="1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54" t="e">
        <f t="shared" si="0"/>
        <v>#DIV/0!</v>
      </c>
      <c r="O11" s="19"/>
    </row>
    <row r="12" spans="1:15" ht="16.5" customHeight="1">
      <c r="A12" s="19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54" t="e">
        <f t="shared" si="0"/>
        <v>#DIV/0!</v>
      </c>
      <c r="O12" s="19"/>
    </row>
    <row r="13" spans="1:15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54" t="e">
        <f t="shared" si="0"/>
        <v>#DIV/0!</v>
      </c>
      <c r="O13" s="19"/>
    </row>
    <row r="14" spans="1:15" ht="16.5" customHeight="1">
      <c r="A14" s="19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54" t="e">
        <f t="shared" si="0"/>
        <v>#DIV/0!</v>
      </c>
      <c r="O14" s="19"/>
    </row>
    <row r="15" spans="1:15" ht="16.5" customHeight="1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54" t="e">
        <f t="shared" si="0"/>
        <v>#DIV/0!</v>
      </c>
      <c r="O15" s="19"/>
    </row>
    <row r="16" spans="1:15" ht="16.5" customHeight="1">
      <c r="A16" s="19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54" t="e">
        <f t="shared" si="0"/>
        <v>#DIV/0!</v>
      </c>
      <c r="O16" s="19"/>
    </row>
    <row r="17" spans="1:15" ht="16.5" customHeight="1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54" t="e">
        <f t="shared" si="0"/>
        <v>#DIV/0!</v>
      </c>
      <c r="O17" s="19"/>
    </row>
    <row r="18" spans="1:15" ht="16.5" customHeight="1">
      <c r="A18" s="19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54" t="e">
        <f t="shared" si="0"/>
        <v>#DIV/0!</v>
      </c>
      <c r="O18" s="19"/>
    </row>
    <row r="19" spans="1:15" ht="16.5" customHeight="1">
      <c r="A19" s="19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54" t="e">
        <f t="shared" si="0"/>
        <v>#DIV/0!</v>
      </c>
      <c r="O19" s="19"/>
    </row>
    <row r="20" spans="1:15" ht="16.5" customHeight="1">
      <c r="A20" s="19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54" t="e">
        <f t="shared" si="0"/>
        <v>#DIV/0!</v>
      </c>
      <c r="O20" s="19"/>
    </row>
    <row r="21" spans="1:15" ht="16.5" customHeight="1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54" t="e">
        <f t="shared" si="0"/>
        <v>#DIV/0!</v>
      </c>
      <c r="O21" s="19"/>
    </row>
    <row r="22" spans="1:15" ht="16.5" customHeight="1">
      <c r="A22" s="19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54" t="e">
        <f t="shared" si="0"/>
        <v>#DIV/0!</v>
      </c>
      <c r="O22" s="19"/>
    </row>
    <row r="23" spans="1:15" ht="16.5" customHeight="1">
      <c r="A23" s="19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54" t="e">
        <f t="shared" si="0"/>
        <v>#DIV/0!</v>
      </c>
      <c r="O23" s="19"/>
    </row>
    <row r="24" spans="1:15" ht="16.5" customHeight="1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54" t="e">
        <f t="shared" si="0"/>
        <v>#DIV/0!</v>
      </c>
      <c r="O24" s="19"/>
    </row>
    <row r="25" spans="1:15" ht="16.5" customHeight="1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54" t="e">
        <f t="shared" si="0"/>
        <v>#DIV/0!</v>
      </c>
      <c r="O25" s="19"/>
    </row>
    <row r="26" spans="1:15" ht="16.5" customHeight="1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54" t="e">
        <f t="shared" si="0"/>
        <v>#DIV/0!</v>
      </c>
      <c r="O26" s="19"/>
    </row>
    <row r="27" spans="1:15" ht="16.5" customHeight="1">
      <c r="A27" s="23"/>
      <c r="B27" s="22"/>
      <c r="C27" s="23"/>
      <c r="D27" s="23"/>
      <c r="E27" s="24"/>
      <c r="F27" s="24"/>
      <c r="G27" s="24"/>
      <c r="H27" s="24"/>
      <c r="I27" s="20"/>
      <c r="J27" s="20"/>
      <c r="K27" s="20"/>
      <c r="L27" s="20"/>
      <c r="M27" s="20"/>
      <c r="N27" s="54" t="e">
        <f t="shared" si="0"/>
        <v>#DIV/0!</v>
      </c>
      <c r="O27" s="19"/>
    </row>
    <row r="28" spans="1:15" ht="16.5" customHeight="1">
      <c r="A28" s="25" t="s">
        <v>710</v>
      </c>
      <c r="B28" s="26"/>
      <c r="C28" s="26"/>
      <c r="D28" s="27"/>
      <c r="E28" s="28"/>
      <c r="F28" s="28"/>
      <c r="G28" s="28"/>
      <c r="H28" s="28">
        <f aca="true" t="shared" si="1" ref="H28:M28">SUM(H8:H27)</f>
        <v>0</v>
      </c>
      <c r="I28" s="28">
        <f t="shared" si="1"/>
        <v>0</v>
      </c>
      <c r="J28" s="39"/>
      <c r="K28" s="39"/>
      <c r="L28" s="39"/>
      <c r="M28" s="39">
        <f t="shared" si="1"/>
        <v>0</v>
      </c>
      <c r="N28" s="78" t="e">
        <f t="shared" si="0"/>
        <v>#DIV/0!</v>
      </c>
      <c r="O28" s="29"/>
    </row>
    <row r="29" spans="1:15" ht="16.5" customHeight="1">
      <c r="A29" s="25" t="s">
        <v>382</v>
      </c>
      <c r="B29" s="26"/>
      <c r="C29" s="26"/>
      <c r="D29" s="27"/>
      <c r="E29" s="28"/>
      <c r="F29" s="28"/>
      <c r="G29" s="28"/>
      <c r="H29" s="28">
        <f aca="true" t="shared" si="2" ref="H29:M29">H28</f>
        <v>0</v>
      </c>
      <c r="I29" s="28">
        <f t="shared" si="2"/>
        <v>0</v>
      </c>
      <c r="J29" s="39"/>
      <c r="K29" s="39"/>
      <c r="L29" s="39"/>
      <c r="M29" s="39">
        <f t="shared" si="2"/>
        <v>0</v>
      </c>
      <c r="N29" s="78" t="e">
        <f t="shared" si="0"/>
        <v>#DIV/0!</v>
      </c>
      <c r="O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O1"/>
    <mergeCell ref="A2:O2"/>
    <mergeCell ref="E6:H6"/>
    <mergeCell ref="J6:M6"/>
    <mergeCell ref="A28:D28"/>
    <mergeCell ref="A29:D29"/>
    <mergeCell ref="A6:A7"/>
    <mergeCell ref="B6:B7"/>
    <mergeCell ref="C6:C7"/>
    <mergeCell ref="D6:D7"/>
    <mergeCell ref="I6:I7"/>
    <mergeCell ref="N6:N7"/>
    <mergeCell ref="O6:O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Narrow,常规"5-4-2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0"/>
  <sheetViews>
    <sheetView view="pageBreakPreview" zoomScaleSheetLayoutView="100" workbookViewId="0" topLeftCell="B1">
      <selection activeCell="D17" sqref="D17"/>
    </sheetView>
  </sheetViews>
  <sheetFormatPr defaultColWidth="8.75390625" defaultRowHeight="16.5" customHeight="1"/>
  <cols>
    <col min="1" max="1" width="5.625" style="4" customWidth="1"/>
    <col min="2" max="2" width="27.625" style="4" customWidth="1"/>
    <col min="3" max="6" width="17.625" style="4" customWidth="1"/>
    <col min="7" max="7" width="19.37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338</v>
      </c>
      <c r="B1" s="5"/>
      <c r="C1" s="5"/>
      <c r="D1" s="5"/>
      <c r="E1" s="5"/>
      <c r="F1" s="5"/>
      <c r="G1" s="5"/>
    </row>
    <row r="2" spans="1:7" ht="16.5" customHeight="1">
      <c r="A2" s="6" t="s">
        <v>234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9" t="s">
        <v>339</v>
      </c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2" t="s">
        <v>239</v>
      </c>
      <c r="D6" s="12" t="s">
        <v>240</v>
      </c>
      <c r="E6" s="12" t="s">
        <v>241</v>
      </c>
      <c r="F6" s="12" t="s">
        <v>273</v>
      </c>
      <c r="G6" s="12" t="s">
        <v>274</v>
      </c>
    </row>
    <row r="7" spans="1:7" s="2" customFormat="1" ht="16.5" customHeight="1">
      <c r="A7" s="15"/>
      <c r="B7" s="15"/>
      <c r="C7" s="15"/>
      <c r="D7" s="15"/>
      <c r="E7" s="15"/>
      <c r="F7" s="15"/>
      <c r="G7" s="15"/>
    </row>
    <row r="8" spans="1:7" ht="16.5" customHeight="1">
      <c r="A8" s="380" t="s">
        <v>341</v>
      </c>
      <c r="B8" s="381" t="s">
        <v>342</v>
      </c>
      <c r="C8" s="55"/>
      <c r="D8" s="55"/>
      <c r="E8" s="53"/>
      <c r="F8" s="53"/>
      <c r="G8" s="20"/>
    </row>
    <row r="9" spans="1:7" ht="16.5" customHeight="1">
      <c r="A9" s="380" t="s">
        <v>343</v>
      </c>
      <c r="B9" s="381" t="s">
        <v>344</v>
      </c>
      <c r="C9" s="55"/>
      <c r="D9" s="53"/>
      <c r="E9" s="53"/>
      <c r="F9" s="53"/>
      <c r="G9" s="20"/>
    </row>
    <row r="10" spans="1:7" ht="16.5" customHeight="1">
      <c r="A10" s="380" t="s">
        <v>345</v>
      </c>
      <c r="B10" s="381" t="s">
        <v>346</v>
      </c>
      <c r="C10" s="55"/>
      <c r="D10" s="53"/>
      <c r="E10" s="53"/>
      <c r="F10" s="53"/>
      <c r="G10" s="20"/>
    </row>
    <row r="11" spans="1:7" ht="16.5" customHeight="1">
      <c r="A11" s="380" t="s">
        <v>347</v>
      </c>
      <c r="B11" s="381" t="s">
        <v>348</v>
      </c>
      <c r="C11" s="55"/>
      <c r="D11" s="55"/>
      <c r="E11" s="55"/>
      <c r="F11" s="53"/>
      <c r="G11" s="20"/>
    </row>
    <row r="12" spans="1:7" ht="16.5" customHeight="1">
      <c r="A12" s="380" t="s">
        <v>347</v>
      </c>
      <c r="B12" s="381" t="s">
        <v>349</v>
      </c>
      <c r="C12" s="55"/>
      <c r="D12" s="55"/>
      <c r="E12" s="53"/>
      <c r="F12" s="53"/>
      <c r="G12" s="20"/>
    </row>
    <row r="13" spans="1:7" ht="16.5" customHeight="1">
      <c r="A13" s="380" t="s">
        <v>347</v>
      </c>
      <c r="B13" s="381" t="s">
        <v>350</v>
      </c>
      <c r="C13" s="55"/>
      <c r="D13" s="55"/>
      <c r="E13" s="55"/>
      <c r="F13" s="53"/>
      <c r="G13" s="20"/>
    </row>
    <row r="14" spans="1:7" ht="16.5" customHeight="1">
      <c r="A14" s="380" t="s">
        <v>351</v>
      </c>
      <c r="B14" s="381" t="s">
        <v>352</v>
      </c>
      <c r="C14" s="55"/>
      <c r="D14" s="53"/>
      <c r="E14" s="53"/>
      <c r="F14" s="53"/>
      <c r="G14" s="20"/>
    </row>
    <row r="15" spans="1:7" ht="16.5" customHeight="1">
      <c r="A15" s="380" t="s">
        <v>353</v>
      </c>
      <c r="B15" s="381" t="s">
        <v>354</v>
      </c>
      <c r="C15" s="55"/>
      <c r="D15" s="53"/>
      <c r="E15" s="53"/>
      <c r="F15" s="53"/>
      <c r="G15" s="20"/>
    </row>
    <row r="16" spans="1:7" ht="16.5" customHeight="1">
      <c r="A16" s="380" t="s">
        <v>355</v>
      </c>
      <c r="B16" s="381" t="s">
        <v>356</v>
      </c>
      <c r="C16" s="55"/>
      <c r="D16" s="55"/>
      <c r="E16" s="55"/>
      <c r="F16" s="53"/>
      <c r="G16" s="20"/>
    </row>
    <row r="17" spans="1:7" ht="16.5" customHeight="1">
      <c r="A17" s="380" t="s">
        <v>357</v>
      </c>
      <c r="B17" s="381" t="s">
        <v>358</v>
      </c>
      <c r="C17" s="55"/>
      <c r="D17" s="53"/>
      <c r="E17" s="53"/>
      <c r="F17" s="53"/>
      <c r="G17" s="20"/>
    </row>
    <row r="18" spans="1:7" ht="16.5" customHeight="1">
      <c r="A18" s="380" t="s">
        <v>359</v>
      </c>
      <c r="B18" s="381" t="s">
        <v>360</v>
      </c>
      <c r="C18" s="55"/>
      <c r="D18" s="55"/>
      <c r="E18" s="55"/>
      <c r="F18" s="53"/>
      <c r="G18" s="20"/>
    </row>
    <row r="19" spans="1:7" ht="16.5" customHeight="1">
      <c r="A19" s="380" t="s">
        <v>361</v>
      </c>
      <c r="B19" s="381" t="s">
        <v>362</v>
      </c>
      <c r="C19" s="55"/>
      <c r="D19" s="55"/>
      <c r="E19" s="53"/>
      <c r="F19" s="53"/>
      <c r="G19" s="20"/>
    </row>
    <row r="20" spans="1:7" ht="16.5" customHeight="1">
      <c r="A20" s="380" t="s">
        <v>363</v>
      </c>
      <c r="B20" s="381" t="s">
        <v>364</v>
      </c>
      <c r="C20" s="55"/>
      <c r="D20" s="55"/>
      <c r="E20" s="55"/>
      <c r="F20" s="53"/>
      <c r="G20" s="20"/>
    </row>
    <row r="21" spans="1:7" ht="16.5" customHeight="1">
      <c r="A21" s="380" t="s">
        <v>365</v>
      </c>
      <c r="B21" s="381" t="s">
        <v>366</v>
      </c>
      <c r="C21" s="55"/>
      <c r="D21" s="53"/>
      <c r="E21" s="53"/>
      <c r="F21" s="53"/>
      <c r="G21" s="20"/>
    </row>
    <row r="22" spans="1:7" ht="16.5" customHeight="1">
      <c r="A22" s="380" t="s">
        <v>367</v>
      </c>
      <c r="B22" s="381" t="s">
        <v>368</v>
      </c>
      <c r="C22" s="55"/>
      <c r="D22" s="53"/>
      <c r="E22" s="53"/>
      <c r="F22" s="53"/>
      <c r="G22" s="20"/>
    </row>
    <row r="23" spans="1:7" ht="16.5" customHeight="1">
      <c r="A23" s="380" t="s">
        <v>369</v>
      </c>
      <c r="B23" s="381" t="s">
        <v>370</v>
      </c>
      <c r="C23" s="55"/>
      <c r="D23" s="55"/>
      <c r="E23" s="55"/>
      <c r="F23" s="53"/>
      <c r="G23" s="20"/>
    </row>
    <row r="24" spans="1:7" ht="16.5" customHeight="1">
      <c r="A24" s="382"/>
      <c r="B24" s="104"/>
      <c r="C24" s="55"/>
      <c r="D24" s="53"/>
      <c r="E24" s="53"/>
      <c r="F24" s="53"/>
      <c r="G24" s="20"/>
    </row>
    <row r="25" spans="1:7" ht="16.5" customHeight="1">
      <c r="A25" s="382"/>
      <c r="B25" s="104"/>
      <c r="C25" s="55"/>
      <c r="D25" s="53"/>
      <c r="E25" s="53"/>
      <c r="F25" s="53"/>
      <c r="G25" s="20"/>
    </row>
    <row r="26" spans="1:7" ht="16.5" customHeight="1">
      <c r="A26" s="382"/>
      <c r="B26" s="104"/>
      <c r="C26" s="55"/>
      <c r="D26" s="53"/>
      <c r="E26" s="53"/>
      <c r="F26" s="53"/>
      <c r="G26" s="20"/>
    </row>
    <row r="27" spans="1:7" ht="16.5" customHeight="1">
      <c r="A27" s="382"/>
      <c r="B27" s="19"/>
      <c r="C27" s="55"/>
      <c r="D27" s="53"/>
      <c r="E27" s="53"/>
      <c r="F27" s="53"/>
      <c r="G27" s="20"/>
    </row>
    <row r="28" spans="1:7" ht="16.5" customHeight="1">
      <c r="A28" s="60">
        <v>3</v>
      </c>
      <c r="B28" s="61" t="s">
        <v>371</v>
      </c>
      <c r="C28" s="231"/>
      <c r="D28" s="231"/>
      <c r="E28" s="231"/>
      <c r="F28" s="62"/>
      <c r="G28" s="39"/>
    </row>
    <row r="29" spans="1:45" s="3" customFormat="1" ht="16.5" customHeight="1">
      <c r="A29" s="31" t="s">
        <v>372</v>
      </c>
      <c r="B29" s="32"/>
      <c r="C29" s="32"/>
      <c r="D29" s="32"/>
      <c r="E29" s="32"/>
      <c r="F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  <row r="30" spans="1:45" s="3" customFormat="1" ht="16.5" customHeight="1">
      <c r="A30" s="31" t="s">
        <v>373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4700000000000002" footer="0.39"/>
  <pageSetup horizontalDpi="180" verticalDpi="180" orientation="landscape" paperSize="9"/>
  <headerFooter alignWithMargins="0">
    <oddHeader>&amp;C&amp;"Arial Narrow,常规"&amp;9
&amp;R&amp;"创艺简仿宋,"&amp;9表&amp;"Arial Narrow,常规"3
&amp;"创艺简仿宋,"共&amp;"Arial Narrow,常规"&amp;N&amp;"创艺简仿宋,"页&amp;"Arial Narrow,常规",&amp;"创艺简仿宋,"第&amp;"Arial Narrow,常规"&amp;P&amp;"创艺简仿宋,"页&amp;"Arial Narrow,常规"       
&amp;"创艺简仿宋,"金额单位&amp;"Arial Narrow,常规":&amp;"创艺简仿宋,"人民币元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2">
      <selection activeCell="B26" sqref="B26"/>
    </sheetView>
  </sheetViews>
  <sheetFormatPr defaultColWidth="8.75390625" defaultRowHeight="16.5" customHeight="1"/>
  <cols>
    <col min="1" max="1" width="6.50390625" style="36" customWidth="1"/>
    <col min="2" max="2" width="24.00390625" style="4" customWidth="1"/>
    <col min="3" max="3" width="9.75390625" style="4" customWidth="1"/>
    <col min="4" max="4" width="17.125" style="4" customWidth="1"/>
    <col min="5" max="5" width="17.00390625" style="4" customWidth="1"/>
    <col min="6" max="6" width="17.75390625" style="4" customWidth="1"/>
    <col min="7" max="7" width="27.37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143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7" ht="16.5" customHeight="1">
      <c r="A2" s="6" t="s">
        <v>472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1</v>
      </c>
      <c r="B6" s="12" t="s">
        <v>711</v>
      </c>
      <c r="C6" s="86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87"/>
      <c r="D7" s="17"/>
      <c r="E7" s="15"/>
      <c r="F7" s="15"/>
      <c r="G7" s="15"/>
    </row>
    <row r="8" spans="1:7" ht="16.5" customHeight="1">
      <c r="A8" s="18"/>
      <c r="B8" s="19"/>
      <c r="C8" s="18"/>
      <c r="D8" s="37"/>
      <c r="E8" s="37"/>
      <c r="F8" s="37"/>
      <c r="G8" s="19"/>
    </row>
    <row r="9" spans="1:7" ht="16.5" customHeight="1">
      <c r="A9" s="18"/>
      <c r="B9" s="19"/>
      <c r="C9" s="19"/>
      <c r="D9" s="37"/>
      <c r="E9" s="37"/>
      <c r="F9" s="37"/>
      <c r="G9" s="19"/>
    </row>
    <row r="10" spans="1:7" ht="16.5" customHeight="1">
      <c r="A10" s="18"/>
      <c r="B10" s="19"/>
      <c r="C10" s="19"/>
      <c r="D10" s="37"/>
      <c r="E10" s="20"/>
      <c r="F10" s="20"/>
      <c r="G10" s="19"/>
    </row>
    <row r="11" spans="1:7" ht="16.5" customHeight="1">
      <c r="A11" s="18"/>
      <c r="B11" s="19"/>
      <c r="C11" s="19"/>
      <c r="D11" s="37"/>
      <c r="E11" s="20"/>
      <c r="F11" s="20"/>
      <c r="G11" s="19"/>
    </row>
    <row r="12" spans="1:7" ht="16.5" customHeight="1">
      <c r="A12" s="18"/>
      <c r="B12" s="19"/>
      <c r="C12" s="19"/>
      <c r="D12" s="37"/>
      <c r="E12" s="20"/>
      <c r="F12" s="20"/>
      <c r="G12" s="19"/>
    </row>
    <row r="13" spans="1:7" ht="16.5" customHeight="1">
      <c r="A13" s="18"/>
      <c r="B13" s="19"/>
      <c r="C13" s="19"/>
      <c r="D13" s="37"/>
      <c r="E13" s="20"/>
      <c r="F13" s="20"/>
      <c r="G13" s="19"/>
    </row>
    <row r="14" spans="1:7" ht="16.5" customHeight="1">
      <c r="A14" s="18"/>
      <c r="B14" s="19"/>
      <c r="C14" s="19"/>
      <c r="D14" s="37"/>
      <c r="E14" s="20"/>
      <c r="F14" s="20"/>
      <c r="G14" s="19"/>
    </row>
    <row r="15" spans="1:7" ht="16.5" customHeight="1">
      <c r="A15" s="18"/>
      <c r="B15" s="19"/>
      <c r="C15" s="19"/>
      <c r="D15" s="37"/>
      <c r="E15" s="20"/>
      <c r="F15" s="20"/>
      <c r="G15" s="19"/>
    </row>
    <row r="16" spans="1:7" ht="16.5" customHeight="1">
      <c r="A16" s="18"/>
      <c r="B16" s="19"/>
      <c r="C16" s="19"/>
      <c r="D16" s="37"/>
      <c r="E16" s="20"/>
      <c r="F16" s="20"/>
      <c r="G16" s="19"/>
    </row>
    <row r="17" spans="1:7" ht="16.5" customHeight="1">
      <c r="A17" s="18"/>
      <c r="B17" s="19"/>
      <c r="C17" s="19"/>
      <c r="D17" s="37"/>
      <c r="E17" s="20"/>
      <c r="F17" s="20"/>
      <c r="G17" s="19"/>
    </row>
    <row r="18" spans="1:7" ht="16.5" customHeight="1">
      <c r="A18" s="18"/>
      <c r="B18" s="19"/>
      <c r="C18" s="19"/>
      <c r="D18" s="37"/>
      <c r="E18" s="20"/>
      <c r="F18" s="20"/>
      <c r="G18" s="19"/>
    </row>
    <row r="19" spans="1:7" ht="16.5" customHeight="1">
      <c r="A19" s="18"/>
      <c r="B19" s="19"/>
      <c r="C19" s="19"/>
      <c r="D19" s="37"/>
      <c r="E19" s="20"/>
      <c r="F19" s="20"/>
      <c r="G19" s="19"/>
    </row>
    <row r="20" spans="1:7" ht="16.5" customHeight="1">
      <c r="A20" s="18"/>
      <c r="B20" s="19"/>
      <c r="C20" s="19"/>
      <c r="D20" s="37"/>
      <c r="E20" s="20"/>
      <c r="F20" s="20"/>
      <c r="G20" s="19"/>
    </row>
    <row r="21" spans="1:7" ht="16.5" customHeight="1">
      <c r="A21" s="18"/>
      <c r="B21" s="19"/>
      <c r="C21" s="19"/>
      <c r="D21" s="37"/>
      <c r="E21" s="20"/>
      <c r="F21" s="20"/>
      <c r="G21" s="19"/>
    </row>
    <row r="22" spans="1:7" ht="16.5" customHeight="1">
      <c r="A22" s="18"/>
      <c r="B22" s="19"/>
      <c r="C22" s="19"/>
      <c r="D22" s="37"/>
      <c r="E22" s="20"/>
      <c r="F22" s="20"/>
      <c r="G22" s="19"/>
    </row>
    <row r="23" spans="1:7" ht="16.5" customHeight="1">
      <c r="A23" s="18"/>
      <c r="B23" s="19"/>
      <c r="C23" s="19"/>
      <c r="D23" s="37"/>
      <c r="E23" s="20"/>
      <c r="F23" s="20"/>
      <c r="G23" s="19"/>
    </row>
    <row r="24" spans="1:7" ht="16.5" customHeight="1">
      <c r="A24" s="18"/>
      <c r="B24" s="19"/>
      <c r="C24" s="19"/>
      <c r="D24" s="37"/>
      <c r="E24" s="20"/>
      <c r="F24" s="20"/>
      <c r="G24" s="19"/>
    </row>
    <row r="25" spans="1:7" ht="16.5" customHeight="1">
      <c r="A25" s="18"/>
      <c r="B25" s="19"/>
      <c r="C25" s="19"/>
      <c r="D25" s="37"/>
      <c r="E25" s="20"/>
      <c r="F25" s="20"/>
      <c r="G25" s="19"/>
    </row>
    <row r="26" spans="1:7" ht="16.5" customHeight="1">
      <c r="A26" s="18"/>
      <c r="B26" s="19"/>
      <c r="C26" s="19"/>
      <c r="D26" s="37"/>
      <c r="E26" s="20"/>
      <c r="F26" s="20"/>
      <c r="G26" s="19"/>
    </row>
    <row r="27" spans="1:7" ht="16.5" customHeight="1">
      <c r="A27" s="21"/>
      <c r="B27" s="22"/>
      <c r="C27" s="23"/>
      <c r="D27" s="64"/>
      <c r="E27" s="20"/>
      <c r="F27" s="20"/>
      <c r="G27" s="19"/>
    </row>
    <row r="28" spans="1:7" ht="16.5" customHeight="1">
      <c r="A28" s="25" t="s">
        <v>710</v>
      </c>
      <c r="B28" s="26"/>
      <c r="C28" s="27"/>
      <c r="D28" s="66">
        <f>SUM(D8:D27)</f>
        <v>0</v>
      </c>
      <c r="E28" s="66">
        <f>SUM(E8:E27)</f>
        <v>0</v>
      </c>
      <c r="F28" s="66">
        <f>SUM(F8:F27)</f>
        <v>0</v>
      </c>
      <c r="G28" s="29"/>
    </row>
    <row r="29" spans="1:7" ht="16.5" customHeight="1">
      <c r="A29" s="25" t="s">
        <v>382</v>
      </c>
      <c r="B29" s="26"/>
      <c r="C29" s="27"/>
      <c r="D29" s="66">
        <f>D28</f>
        <v>0</v>
      </c>
      <c r="E29" s="66">
        <f>E28</f>
        <v>0</v>
      </c>
      <c r="F29" s="66">
        <f>F28</f>
        <v>0</v>
      </c>
      <c r="G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388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2" footer="0.39"/>
  <pageSetup horizontalDpi="180" verticalDpi="180" orientation="landscape" paperSize="9"/>
  <headerFooter alignWithMargins="0">
    <oddHeader>&amp;C&amp;"Arial Narrow,常规"&amp;9
&amp;R&amp;"创艺简仿宋,常规"&amp;9表&amp;"Arial Narrow,常规"5-5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C20" sqref="C20"/>
    </sheetView>
  </sheetViews>
  <sheetFormatPr defaultColWidth="8.75390625" defaultRowHeight="16.5" customHeight="1"/>
  <cols>
    <col min="1" max="1" width="6.50390625" style="4" customWidth="1"/>
    <col min="2" max="2" width="23.625" style="4" customWidth="1"/>
    <col min="3" max="3" width="11.125" style="4" customWidth="1"/>
    <col min="4" max="6" width="16.625" style="4" customWidth="1"/>
    <col min="7" max="7" width="29.2539062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146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7" ht="16.5" customHeight="1">
      <c r="A2" s="6" t="s">
        <v>712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7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1</v>
      </c>
      <c r="B6" s="12" t="s">
        <v>713</v>
      </c>
      <c r="C6" s="86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87"/>
      <c r="D7" s="17"/>
      <c r="E7" s="15"/>
      <c r="F7" s="15"/>
      <c r="G7" s="15"/>
    </row>
    <row r="8" spans="1:7" ht="16.5" customHeight="1">
      <c r="A8" s="19"/>
      <c r="B8" s="19"/>
      <c r="C8" s="19"/>
      <c r="D8" s="20"/>
      <c r="E8" s="20"/>
      <c r="F8" s="20"/>
      <c r="G8" s="19"/>
    </row>
    <row r="9" spans="1:7" ht="16.5" customHeight="1">
      <c r="A9" s="19"/>
      <c r="B9" s="19"/>
      <c r="C9" s="19"/>
      <c r="D9" s="20"/>
      <c r="E9" s="20"/>
      <c r="F9" s="20"/>
      <c r="G9" s="19"/>
    </row>
    <row r="10" spans="1:7" ht="16.5" customHeight="1">
      <c r="A10" s="19"/>
      <c r="B10" s="19"/>
      <c r="C10" s="19"/>
      <c r="D10" s="20"/>
      <c r="E10" s="20"/>
      <c r="F10" s="20"/>
      <c r="G10" s="19"/>
    </row>
    <row r="11" spans="1:7" ht="16.5" customHeight="1">
      <c r="A11" s="19"/>
      <c r="B11" s="19"/>
      <c r="C11" s="19"/>
      <c r="D11" s="20"/>
      <c r="E11" s="20"/>
      <c r="F11" s="20"/>
      <c r="G11" s="19"/>
    </row>
    <row r="12" spans="1:7" ht="16.5" customHeight="1">
      <c r="A12" s="19"/>
      <c r="B12" s="19"/>
      <c r="C12" s="19"/>
      <c r="D12" s="20"/>
      <c r="E12" s="20"/>
      <c r="F12" s="20"/>
      <c r="G12" s="19"/>
    </row>
    <row r="13" spans="1:7" ht="16.5" customHeight="1">
      <c r="A13" s="19"/>
      <c r="B13" s="19"/>
      <c r="C13" s="19"/>
      <c r="D13" s="20"/>
      <c r="E13" s="20"/>
      <c r="F13" s="20"/>
      <c r="G13" s="19"/>
    </row>
    <row r="14" spans="1:7" ht="16.5" customHeight="1">
      <c r="A14" s="19"/>
      <c r="B14" s="19"/>
      <c r="C14" s="19"/>
      <c r="D14" s="20"/>
      <c r="E14" s="20"/>
      <c r="F14" s="20"/>
      <c r="G14" s="19"/>
    </row>
    <row r="15" spans="1:7" ht="16.5" customHeight="1">
      <c r="A15" s="19"/>
      <c r="B15" s="19"/>
      <c r="C15" s="19"/>
      <c r="D15" s="20"/>
      <c r="E15" s="20"/>
      <c r="F15" s="20"/>
      <c r="G15" s="19"/>
    </row>
    <row r="16" spans="1:7" ht="16.5" customHeight="1">
      <c r="A16" s="19"/>
      <c r="B16" s="19"/>
      <c r="C16" s="19"/>
      <c r="D16" s="20"/>
      <c r="E16" s="20"/>
      <c r="F16" s="20"/>
      <c r="G16" s="19"/>
    </row>
    <row r="17" spans="1:7" ht="16.5" customHeight="1">
      <c r="A17" s="19"/>
      <c r="B17" s="19"/>
      <c r="C17" s="19"/>
      <c r="D17" s="20"/>
      <c r="E17" s="20"/>
      <c r="F17" s="20"/>
      <c r="G17" s="19"/>
    </row>
    <row r="18" spans="1:7" ht="16.5" customHeight="1">
      <c r="A18" s="19"/>
      <c r="B18" s="19"/>
      <c r="C18" s="19"/>
      <c r="D18" s="20"/>
      <c r="E18" s="20"/>
      <c r="F18" s="20"/>
      <c r="G18" s="19"/>
    </row>
    <row r="19" spans="1:7" ht="16.5" customHeight="1">
      <c r="A19" s="19"/>
      <c r="B19" s="19"/>
      <c r="C19" s="19"/>
      <c r="D19" s="20"/>
      <c r="E19" s="20"/>
      <c r="F19" s="20"/>
      <c r="G19" s="19"/>
    </row>
    <row r="20" spans="1:7" ht="16.5" customHeight="1">
      <c r="A20" s="19"/>
      <c r="B20" s="19"/>
      <c r="C20" s="19"/>
      <c r="D20" s="20"/>
      <c r="E20" s="20"/>
      <c r="F20" s="20"/>
      <c r="G20" s="19"/>
    </row>
    <row r="21" spans="1:7" ht="16.5" customHeight="1">
      <c r="A21" s="19"/>
      <c r="B21" s="19"/>
      <c r="C21" s="19"/>
      <c r="D21" s="20"/>
      <c r="E21" s="20"/>
      <c r="F21" s="20"/>
      <c r="G21" s="19"/>
    </row>
    <row r="22" spans="1:7" ht="16.5" customHeight="1">
      <c r="A22" s="19"/>
      <c r="B22" s="19"/>
      <c r="C22" s="19"/>
      <c r="D22" s="20"/>
      <c r="E22" s="20"/>
      <c r="F22" s="20"/>
      <c r="G22" s="19"/>
    </row>
    <row r="23" spans="1:7" ht="16.5" customHeight="1">
      <c r="A23" s="19"/>
      <c r="B23" s="19"/>
      <c r="C23" s="19"/>
      <c r="D23" s="20"/>
      <c r="E23" s="20"/>
      <c r="F23" s="20"/>
      <c r="G23" s="19"/>
    </row>
    <row r="24" spans="1:7" ht="16.5" customHeight="1">
      <c r="A24" s="19"/>
      <c r="B24" s="19"/>
      <c r="C24" s="19"/>
      <c r="D24" s="20"/>
      <c r="E24" s="20"/>
      <c r="F24" s="20"/>
      <c r="G24" s="19"/>
    </row>
    <row r="25" spans="1:7" ht="16.5" customHeight="1">
      <c r="A25" s="19"/>
      <c r="B25" s="19"/>
      <c r="C25" s="19"/>
      <c r="D25" s="20"/>
      <c r="E25" s="20"/>
      <c r="F25" s="20"/>
      <c r="G25" s="19"/>
    </row>
    <row r="26" spans="1:7" ht="16.5" customHeight="1">
      <c r="A26" s="21"/>
      <c r="B26" s="19"/>
      <c r="C26" s="19"/>
      <c r="D26" s="20"/>
      <c r="E26" s="20"/>
      <c r="F26" s="20"/>
      <c r="G26" s="19"/>
    </row>
    <row r="27" spans="1:7" ht="16.5" customHeight="1">
      <c r="A27" s="21"/>
      <c r="B27" s="22"/>
      <c r="C27" s="23"/>
      <c r="D27" s="24"/>
      <c r="E27" s="20"/>
      <c r="F27" s="20"/>
      <c r="G27" s="19"/>
    </row>
    <row r="28" spans="1:7" ht="16.5" customHeight="1">
      <c r="A28" s="25" t="s">
        <v>710</v>
      </c>
      <c r="B28" s="26"/>
      <c r="C28" s="27"/>
      <c r="D28" s="28">
        <f>SUM(D8:D27)</f>
        <v>0</v>
      </c>
      <c r="E28" s="28">
        <f>SUM(E8:E27)</f>
        <v>0</v>
      </c>
      <c r="F28" s="28">
        <f>SUM(F8:F27)</f>
        <v>0</v>
      </c>
      <c r="G28" s="29"/>
    </row>
    <row r="29" spans="1:7" ht="16.5" customHeight="1">
      <c r="A29" s="25" t="s">
        <v>382</v>
      </c>
      <c r="B29" s="26"/>
      <c r="C29" s="27"/>
      <c r="D29" s="28">
        <f>D28</f>
        <v>0</v>
      </c>
      <c r="E29" s="28">
        <f>E28</f>
        <v>0</v>
      </c>
      <c r="F29" s="28">
        <f>F28</f>
        <v>0</v>
      </c>
      <c r="G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Narrow,常规"5-6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C4" sqref="C4"/>
    </sheetView>
  </sheetViews>
  <sheetFormatPr defaultColWidth="8.75390625" defaultRowHeight="16.5" customHeight="1"/>
  <cols>
    <col min="1" max="1" width="3.75390625" style="4" customWidth="1"/>
    <col min="2" max="2" width="12.375" style="4" customWidth="1"/>
    <col min="3" max="3" width="22.375" style="4" customWidth="1"/>
    <col min="4" max="4" width="4.875" style="4" customWidth="1"/>
    <col min="5" max="5" width="8.00390625" style="4" customWidth="1"/>
    <col min="6" max="6" width="4.00390625" style="4" customWidth="1"/>
    <col min="7" max="7" width="7.625" style="4" customWidth="1"/>
    <col min="8" max="8" width="5.50390625" style="4" customWidth="1"/>
    <col min="9" max="9" width="11.50390625" style="4" customWidth="1"/>
    <col min="10" max="10" width="9.375" style="4" customWidth="1"/>
    <col min="11" max="11" width="10.625" style="4" customWidth="1"/>
    <col min="12" max="12" width="9.625" style="4" customWidth="1"/>
    <col min="13" max="13" width="6.125" style="4" customWidth="1"/>
    <col min="14" max="14" width="8.75390625" style="4" customWidth="1"/>
    <col min="15" max="32" width="9.00390625" style="4" bestFit="1" customWidth="1"/>
    <col min="33" max="16384" width="8.75390625" style="4" customWidth="1"/>
  </cols>
  <sheetData>
    <row r="1" spans="1:14" s="1" customFormat="1" ht="24.75" customHeight="1">
      <c r="A1" s="5" t="s">
        <v>714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  <c r="M1" s="52"/>
      <c r="N1" s="52"/>
    </row>
    <row r="2" spans="1:14" ht="16.5" customHeight="1">
      <c r="A2" s="6" t="s">
        <v>715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  <c r="M2" s="35"/>
      <c r="N2" s="35"/>
    </row>
    <row r="3" spans="1:14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2" customFormat="1" ht="16.5" customHeight="1">
      <c r="A6" s="12" t="s">
        <v>1</v>
      </c>
      <c r="B6" s="13" t="s">
        <v>716</v>
      </c>
      <c r="C6" s="12" t="s">
        <v>717</v>
      </c>
      <c r="D6" s="13" t="s">
        <v>718</v>
      </c>
      <c r="E6" s="13" t="s">
        <v>719</v>
      </c>
      <c r="F6" s="13" t="s">
        <v>720</v>
      </c>
      <c r="G6" s="13" t="s">
        <v>721</v>
      </c>
      <c r="H6" s="13" t="s">
        <v>722</v>
      </c>
      <c r="I6" s="13" t="s">
        <v>723</v>
      </c>
      <c r="J6" s="14" t="s">
        <v>239</v>
      </c>
      <c r="K6" s="12" t="s">
        <v>240</v>
      </c>
      <c r="L6" s="12" t="s">
        <v>241</v>
      </c>
      <c r="M6" s="13" t="s">
        <v>274</v>
      </c>
      <c r="N6" s="12" t="s">
        <v>380</v>
      </c>
    </row>
    <row r="7" spans="1:14" s="2" customFormat="1" ht="16.5" customHeight="1">
      <c r="A7" s="15"/>
      <c r="B7" s="16"/>
      <c r="C7" s="15"/>
      <c r="D7" s="16"/>
      <c r="E7" s="16"/>
      <c r="F7" s="16"/>
      <c r="G7" s="16"/>
      <c r="H7" s="16"/>
      <c r="I7" s="16"/>
      <c r="J7" s="17"/>
      <c r="K7" s="15"/>
      <c r="L7" s="15"/>
      <c r="M7" s="16"/>
      <c r="N7" s="15"/>
    </row>
    <row r="8" spans="1:14" ht="16.5" customHeight="1">
      <c r="A8" s="18"/>
      <c r="B8" s="19"/>
      <c r="C8" s="19"/>
      <c r="D8" s="19"/>
      <c r="E8" s="18"/>
      <c r="F8" s="19"/>
      <c r="G8" s="19"/>
      <c r="H8" s="19"/>
      <c r="I8" s="37"/>
      <c r="J8" s="37"/>
      <c r="K8" s="37"/>
      <c r="L8" s="37"/>
      <c r="M8" s="54" t="e">
        <f>(L8-K8)/K8*100</f>
        <v>#DIV/0!</v>
      </c>
      <c r="N8" s="19"/>
    </row>
    <row r="9" spans="1:14" ht="16.5" customHeight="1">
      <c r="A9" s="18"/>
      <c r="B9" s="19"/>
      <c r="C9" s="19"/>
      <c r="D9" s="18"/>
      <c r="E9" s="18"/>
      <c r="F9" s="19"/>
      <c r="G9" s="19"/>
      <c r="H9" s="19"/>
      <c r="I9" s="37"/>
      <c r="J9" s="37"/>
      <c r="K9" s="37"/>
      <c r="L9" s="37"/>
      <c r="M9" s="54" t="e">
        <f aca="true" t="shared" si="0" ref="M9:M29">(L9-K9)/K9*100</f>
        <v>#DIV/0!</v>
      </c>
      <c r="N9" s="19"/>
    </row>
    <row r="10" spans="1:14" ht="16.5" customHeight="1">
      <c r="A10" s="18"/>
      <c r="B10" s="19"/>
      <c r="C10" s="19"/>
      <c r="D10" s="18"/>
      <c r="E10" s="18"/>
      <c r="F10" s="19"/>
      <c r="G10" s="19"/>
      <c r="H10" s="19"/>
      <c r="I10" s="37"/>
      <c r="J10" s="37"/>
      <c r="K10" s="37"/>
      <c r="L10" s="37"/>
      <c r="M10" s="54" t="e">
        <f t="shared" si="0"/>
        <v>#DIV/0!</v>
      </c>
      <c r="N10" s="19"/>
    </row>
    <row r="11" spans="1:14" ht="16.5" customHeight="1">
      <c r="A11" s="18"/>
      <c r="B11" s="19"/>
      <c r="C11" s="19"/>
      <c r="D11" s="18"/>
      <c r="E11" s="18"/>
      <c r="F11" s="19"/>
      <c r="G11" s="19"/>
      <c r="H11" s="19"/>
      <c r="I11" s="37"/>
      <c r="J11" s="37"/>
      <c r="K11" s="37"/>
      <c r="L11" s="37"/>
      <c r="M11" s="54" t="e">
        <f t="shared" si="0"/>
        <v>#DIV/0!</v>
      </c>
      <c r="N11" s="19"/>
    </row>
    <row r="12" spans="1:14" ht="16.5" customHeight="1">
      <c r="A12" s="18"/>
      <c r="B12" s="19"/>
      <c r="C12" s="19"/>
      <c r="D12" s="18"/>
      <c r="E12" s="18"/>
      <c r="F12" s="19"/>
      <c r="G12" s="19"/>
      <c r="H12" s="19"/>
      <c r="I12" s="37"/>
      <c r="J12" s="37"/>
      <c r="K12" s="37"/>
      <c r="L12" s="37"/>
      <c r="M12" s="54" t="e">
        <f t="shared" si="0"/>
        <v>#DIV/0!</v>
      </c>
      <c r="N12" s="19"/>
    </row>
    <row r="13" spans="1:14" ht="16.5" customHeight="1">
      <c r="A13" s="18"/>
      <c r="B13" s="19"/>
      <c r="C13" s="19"/>
      <c r="D13" s="18"/>
      <c r="E13" s="18"/>
      <c r="F13" s="19"/>
      <c r="G13" s="19"/>
      <c r="H13" s="19"/>
      <c r="I13" s="37"/>
      <c r="J13" s="37"/>
      <c r="K13" s="37"/>
      <c r="L13" s="37"/>
      <c r="M13" s="54" t="e">
        <f t="shared" si="0"/>
        <v>#DIV/0!</v>
      </c>
      <c r="N13" s="19"/>
    </row>
    <row r="14" spans="1:14" ht="16.5" customHeight="1">
      <c r="A14" s="18"/>
      <c r="B14" s="19"/>
      <c r="C14" s="19"/>
      <c r="D14" s="18"/>
      <c r="E14" s="18"/>
      <c r="F14" s="19"/>
      <c r="G14" s="19"/>
      <c r="H14" s="19"/>
      <c r="I14" s="37"/>
      <c r="J14" s="37"/>
      <c r="K14" s="37"/>
      <c r="L14" s="37"/>
      <c r="M14" s="54" t="e">
        <f t="shared" si="0"/>
        <v>#DIV/0!</v>
      </c>
      <c r="N14" s="19"/>
    </row>
    <row r="15" spans="1:14" ht="16.5" customHeight="1">
      <c r="A15" s="18"/>
      <c r="B15" s="19"/>
      <c r="C15" s="19"/>
      <c r="D15" s="18"/>
      <c r="E15" s="18"/>
      <c r="F15" s="19"/>
      <c r="G15" s="19"/>
      <c r="H15" s="84"/>
      <c r="I15" s="37"/>
      <c r="J15" s="37"/>
      <c r="K15" s="37"/>
      <c r="L15" s="37"/>
      <c r="M15" s="54" t="e">
        <f t="shared" si="0"/>
        <v>#DIV/0!</v>
      </c>
      <c r="N15" s="19"/>
    </row>
    <row r="16" spans="1:14" ht="16.5" customHeight="1">
      <c r="A16" s="18"/>
      <c r="B16" s="19"/>
      <c r="C16" s="19"/>
      <c r="D16" s="18"/>
      <c r="E16" s="18"/>
      <c r="F16" s="19"/>
      <c r="G16" s="19"/>
      <c r="H16" s="19"/>
      <c r="I16" s="37"/>
      <c r="J16" s="37"/>
      <c r="K16" s="37"/>
      <c r="L16" s="37"/>
      <c r="M16" s="54" t="e">
        <f t="shared" si="0"/>
        <v>#DIV/0!</v>
      </c>
      <c r="N16" s="19"/>
    </row>
    <row r="17" spans="1:14" ht="16.5" customHeight="1">
      <c r="A17" s="19"/>
      <c r="B17" s="19"/>
      <c r="C17" s="19"/>
      <c r="D17" s="19"/>
      <c r="E17" s="19"/>
      <c r="F17" s="19"/>
      <c r="G17" s="19"/>
      <c r="H17" s="19"/>
      <c r="I17" s="37"/>
      <c r="J17" s="37"/>
      <c r="K17" s="20"/>
      <c r="L17" s="20"/>
      <c r="M17" s="54" t="e">
        <f t="shared" si="0"/>
        <v>#DIV/0!</v>
      </c>
      <c r="N17" s="19"/>
    </row>
    <row r="18" spans="1:14" ht="16.5" customHeight="1">
      <c r="A18" s="19"/>
      <c r="B18" s="19"/>
      <c r="C18" s="19"/>
      <c r="D18" s="19"/>
      <c r="E18" s="19"/>
      <c r="F18" s="19"/>
      <c r="G18" s="19"/>
      <c r="H18" s="19"/>
      <c r="I18" s="37"/>
      <c r="J18" s="37"/>
      <c r="K18" s="20"/>
      <c r="L18" s="20"/>
      <c r="M18" s="54" t="e">
        <f t="shared" si="0"/>
        <v>#DIV/0!</v>
      </c>
      <c r="N18" s="19"/>
    </row>
    <row r="19" spans="1:14" ht="16.5" customHeight="1">
      <c r="A19" s="19"/>
      <c r="B19" s="19"/>
      <c r="C19" s="19"/>
      <c r="D19" s="19"/>
      <c r="E19" s="19"/>
      <c r="F19" s="19"/>
      <c r="G19" s="19"/>
      <c r="H19" s="19"/>
      <c r="I19" s="37"/>
      <c r="J19" s="37"/>
      <c r="K19" s="20"/>
      <c r="L19" s="20"/>
      <c r="M19" s="54" t="e">
        <f t="shared" si="0"/>
        <v>#DIV/0!</v>
      </c>
      <c r="N19" s="19"/>
    </row>
    <row r="20" spans="1:14" ht="16.5" customHeight="1">
      <c r="A20" s="19"/>
      <c r="B20" s="19"/>
      <c r="C20" s="19"/>
      <c r="D20" s="19"/>
      <c r="E20" s="19"/>
      <c r="F20" s="19"/>
      <c r="G20" s="19"/>
      <c r="H20" s="19"/>
      <c r="I20" s="37"/>
      <c r="J20" s="37"/>
      <c r="K20" s="20"/>
      <c r="L20" s="20"/>
      <c r="M20" s="54" t="e">
        <f t="shared" si="0"/>
        <v>#DIV/0!</v>
      </c>
      <c r="N20" s="19"/>
    </row>
    <row r="21" spans="1:14" ht="16.5" customHeight="1">
      <c r="A21" s="19"/>
      <c r="B21" s="19"/>
      <c r="C21" s="19"/>
      <c r="D21" s="19"/>
      <c r="E21" s="19"/>
      <c r="F21" s="19"/>
      <c r="G21" s="19"/>
      <c r="H21" s="19"/>
      <c r="I21" s="37"/>
      <c r="J21" s="37"/>
      <c r="K21" s="20"/>
      <c r="L21" s="20"/>
      <c r="M21" s="54" t="e">
        <f t="shared" si="0"/>
        <v>#DIV/0!</v>
      </c>
      <c r="N21" s="19"/>
    </row>
    <row r="22" spans="1:14" ht="16.5" customHeight="1">
      <c r="A22" s="19"/>
      <c r="B22" s="19"/>
      <c r="C22" s="19"/>
      <c r="D22" s="19"/>
      <c r="E22" s="19"/>
      <c r="F22" s="19"/>
      <c r="G22" s="19"/>
      <c r="H22" s="19"/>
      <c r="I22" s="37"/>
      <c r="J22" s="37"/>
      <c r="K22" s="20"/>
      <c r="L22" s="20"/>
      <c r="M22" s="54" t="e">
        <f t="shared" si="0"/>
        <v>#DIV/0!</v>
      </c>
      <c r="N22" s="19"/>
    </row>
    <row r="23" spans="1:14" ht="16.5" customHeight="1">
      <c r="A23" s="19"/>
      <c r="B23" s="19"/>
      <c r="C23" s="19"/>
      <c r="D23" s="19"/>
      <c r="E23" s="19"/>
      <c r="F23" s="19"/>
      <c r="G23" s="19"/>
      <c r="H23" s="19"/>
      <c r="I23" s="37"/>
      <c r="J23" s="37"/>
      <c r="K23" s="20"/>
      <c r="L23" s="20"/>
      <c r="M23" s="54" t="e">
        <f t="shared" si="0"/>
        <v>#DIV/0!</v>
      </c>
      <c r="N23" s="19"/>
    </row>
    <row r="24" spans="1:14" ht="16.5" customHeight="1">
      <c r="A24" s="19"/>
      <c r="B24" s="19"/>
      <c r="C24" s="19"/>
      <c r="D24" s="19"/>
      <c r="E24" s="19"/>
      <c r="F24" s="19"/>
      <c r="G24" s="19"/>
      <c r="H24" s="19"/>
      <c r="I24" s="37"/>
      <c r="J24" s="37"/>
      <c r="K24" s="20"/>
      <c r="L24" s="20"/>
      <c r="M24" s="54" t="e">
        <f t="shared" si="0"/>
        <v>#DIV/0!</v>
      </c>
      <c r="N24" s="19"/>
    </row>
    <row r="25" spans="1:14" ht="16.5" customHeight="1">
      <c r="A25" s="23"/>
      <c r="B25" s="19"/>
      <c r="C25" s="19"/>
      <c r="D25" s="19"/>
      <c r="E25" s="19"/>
      <c r="F25" s="19"/>
      <c r="G25" s="19"/>
      <c r="H25" s="19"/>
      <c r="I25" s="37"/>
      <c r="J25" s="37"/>
      <c r="K25" s="20"/>
      <c r="L25" s="20"/>
      <c r="M25" s="54"/>
      <c r="N25" s="19"/>
    </row>
    <row r="26" spans="1:14" ht="16.5" customHeight="1">
      <c r="A26" s="21"/>
      <c r="B26" s="19"/>
      <c r="C26" s="19"/>
      <c r="D26" s="19"/>
      <c r="E26" s="19"/>
      <c r="F26" s="19"/>
      <c r="G26" s="19"/>
      <c r="H26" s="19"/>
      <c r="I26" s="37"/>
      <c r="J26" s="37"/>
      <c r="K26" s="20"/>
      <c r="L26" s="20"/>
      <c r="M26" s="54" t="e">
        <f t="shared" si="0"/>
        <v>#DIV/0!</v>
      </c>
      <c r="N26" s="19"/>
    </row>
    <row r="27" spans="1:14" ht="16.5" customHeight="1">
      <c r="A27" s="21"/>
      <c r="B27" s="22"/>
      <c r="C27" s="23"/>
      <c r="D27" s="23"/>
      <c r="E27" s="23"/>
      <c r="F27" s="23"/>
      <c r="G27" s="23"/>
      <c r="H27" s="23"/>
      <c r="I27" s="64"/>
      <c r="J27" s="64"/>
      <c r="K27" s="20"/>
      <c r="L27" s="20"/>
      <c r="M27" s="54" t="e">
        <f t="shared" si="0"/>
        <v>#DIV/0!</v>
      </c>
      <c r="N27" s="19"/>
    </row>
    <row r="28" spans="1:14" ht="16.5" customHeight="1">
      <c r="A28" s="60" t="s">
        <v>724</v>
      </c>
      <c r="B28" s="60"/>
      <c r="C28" s="60"/>
      <c r="D28" s="38"/>
      <c r="E28" s="38"/>
      <c r="F28" s="38"/>
      <c r="G28" s="38"/>
      <c r="H28" s="60"/>
      <c r="I28" s="50">
        <f>SUM(I8:I27)</f>
        <v>0</v>
      </c>
      <c r="J28" s="50">
        <f>SUM(J8:J27)</f>
        <v>0</v>
      </c>
      <c r="K28" s="50">
        <f>SUM(K8:K27)</f>
        <v>0</v>
      </c>
      <c r="L28" s="50">
        <f>SUM(L8:L27)</f>
        <v>0</v>
      </c>
      <c r="M28" s="78" t="e">
        <f t="shared" si="0"/>
        <v>#DIV/0!</v>
      </c>
      <c r="N28" s="29"/>
    </row>
    <row r="29" spans="1:14" ht="16.5" customHeight="1">
      <c r="A29" s="60" t="s">
        <v>429</v>
      </c>
      <c r="B29" s="60"/>
      <c r="C29" s="60"/>
      <c r="D29" s="38"/>
      <c r="E29" s="38"/>
      <c r="F29" s="38"/>
      <c r="G29" s="38"/>
      <c r="H29" s="80"/>
      <c r="I29" s="85">
        <f>I28</f>
        <v>0</v>
      </c>
      <c r="J29" s="85">
        <f>J28</f>
        <v>0</v>
      </c>
      <c r="K29" s="85">
        <f>K28</f>
        <v>0</v>
      </c>
      <c r="L29" s="85">
        <f>L28</f>
        <v>0</v>
      </c>
      <c r="M29" s="78" t="e">
        <f t="shared" si="0"/>
        <v>#DIV/0!</v>
      </c>
      <c r="N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8">
    <mergeCell ref="A1:N1"/>
    <mergeCell ref="A2:N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rintOptions horizontalCentered="1" verticalCentered="1"/>
  <pageMargins left="0.2" right="0.23999999999999996" top="0.51" bottom="0.2" header="1.23" footer="0.39"/>
  <pageSetup horizontalDpi="180" verticalDpi="180" orientation="landscape" paperSize="9"/>
  <headerFooter alignWithMargins="0">
    <oddHeader>&amp;C&amp;"Arial Narrow,常规"&amp;9
&amp;R&amp;"创艺简仿宋,常规"&amp;9表&amp;"Arial Narrow,常规"6-1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N16" sqref="N16"/>
    </sheetView>
  </sheetViews>
  <sheetFormatPr defaultColWidth="8.75390625" defaultRowHeight="16.5" customHeight="1"/>
  <cols>
    <col min="1" max="1" width="3.75390625" style="4" customWidth="1"/>
    <col min="2" max="2" width="20.375" style="4" customWidth="1"/>
    <col min="3" max="3" width="11.875" style="4" customWidth="1"/>
    <col min="4" max="4" width="8.625" style="4" customWidth="1"/>
    <col min="5" max="5" width="12.00390625" style="4" customWidth="1"/>
    <col min="6" max="6" width="12.375" style="4" customWidth="1"/>
    <col min="7" max="7" width="10.625" style="4" customWidth="1"/>
    <col min="8" max="8" width="5.75390625" style="4" customWidth="1"/>
    <col min="9" max="9" width="14.00390625" style="4" customWidth="1"/>
    <col min="10" max="10" width="7.125" style="4" customWidth="1"/>
    <col min="11" max="11" width="17.87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726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375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727</v>
      </c>
      <c r="C6" s="13" t="s">
        <v>718</v>
      </c>
      <c r="D6" s="13" t="s">
        <v>728</v>
      </c>
      <c r="E6" s="13" t="s">
        <v>723</v>
      </c>
      <c r="F6" s="14" t="s">
        <v>239</v>
      </c>
      <c r="G6" s="12" t="s">
        <v>240</v>
      </c>
      <c r="H6" s="13" t="s">
        <v>729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6"/>
      <c r="D7" s="16"/>
      <c r="E7" s="16"/>
      <c r="F7" s="17"/>
      <c r="G7" s="15"/>
      <c r="H7" s="16"/>
      <c r="I7" s="15"/>
      <c r="J7" s="15"/>
      <c r="K7" s="15"/>
    </row>
    <row r="8" spans="1:11" ht="16.5" customHeight="1">
      <c r="A8" s="19"/>
      <c r="B8" s="19"/>
      <c r="C8" s="19"/>
      <c r="D8" s="19"/>
      <c r="E8" s="20"/>
      <c r="F8" s="20"/>
      <c r="G8" s="20"/>
      <c r="H8" s="19"/>
      <c r="I8" s="20"/>
      <c r="J8" s="54" t="e">
        <f>(I8-G8)/G8*100</f>
        <v>#DIV/0!</v>
      </c>
      <c r="K8" s="19"/>
    </row>
    <row r="9" spans="1:11" ht="16.5" customHeight="1">
      <c r="A9" s="19"/>
      <c r="B9" s="19"/>
      <c r="C9" s="19"/>
      <c r="D9" s="19"/>
      <c r="E9" s="20"/>
      <c r="F9" s="20"/>
      <c r="G9" s="20"/>
      <c r="H9" s="19"/>
      <c r="I9" s="20"/>
      <c r="J9" s="54" t="e">
        <f aca="true" t="shared" si="0" ref="J9:J29">(I9-G9)/G9*100</f>
        <v>#DIV/0!</v>
      </c>
      <c r="K9" s="19"/>
    </row>
    <row r="10" spans="1:11" ht="16.5" customHeight="1">
      <c r="A10" s="19"/>
      <c r="B10" s="19"/>
      <c r="C10" s="19"/>
      <c r="D10" s="19"/>
      <c r="E10" s="20"/>
      <c r="F10" s="20"/>
      <c r="G10" s="20"/>
      <c r="H10" s="19"/>
      <c r="I10" s="20"/>
      <c r="J10" s="54" t="e">
        <f t="shared" si="0"/>
        <v>#DIV/0!</v>
      </c>
      <c r="K10" s="19"/>
    </row>
    <row r="11" spans="1:11" ht="16.5" customHeight="1">
      <c r="A11" s="19"/>
      <c r="B11" s="19"/>
      <c r="C11" s="19"/>
      <c r="D11" s="19"/>
      <c r="E11" s="20"/>
      <c r="F11" s="20"/>
      <c r="G11" s="20"/>
      <c r="H11" s="19"/>
      <c r="I11" s="20"/>
      <c r="J11" s="54" t="e">
        <f t="shared" si="0"/>
        <v>#DIV/0!</v>
      </c>
      <c r="K11" s="19"/>
    </row>
    <row r="12" spans="1:11" ht="16.5" customHeight="1">
      <c r="A12" s="19"/>
      <c r="B12" s="19"/>
      <c r="C12" s="19"/>
      <c r="D12" s="19"/>
      <c r="E12" s="20"/>
      <c r="F12" s="20"/>
      <c r="G12" s="20"/>
      <c r="H12" s="19"/>
      <c r="I12" s="20"/>
      <c r="J12" s="54" t="e">
        <f t="shared" si="0"/>
        <v>#DIV/0!</v>
      </c>
      <c r="K12" s="19"/>
    </row>
    <row r="13" spans="1:11" ht="16.5" customHeight="1">
      <c r="A13" s="19"/>
      <c r="B13" s="19"/>
      <c r="C13" s="19"/>
      <c r="D13" s="19"/>
      <c r="E13" s="20"/>
      <c r="F13" s="20"/>
      <c r="G13" s="20"/>
      <c r="H13" s="19"/>
      <c r="I13" s="20"/>
      <c r="J13" s="54" t="e">
        <f t="shared" si="0"/>
        <v>#DIV/0!</v>
      </c>
      <c r="K13" s="19"/>
    </row>
    <row r="14" spans="1:11" ht="16.5" customHeight="1">
      <c r="A14" s="19"/>
      <c r="B14" s="19"/>
      <c r="C14" s="19"/>
      <c r="D14" s="19"/>
      <c r="E14" s="20"/>
      <c r="F14" s="20"/>
      <c r="G14" s="20"/>
      <c r="H14" s="19"/>
      <c r="I14" s="20"/>
      <c r="J14" s="54" t="e">
        <f t="shared" si="0"/>
        <v>#DIV/0!</v>
      </c>
      <c r="K14" s="19"/>
    </row>
    <row r="15" spans="1:11" ht="16.5" customHeight="1">
      <c r="A15" s="19"/>
      <c r="B15" s="19"/>
      <c r="C15" s="19"/>
      <c r="D15" s="19"/>
      <c r="E15" s="20"/>
      <c r="F15" s="20"/>
      <c r="G15" s="20"/>
      <c r="H15" s="19"/>
      <c r="I15" s="20"/>
      <c r="J15" s="54" t="e">
        <f t="shared" si="0"/>
        <v>#DIV/0!</v>
      </c>
      <c r="K15" s="19"/>
    </row>
    <row r="16" spans="1:11" ht="16.5" customHeight="1">
      <c r="A16" s="19"/>
      <c r="B16" s="19"/>
      <c r="C16" s="19"/>
      <c r="D16" s="19"/>
      <c r="E16" s="20"/>
      <c r="F16" s="20"/>
      <c r="G16" s="20"/>
      <c r="H16" s="19"/>
      <c r="I16" s="20"/>
      <c r="J16" s="54" t="e">
        <f t="shared" si="0"/>
        <v>#DIV/0!</v>
      </c>
      <c r="K16" s="19"/>
    </row>
    <row r="17" spans="1:11" ht="16.5" customHeight="1">
      <c r="A17" s="19"/>
      <c r="B17" s="19"/>
      <c r="C17" s="19"/>
      <c r="D17" s="19"/>
      <c r="E17" s="20"/>
      <c r="F17" s="20"/>
      <c r="G17" s="20"/>
      <c r="H17" s="19"/>
      <c r="I17" s="20"/>
      <c r="J17" s="54" t="e">
        <f t="shared" si="0"/>
        <v>#DIV/0!</v>
      </c>
      <c r="K17" s="19"/>
    </row>
    <row r="18" spans="1:11" ht="16.5" customHeight="1">
      <c r="A18" s="19"/>
      <c r="B18" s="19"/>
      <c r="C18" s="19"/>
      <c r="D18" s="19"/>
      <c r="E18" s="20"/>
      <c r="F18" s="20"/>
      <c r="G18" s="20"/>
      <c r="H18" s="19"/>
      <c r="I18" s="20"/>
      <c r="J18" s="54" t="e">
        <f t="shared" si="0"/>
        <v>#DIV/0!</v>
      </c>
      <c r="K18" s="19"/>
    </row>
    <row r="19" spans="1:11" ht="16.5" customHeight="1">
      <c r="A19" s="19"/>
      <c r="B19" s="19"/>
      <c r="C19" s="19"/>
      <c r="D19" s="19"/>
      <c r="E19" s="20"/>
      <c r="F19" s="20"/>
      <c r="G19" s="20"/>
      <c r="H19" s="19"/>
      <c r="I19" s="20"/>
      <c r="J19" s="54" t="e">
        <f t="shared" si="0"/>
        <v>#DIV/0!</v>
      </c>
      <c r="K19" s="19"/>
    </row>
    <row r="20" spans="1:11" ht="16.5" customHeight="1">
      <c r="A20" s="19"/>
      <c r="B20" s="19"/>
      <c r="C20" s="19"/>
      <c r="D20" s="19"/>
      <c r="E20" s="20"/>
      <c r="F20" s="20"/>
      <c r="G20" s="20"/>
      <c r="H20" s="19"/>
      <c r="I20" s="20"/>
      <c r="J20" s="54" t="e">
        <f t="shared" si="0"/>
        <v>#DIV/0!</v>
      </c>
      <c r="K20" s="19"/>
    </row>
    <row r="21" spans="1:11" ht="16.5" customHeight="1">
      <c r="A21" s="19"/>
      <c r="B21" s="19"/>
      <c r="C21" s="19"/>
      <c r="D21" s="19"/>
      <c r="E21" s="20"/>
      <c r="F21" s="20"/>
      <c r="G21" s="20"/>
      <c r="H21" s="19"/>
      <c r="I21" s="20"/>
      <c r="J21" s="54" t="e">
        <f t="shared" si="0"/>
        <v>#DIV/0!</v>
      </c>
      <c r="K21" s="19"/>
    </row>
    <row r="22" spans="1:11" ht="16.5" customHeight="1">
      <c r="A22" s="19"/>
      <c r="B22" s="19"/>
      <c r="C22" s="19"/>
      <c r="D22" s="19"/>
      <c r="E22" s="20"/>
      <c r="F22" s="20"/>
      <c r="G22" s="20"/>
      <c r="H22" s="19"/>
      <c r="I22" s="20"/>
      <c r="J22" s="54" t="e">
        <f t="shared" si="0"/>
        <v>#DIV/0!</v>
      </c>
      <c r="K22" s="19"/>
    </row>
    <row r="23" spans="1:11" ht="16.5" customHeight="1">
      <c r="A23" s="19"/>
      <c r="B23" s="19"/>
      <c r="C23" s="19"/>
      <c r="D23" s="19"/>
      <c r="E23" s="20"/>
      <c r="F23" s="20"/>
      <c r="G23" s="20"/>
      <c r="H23" s="19"/>
      <c r="I23" s="20"/>
      <c r="J23" s="54" t="e">
        <f t="shared" si="0"/>
        <v>#DIV/0!</v>
      </c>
      <c r="K23" s="19"/>
    </row>
    <row r="24" spans="1:11" ht="16.5" customHeight="1">
      <c r="A24" s="19"/>
      <c r="B24" s="19"/>
      <c r="C24" s="19"/>
      <c r="D24" s="19"/>
      <c r="E24" s="20"/>
      <c r="F24" s="20"/>
      <c r="G24" s="20"/>
      <c r="H24" s="19"/>
      <c r="I24" s="20"/>
      <c r="J24" s="54" t="e">
        <f t="shared" si="0"/>
        <v>#DIV/0!</v>
      </c>
      <c r="K24" s="19"/>
    </row>
    <row r="25" spans="1:11" ht="16.5" customHeight="1">
      <c r="A25" s="19"/>
      <c r="B25" s="19"/>
      <c r="C25" s="19"/>
      <c r="D25" s="19"/>
      <c r="E25" s="20"/>
      <c r="F25" s="20"/>
      <c r="G25" s="20"/>
      <c r="H25" s="19"/>
      <c r="I25" s="20"/>
      <c r="J25" s="54" t="e">
        <f t="shared" si="0"/>
        <v>#DIV/0!</v>
      </c>
      <c r="K25" s="19"/>
    </row>
    <row r="26" spans="1:11" ht="16.5" customHeight="1">
      <c r="A26" s="21"/>
      <c r="B26" s="19"/>
      <c r="C26" s="19"/>
      <c r="D26" s="19"/>
      <c r="E26" s="20"/>
      <c r="F26" s="20"/>
      <c r="G26" s="20"/>
      <c r="H26" s="19"/>
      <c r="I26" s="20"/>
      <c r="J26" s="54" t="e">
        <f t="shared" si="0"/>
        <v>#DIV/0!</v>
      </c>
      <c r="K26" s="19"/>
    </row>
    <row r="27" spans="1:11" ht="16.5" customHeight="1">
      <c r="A27" s="21"/>
      <c r="B27" s="22"/>
      <c r="C27" s="23"/>
      <c r="D27" s="23"/>
      <c r="E27" s="24"/>
      <c r="F27" s="24"/>
      <c r="G27" s="20"/>
      <c r="H27" s="19"/>
      <c r="I27" s="20"/>
      <c r="J27" s="54" t="e">
        <f t="shared" si="0"/>
        <v>#DIV/0!</v>
      </c>
      <c r="K27" s="19"/>
    </row>
    <row r="28" spans="1:11" ht="16.5" customHeight="1">
      <c r="A28" s="25" t="s">
        <v>710</v>
      </c>
      <c r="B28" s="26"/>
      <c r="C28" s="26"/>
      <c r="D28" s="27"/>
      <c r="E28" s="83">
        <f>SUM(E8:E27)</f>
        <v>0</v>
      </c>
      <c r="F28" s="39">
        <f>SUM(F8:F27)</f>
        <v>0</v>
      </c>
      <c r="G28" s="39">
        <f>SUM(G8:G27)</f>
        <v>0</v>
      </c>
      <c r="H28" s="29"/>
      <c r="I28" s="39">
        <f>SUM(I8:I27)</f>
        <v>0</v>
      </c>
      <c r="J28" s="78" t="e">
        <f t="shared" si="0"/>
        <v>#DIV/0!</v>
      </c>
      <c r="K28" s="29"/>
    </row>
    <row r="29" spans="1:11" ht="16.5" customHeight="1">
      <c r="A29" s="25" t="s">
        <v>382</v>
      </c>
      <c r="B29" s="26"/>
      <c r="C29" s="26"/>
      <c r="D29" s="27"/>
      <c r="E29" s="83">
        <f>E28</f>
        <v>0</v>
      </c>
      <c r="F29" s="39">
        <f>F28</f>
        <v>0</v>
      </c>
      <c r="G29" s="39">
        <f>G28</f>
        <v>0</v>
      </c>
      <c r="H29" s="29"/>
      <c r="I29" s="39">
        <f>I28</f>
        <v>0</v>
      </c>
      <c r="J29" s="78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Narrow,常规"6-2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B8" sqref="B8:B14"/>
    </sheetView>
  </sheetViews>
  <sheetFormatPr defaultColWidth="8.75390625" defaultRowHeight="16.5" customHeight="1"/>
  <cols>
    <col min="1" max="1" width="3.75390625" style="36" customWidth="1"/>
    <col min="2" max="2" width="19.625" style="4" customWidth="1"/>
    <col min="3" max="3" width="7.375" style="4" customWidth="1"/>
    <col min="4" max="4" width="11.00390625" style="4" customWidth="1"/>
    <col min="5" max="5" width="6.25390625" style="4" customWidth="1"/>
    <col min="6" max="6" width="14.625" style="4" customWidth="1"/>
    <col min="7" max="7" width="13.875" style="4" customWidth="1"/>
    <col min="8" max="8" width="6.50390625" style="4" customWidth="1"/>
    <col min="9" max="9" width="13.625" style="4" customWidth="1"/>
    <col min="10" max="10" width="8.875" style="4" customWidth="1"/>
    <col min="11" max="11" width="20.00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155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375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730</v>
      </c>
      <c r="C6" s="13" t="s">
        <v>731</v>
      </c>
      <c r="D6" s="13" t="s">
        <v>732</v>
      </c>
      <c r="E6" s="13" t="s">
        <v>508</v>
      </c>
      <c r="F6" s="14" t="s">
        <v>239</v>
      </c>
      <c r="G6" s="12" t="s">
        <v>240</v>
      </c>
      <c r="H6" s="13" t="s">
        <v>733</v>
      </c>
      <c r="I6" s="12" t="s">
        <v>241</v>
      </c>
      <c r="J6" s="13" t="s">
        <v>274</v>
      </c>
      <c r="K6" s="12" t="s">
        <v>380</v>
      </c>
    </row>
    <row r="7" spans="1:11" s="2" customFormat="1" ht="16.5" customHeight="1">
      <c r="A7" s="15"/>
      <c r="B7" s="15"/>
      <c r="C7" s="16"/>
      <c r="D7" s="16"/>
      <c r="E7" s="16"/>
      <c r="F7" s="17"/>
      <c r="G7" s="15"/>
      <c r="H7" s="16"/>
      <c r="I7" s="15"/>
      <c r="J7" s="16"/>
      <c r="K7" s="15"/>
    </row>
    <row r="8" spans="1:11" ht="16.5" customHeight="1">
      <c r="A8" s="18">
        <v>1</v>
      </c>
      <c r="B8" s="81"/>
      <c r="C8" s="19"/>
      <c r="D8" s="19"/>
      <c r="E8" s="19"/>
      <c r="F8" s="20"/>
      <c r="G8" s="20"/>
      <c r="H8" s="19"/>
      <c r="I8" s="20"/>
      <c r="J8" s="54" t="e">
        <f>(I8-G8)/G8*100</f>
        <v>#DIV/0!</v>
      </c>
      <c r="K8" s="19"/>
    </row>
    <row r="9" spans="1:11" ht="16.5" customHeight="1">
      <c r="A9" s="18">
        <f aca="true" t="shared" si="0" ref="A9:A14">A8+1</f>
        <v>2</v>
      </c>
      <c r="B9" s="81"/>
      <c r="C9" s="19"/>
      <c r="D9" s="19"/>
      <c r="E9" s="19"/>
      <c r="F9" s="20"/>
      <c r="G9" s="20"/>
      <c r="H9" s="19"/>
      <c r="I9" s="20"/>
      <c r="J9" s="54" t="e">
        <f aca="true" t="shared" si="1" ref="J9:J29">(I9-G9)/G9*100</f>
        <v>#DIV/0!</v>
      </c>
      <c r="K9" s="19"/>
    </row>
    <row r="10" spans="1:11" ht="16.5" customHeight="1">
      <c r="A10" s="18">
        <f t="shared" si="0"/>
        <v>3</v>
      </c>
      <c r="B10" s="81"/>
      <c r="C10" s="19"/>
      <c r="D10" s="19"/>
      <c r="E10" s="19"/>
      <c r="F10" s="20"/>
      <c r="G10" s="20"/>
      <c r="H10" s="19"/>
      <c r="I10" s="20"/>
      <c r="J10" s="54" t="e">
        <f t="shared" si="1"/>
        <v>#DIV/0!</v>
      </c>
      <c r="K10" s="19"/>
    </row>
    <row r="11" spans="1:11" ht="16.5" customHeight="1">
      <c r="A11" s="18">
        <f t="shared" si="0"/>
        <v>4</v>
      </c>
      <c r="B11" s="81"/>
      <c r="C11" s="19"/>
      <c r="D11" s="19"/>
      <c r="E11" s="19"/>
      <c r="F11" s="20"/>
      <c r="G11" s="20"/>
      <c r="H11" s="19"/>
      <c r="I11" s="20"/>
      <c r="J11" s="54" t="e">
        <f t="shared" si="1"/>
        <v>#DIV/0!</v>
      </c>
      <c r="K11" s="19"/>
    </row>
    <row r="12" spans="1:11" ht="16.5" customHeight="1">
      <c r="A12" s="18">
        <f t="shared" si="0"/>
        <v>5</v>
      </c>
      <c r="B12" s="81"/>
      <c r="C12" s="19"/>
      <c r="D12" s="19"/>
      <c r="E12" s="19"/>
      <c r="F12" s="20"/>
      <c r="G12" s="20"/>
      <c r="H12" s="19"/>
      <c r="I12" s="20"/>
      <c r="J12" s="54" t="e">
        <f t="shared" si="1"/>
        <v>#DIV/0!</v>
      </c>
      <c r="K12" s="19"/>
    </row>
    <row r="13" spans="1:11" ht="16.5" customHeight="1">
      <c r="A13" s="18">
        <f t="shared" si="0"/>
        <v>6</v>
      </c>
      <c r="B13" s="81"/>
      <c r="C13" s="19"/>
      <c r="D13" s="19"/>
      <c r="E13" s="19"/>
      <c r="F13" s="20"/>
      <c r="G13" s="20"/>
      <c r="H13" s="19"/>
      <c r="I13" s="20"/>
      <c r="J13" s="54" t="e">
        <f t="shared" si="1"/>
        <v>#DIV/0!</v>
      </c>
      <c r="K13" s="19"/>
    </row>
    <row r="14" spans="1:11" ht="16.5" customHeight="1">
      <c r="A14" s="18">
        <f t="shared" si="0"/>
        <v>7</v>
      </c>
      <c r="B14" s="81"/>
      <c r="C14" s="19"/>
      <c r="D14" s="19"/>
      <c r="E14" s="19"/>
      <c r="F14" s="20"/>
      <c r="G14" s="20"/>
      <c r="H14" s="19"/>
      <c r="I14" s="20"/>
      <c r="J14" s="54" t="e">
        <f t="shared" si="1"/>
        <v>#DIV/0!</v>
      </c>
      <c r="K14" s="19"/>
    </row>
    <row r="15" spans="1:11" ht="16.5" customHeight="1">
      <c r="A15" s="18"/>
      <c r="B15" s="19"/>
      <c r="C15" s="19"/>
      <c r="D15" s="19"/>
      <c r="E15" s="19"/>
      <c r="F15" s="20"/>
      <c r="G15" s="20"/>
      <c r="H15" s="19"/>
      <c r="I15" s="20"/>
      <c r="J15" s="54" t="e">
        <f t="shared" si="1"/>
        <v>#DIV/0!</v>
      </c>
      <c r="K15" s="19"/>
    </row>
    <row r="16" spans="1:11" ht="16.5" customHeight="1">
      <c r="A16" s="18"/>
      <c r="B16" s="19"/>
      <c r="C16" s="19"/>
      <c r="D16" s="19"/>
      <c r="E16" s="19"/>
      <c r="F16" s="20"/>
      <c r="G16" s="20"/>
      <c r="H16" s="19"/>
      <c r="I16" s="20"/>
      <c r="J16" s="54" t="e">
        <f t="shared" si="1"/>
        <v>#DIV/0!</v>
      </c>
      <c r="K16" s="19"/>
    </row>
    <row r="17" spans="1:11" ht="16.5" customHeight="1">
      <c r="A17" s="18"/>
      <c r="B17" s="19"/>
      <c r="C17" s="19"/>
      <c r="D17" s="19"/>
      <c r="E17" s="19"/>
      <c r="F17" s="20"/>
      <c r="G17" s="20"/>
      <c r="H17" s="19"/>
      <c r="I17" s="20"/>
      <c r="J17" s="54" t="e">
        <f t="shared" si="1"/>
        <v>#DIV/0!</v>
      </c>
      <c r="K17" s="19"/>
    </row>
    <row r="18" spans="1:11" ht="16.5" customHeight="1">
      <c r="A18" s="18"/>
      <c r="B18" s="19"/>
      <c r="C18" s="19"/>
      <c r="D18" s="19"/>
      <c r="E18" s="19"/>
      <c r="F18" s="20"/>
      <c r="G18" s="20"/>
      <c r="H18" s="19"/>
      <c r="I18" s="20"/>
      <c r="J18" s="54" t="e">
        <f t="shared" si="1"/>
        <v>#DIV/0!</v>
      </c>
      <c r="K18" s="19"/>
    </row>
    <row r="19" spans="1:11" ht="16.5" customHeight="1">
      <c r="A19" s="18"/>
      <c r="B19" s="19"/>
      <c r="C19" s="19"/>
      <c r="D19" s="19"/>
      <c r="E19" s="19"/>
      <c r="F19" s="20"/>
      <c r="G19" s="20"/>
      <c r="H19" s="19"/>
      <c r="I19" s="20"/>
      <c r="J19" s="54" t="e">
        <f t="shared" si="1"/>
        <v>#DIV/0!</v>
      </c>
      <c r="K19" s="19"/>
    </row>
    <row r="20" spans="1:11" ht="16.5" customHeight="1">
      <c r="A20" s="18"/>
      <c r="B20" s="19"/>
      <c r="C20" s="19"/>
      <c r="D20" s="19"/>
      <c r="E20" s="19"/>
      <c r="F20" s="20"/>
      <c r="G20" s="20"/>
      <c r="H20" s="19"/>
      <c r="I20" s="20"/>
      <c r="J20" s="54" t="e">
        <f t="shared" si="1"/>
        <v>#DIV/0!</v>
      </c>
      <c r="K20" s="19"/>
    </row>
    <row r="21" spans="1:11" ht="16.5" customHeight="1">
      <c r="A21" s="18"/>
      <c r="B21" s="19"/>
      <c r="C21" s="19"/>
      <c r="D21" s="19"/>
      <c r="E21" s="19"/>
      <c r="F21" s="20"/>
      <c r="G21" s="20"/>
      <c r="H21" s="19"/>
      <c r="I21" s="20"/>
      <c r="J21" s="54" t="e">
        <f t="shared" si="1"/>
        <v>#DIV/0!</v>
      </c>
      <c r="K21" s="19"/>
    </row>
    <row r="22" spans="1:11" ht="16.5" customHeight="1">
      <c r="A22" s="18"/>
      <c r="B22" s="19"/>
      <c r="C22" s="19"/>
      <c r="D22" s="19"/>
      <c r="E22" s="19"/>
      <c r="F22" s="20"/>
      <c r="G22" s="20"/>
      <c r="H22" s="19"/>
      <c r="I22" s="20"/>
      <c r="J22" s="54" t="e">
        <f t="shared" si="1"/>
        <v>#DIV/0!</v>
      </c>
      <c r="K22" s="19"/>
    </row>
    <row r="23" spans="1:11" ht="16.5" customHeight="1">
      <c r="A23" s="18"/>
      <c r="B23" s="19"/>
      <c r="C23" s="19"/>
      <c r="D23" s="19"/>
      <c r="E23" s="19"/>
      <c r="F23" s="20"/>
      <c r="G23" s="20"/>
      <c r="H23" s="19"/>
      <c r="I23" s="20"/>
      <c r="J23" s="54" t="e">
        <f t="shared" si="1"/>
        <v>#DIV/0!</v>
      </c>
      <c r="K23" s="19"/>
    </row>
    <row r="24" spans="1:11" ht="16.5" customHeight="1">
      <c r="A24" s="18"/>
      <c r="B24" s="19"/>
      <c r="C24" s="19"/>
      <c r="D24" s="19"/>
      <c r="E24" s="19"/>
      <c r="F24" s="20"/>
      <c r="G24" s="20"/>
      <c r="H24" s="19"/>
      <c r="I24" s="20"/>
      <c r="J24" s="54" t="e">
        <f t="shared" si="1"/>
        <v>#DIV/0!</v>
      </c>
      <c r="K24" s="19"/>
    </row>
    <row r="25" spans="1:11" ht="16.5" customHeight="1">
      <c r="A25" s="18"/>
      <c r="B25" s="19"/>
      <c r="C25" s="19"/>
      <c r="D25" s="19"/>
      <c r="E25" s="19"/>
      <c r="F25" s="20"/>
      <c r="G25" s="20"/>
      <c r="H25" s="19"/>
      <c r="I25" s="20"/>
      <c r="J25" s="54" t="e">
        <f t="shared" si="1"/>
        <v>#DIV/0!</v>
      </c>
      <c r="K25" s="19"/>
    </row>
    <row r="26" spans="1:11" ht="16.5" customHeight="1">
      <c r="A26" s="21"/>
      <c r="B26" s="19"/>
      <c r="C26" s="19"/>
      <c r="D26" s="19"/>
      <c r="E26" s="19"/>
      <c r="F26" s="20"/>
      <c r="G26" s="20"/>
      <c r="H26" s="19"/>
      <c r="I26" s="20"/>
      <c r="J26" s="54" t="e">
        <f t="shared" si="1"/>
        <v>#DIV/0!</v>
      </c>
      <c r="K26" s="19"/>
    </row>
    <row r="27" spans="1:11" ht="16.5" customHeight="1">
      <c r="A27" s="21"/>
      <c r="B27" s="82"/>
      <c r="C27" s="23"/>
      <c r="D27" s="23"/>
      <c r="E27" s="23"/>
      <c r="F27" s="24"/>
      <c r="G27" s="20"/>
      <c r="H27" s="19"/>
      <c r="I27" s="20"/>
      <c r="J27" s="54" t="e">
        <f t="shared" si="1"/>
        <v>#DIV/0!</v>
      </c>
      <c r="K27" s="19"/>
    </row>
    <row r="28" spans="1:11" ht="16.5" customHeight="1">
      <c r="A28" s="25" t="s">
        <v>710</v>
      </c>
      <c r="B28" s="26"/>
      <c r="C28" s="27"/>
      <c r="D28" s="79"/>
      <c r="E28" s="38"/>
      <c r="F28" s="39">
        <f>SUM(F8:F27)</f>
        <v>0</v>
      </c>
      <c r="G28" s="39">
        <f>SUM(G8:G27)</f>
        <v>0</v>
      </c>
      <c r="H28" s="29"/>
      <c r="I28" s="39">
        <f>SUM(I8:I27)</f>
        <v>0</v>
      </c>
      <c r="J28" s="78" t="e">
        <f t="shared" si="1"/>
        <v>#DIV/0!</v>
      </c>
      <c r="K28" s="19"/>
    </row>
    <row r="29" spans="1:11" ht="16.5" customHeight="1">
      <c r="A29" s="25" t="s">
        <v>382</v>
      </c>
      <c r="B29" s="26"/>
      <c r="C29" s="27"/>
      <c r="D29" s="27"/>
      <c r="E29" s="80"/>
      <c r="F29" s="39">
        <f>F28</f>
        <v>0</v>
      </c>
      <c r="G29" s="39">
        <f>G28</f>
        <v>0</v>
      </c>
      <c r="H29" s="29"/>
      <c r="I29" s="39">
        <f>I28</f>
        <v>0</v>
      </c>
      <c r="J29" s="78" t="e">
        <f t="shared" si="1"/>
        <v>#DIV/0!</v>
      </c>
      <c r="K29" s="1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Narrow,常规"7-1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D19" sqref="D19"/>
    </sheetView>
  </sheetViews>
  <sheetFormatPr defaultColWidth="8.75390625" defaultRowHeight="16.5" customHeight="1"/>
  <cols>
    <col min="1" max="1" width="3.75390625" style="4" customWidth="1"/>
    <col min="2" max="2" width="22.125" style="4" customWidth="1"/>
    <col min="3" max="3" width="4.50390625" style="4" customWidth="1"/>
    <col min="4" max="4" width="11.125" style="4" customWidth="1"/>
    <col min="5" max="5" width="6.25390625" style="4" customWidth="1"/>
    <col min="6" max="6" width="13.50390625" style="4" customWidth="1"/>
    <col min="7" max="7" width="15.00390625" style="4" customWidth="1"/>
    <col min="8" max="8" width="6.50390625" style="4" customWidth="1"/>
    <col min="9" max="9" width="14.75390625" style="4" customWidth="1"/>
    <col min="10" max="10" width="8.625" style="4" customWidth="1"/>
    <col min="11" max="11" width="16.75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158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11" ht="16.5" customHeight="1">
      <c r="A2" s="6" t="s">
        <v>734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735</v>
      </c>
      <c r="C6" s="13" t="s">
        <v>731</v>
      </c>
      <c r="D6" s="13" t="s">
        <v>732</v>
      </c>
      <c r="E6" s="13" t="s">
        <v>508</v>
      </c>
      <c r="F6" s="14" t="s">
        <v>239</v>
      </c>
      <c r="G6" s="12" t="s">
        <v>240</v>
      </c>
      <c r="H6" s="13" t="s">
        <v>733</v>
      </c>
      <c r="I6" s="12" t="s">
        <v>241</v>
      </c>
      <c r="J6" s="13" t="s">
        <v>274</v>
      </c>
      <c r="K6" s="12" t="s">
        <v>380</v>
      </c>
    </row>
    <row r="7" spans="1:11" s="2" customFormat="1" ht="16.5" customHeight="1">
      <c r="A7" s="15"/>
      <c r="B7" s="15"/>
      <c r="C7" s="16"/>
      <c r="D7" s="16"/>
      <c r="E7" s="16"/>
      <c r="F7" s="17"/>
      <c r="G7" s="15"/>
      <c r="H7" s="16"/>
      <c r="I7" s="15"/>
      <c r="J7" s="16"/>
      <c r="K7" s="15"/>
    </row>
    <row r="8" spans="1:11" ht="16.5" customHeight="1">
      <c r="A8" s="19"/>
      <c r="B8" s="19"/>
      <c r="C8" s="19"/>
      <c r="D8" s="19"/>
      <c r="E8" s="19"/>
      <c r="F8" s="20"/>
      <c r="G8" s="20"/>
      <c r="H8" s="19"/>
      <c r="I8" s="20"/>
      <c r="J8" s="54" t="e">
        <f>(I8-G8)/G8*100</f>
        <v>#DIV/0!</v>
      </c>
      <c r="K8" s="19"/>
    </row>
    <row r="9" spans="1:11" ht="16.5" customHeight="1">
      <c r="A9" s="19"/>
      <c r="B9" s="19"/>
      <c r="C9" s="19"/>
      <c r="D9" s="19"/>
      <c r="E9" s="19"/>
      <c r="F9" s="20"/>
      <c r="G9" s="20"/>
      <c r="H9" s="19"/>
      <c r="I9" s="20"/>
      <c r="J9" s="54" t="e">
        <f aca="true" t="shared" si="0" ref="J9:J29">(I9-G9)/G9*100</f>
        <v>#DIV/0!</v>
      </c>
      <c r="K9" s="19"/>
    </row>
    <row r="10" spans="1:11" ht="16.5" customHeight="1">
      <c r="A10" s="19"/>
      <c r="B10" s="19"/>
      <c r="C10" s="19"/>
      <c r="D10" s="19"/>
      <c r="E10" s="19"/>
      <c r="F10" s="20"/>
      <c r="G10" s="20"/>
      <c r="H10" s="19"/>
      <c r="I10" s="20"/>
      <c r="J10" s="54" t="e">
        <f t="shared" si="0"/>
        <v>#DIV/0!</v>
      </c>
      <c r="K10" s="19"/>
    </row>
    <row r="11" spans="1:11" ht="16.5" customHeight="1">
      <c r="A11" s="19"/>
      <c r="B11" s="19"/>
      <c r="C11" s="19"/>
      <c r="D11" s="19"/>
      <c r="E11" s="19"/>
      <c r="F11" s="20"/>
      <c r="G11" s="20"/>
      <c r="H11" s="19"/>
      <c r="I11" s="20"/>
      <c r="J11" s="54" t="e">
        <f t="shared" si="0"/>
        <v>#DIV/0!</v>
      </c>
      <c r="K11" s="19"/>
    </row>
    <row r="12" spans="1:11" ht="16.5" customHeight="1">
      <c r="A12" s="19"/>
      <c r="B12" s="19"/>
      <c r="C12" s="19"/>
      <c r="D12" s="19"/>
      <c r="E12" s="19"/>
      <c r="F12" s="20"/>
      <c r="G12" s="20"/>
      <c r="H12" s="19"/>
      <c r="I12" s="20"/>
      <c r="J12" s="54" t="e">
        <f t="shared" si="0"/>
        <v>#DIV/0!</v>
      </c>
      <c r="K12" s="19"/>
    </row>
    <row r="13" spans="1:11" ht="16.5" customHeight="1">
      <c r="A13" s="19"/>
      <c r="B13" s="19"/>
      <c r="C13" s="19"/>
      <c r="D13" s="19"/>
      <c r="E13" s="19"/>
      <c r="F13" s="20"/>
      <c r="G13" s="20"/>
      <c r="H13" s="19"/>
      <c r="I13" s="20"/>
      <c r="J13" s="54" t="e">
        <f t="shared" si="0"/>
        <v>#DIV/0!</v>
      </c>
      <c r="K13" s="19"/>
    </row>
    <row r="14" spans="1:11" ht="16.5" customHeight="1">
      <c r="A14" s="19"/>
      <c r="B14" s="19"/>
      <c r="C14" s="19"/>
      <c r="D14" s="19"/>
      <c r="E14" s="19"/>
      <c r="F14" s="20"/>
      <c r="G14" s="20"/>
      <c r="H14" s="19"/>
      <c r="I14" s="20"/>
      <c r="J14" s="54" t="e">
        <f t="shared" si="0"/>
        <v>#DIV/0!</v>
      </c>
      <c r="K14" s="19"/>
    </row>
    <row r="15" spans="1:11" ht="16.5" customHeight="1">
      <c r="A15" s="19"/>
      <c r="B15" s="19"/>
      <c r="C15" s="19"/>
      <c r="D15" s="19"/>
      <c r="E15" s="19"/>
      <c r="F15" s="20"/>
      <c r="G15" s="20"/>
      <c r="H15" s="19"/>
      <c r="I15" s="20"/>
      <c r="J15" s="54" t="e">
        <f t="shared" si="0"/>
        <v>#DIV/0!</v>
      </c>
      <c r="K15" s="19"/>
    </row>
    <row r="16" spans="1:11" ht="16.5" customHeight="1">
      <c r="A16" s="19"/>
      <c r="B16" s="19"/>
      <c r="C16" s="19"/>
      <c r="D16" s="19"/>
      <c r="E16" s="19"/>
      <c r="F16" s="20"/>
      <c r="G16" s="20"/>
      <c r="H16" s="19"/>
      <c r="I16" s="20"/>
      <c r="J16" s="54" t="e">
        <f t="shared" si="0"/>
        <v>#DIV/0!</v>
      </c>
      <c r="K16" s="19"/>
    </row>
    <row r="17" spans="1:11" ht="16.5" customHeight="1">
      <c r="A17" s="19"/>
      <c r="B17" s="19"/>
      <c r="C17" s="19"/>
      <c r="D17" s="19"/>
      <c r="E17" s="19"/>
      <c r="F17" s="20"/>
      <c r="G17" s="20"/>
      <c r="H17" s="19"/>
      <c r="I17" s="20"/>
      <c r="J17" s="54" t="e">
        <f t="shared" si="0"/>
        <v>#DIV/0!</v>
      </c>
      <c r="K17" s="19"/>
    </row>
    <row r="18" spans="1:11" ht="16.5" customHeight="1">
      <c r="A18" s="19"/>
      <c r="B18" s="19"/>
      <c r="C18" s="19"/>
      <c r="D18" s="19"/>
      <c r="E18" s="19"/>
      <c r="F18" s="20"/>
      <c r="G18" s="20"/>
      <c r="H18" s="19"/>
      <c r="I18" s="20"/>
      <c r="J18" s="54" t="e">
        <f t="shared" si="0"/>
        <v>#DIV/0!</v>
      </c>
      <c r="K18" s="19"/>
    </row>
    <row r="19" spans="1:11" ht="16.5" customHeight="1">
      <c r="A19" s="19"/>
      <c r="B19" s="19"/>
      <c r="C19" s="19"/>
      <c r="D19" s="19"/>
      <c r="E19" s="19"/>
      <c r="F19" s="20"/>
      <c r="G19" s="20"/>
      <c r="H19" s="19"/>
      <c r="I19" s="20"/>
      <c r="J19" s="54" t="e">
        <f t="shared" si="0"/>
        <v>#DIV/0!</v>
      </c>
      <c r="K19" s="19"/>
    </row>
    <row r="20" spans="1:11" ht="16.5" customHeight="1">
      <c r="A20" s="19"/>
      <c r="B20" s="19"/>
      <c r="C20" s="19"/>
      <c r="D20" s="19"/>
      <c r="E20" s="19"/>
      <c r="F20" s="20"/>
      <c r="G20" s="20"/>
      <c r="H20" s="19"/>
      <c r="I20" s="20"/>
      <c r="J20" s="54" t="e">
        <f t="shared" si="0"/>
        <v>#DIV/0!</v>
      </c>
      <c r="K20" s="19"/>
    </row>
    <row r="21" spans="1:11" ht="16.5" customHeight="1">
      <c r="A21" s="19"/>
      <c r="B21" s="19"/>
      <c r="C21" s="19"/>
      <c r="D21" s="19"/>
      <c r="E21" s="19"/>
      <c r="F21" s="20"/>
      <c r="G21" s="20"/>
      <c r="H21" s="19"/>
      <c r="I21" s="20"/>
      <c r="J21" s="54" t="e">
        <f t="shared" si="0"/>
        <v>#DIV/0!</v>
      </c>
      <c r="K21" s="19"/>
    </row>
    <row r="22" spans="1:11" ht="16.5" customHeight="1">
      <c r="A22" s="19"/>
      <c r="B22" s="19"/>
      <c r="C22" s="19"/>
      <c r="D22" s="19"/>
      <c r="E22" s="19"/>
      <c r="F22" s="20"/>
      <c r="G22" s="20"/>
      <c r="H22" s="19"/>
      <c r="I22" s="20"/>
      <c r="J22" s="54" t="e">
        <f t="shared" si="0"/>
        <v>#DIV/0!</v>
      </c>
      <c r="K22" s="19"/>
    </row>
    <row r="23" spans="1:11" ht="16.5" customHeight="1">
      <c r="A23" s="19"/>
      <c r="B23" s="19"/>
      <c r="C23" s="19"/>
      <c r="D23" s="19"/>
      <c r="E23" s="19"/>
      <c r="F23" s="20"/>
      <c r="G23" s="20"/>
      <c r="H23" s="19"/>
      <c r="I23" s="20"/>
      <c r="J23" s="54" t="e">
        <f t="shared" si="0"/>
        <v>#DIV/0!</v>
      </c>
      <c r="K23" s="19"/>
    </row>
    <row r="24" spans="1:11" ht="16.5" customHeight="1">
      <c r="A24" s="19"/>
      <c r="B24" s="19"/>
      <c r="C24" s="19"/>
      <c r="D24" s="19"/>
      <c r="E24" s="19"/>
      <c r="F24" s="20"/>
      <c r="G24" s="20"/>
      <c r="H24" s="19"/>
      <c r="I24" s="20"/>
      <c r="J24" s="54" t="e">
        <f t="shared" si="0"/>
        <v>#DIV/0!</v>
      </c>
      <c r="K24" s="19"/>
    </row>
    <row r="25" spans="1:11" ht="16.5" customHeight="1">
      <c r="A25" s="19"/>
      <c r="B25" s="19"/>
      <c r="C25" s="19"/>
      <c r="D25" s="19"/>
      <c r="E25" s="19"/>
      <c r="F25" s="20"/>
      <c r="G25" s="20"/>
      <c r="H25" s="19"/>
      <c r="I25" s="20"/>
      <c r="J25" s="54" t="e">
        <f t="shared" si="0"/>
        <v>#DIV/0!</v>
      </c>
      <c r="K25" s="19"/>
    </row>
    <row r="26" spans="1:11" ht="16.5" customHeight="1">
      <c r="A26" s="21"/>
      <c r="B26" s="19"/>
      <c r="C26" s="19"/>
      <c r="D26" s="19"/>
      <c r="E26" s="19"/>
      <c r="F26" s="20"/>
      <c r="G26" s="20"/>
      <c r="H26" s="19"/>
      <c r="I26" s="20"/>
      <c r="J26" s="54" t="e">
        <f t="shared" si="0"/>
        <v>#DIV/0!</v>
      </c>
      <c r="K26" s="19"/>
    </row>
    <row r="27" spans="1:11" ht="16.5" customHeight="1">
      <c r="A27" s="21"/>
      <c r="B27" s="22"/>
      <c r="C27" s="23"/>
      <c r="D27" s="23"/>
      <c r="E27" s="23"/>
      <c r="F27" s="24"/>
      <c r="G27" s="20"/>
      <c r="H27" s="19"/>
      <c r="I27" s="20"/>
      <c r="J27" s="54" t="e">
        <f t="shared" si="0"/>
        <v>#DIV/0!</v>
      </c>
      <c r="K27" s="19"/>
    </row>
    <row r="28" spans="1:11" ht="16.5" customHeight="1">
      <c r="A28" s="25" t="s">
        <v>710</v>
      </c>
      <c r="B28" s="26"/>
      <c r="C28" s="27"/>
      <c r="D28" s="79"/>
      <c r="E28" s="38"/>
      <c r="F28" s="39">
        <f>SUM(F8:F27)</f>
        <v>0</v>
      </c>
      <c r="G28" s="39">
        <f>SUM(G8:G27)</f>
        <v>0</v>
      </c>
      <c r="H28" s="29"/>
      <c r="I28" s="39">
        <f>SUM(I8:I27)</f>
        <v>0</v>
      </c>
      <c r="J28" s="78" t="e">
        <f t="shared" si="0"/>
        <v>#DIV/0!</v>
      </c>
      <c r="K28" s="29"/>
    </row>
    <row r="29" spans="1:11" ht="16.5" customHeight="1">
      <c r="A29" s="25" t="s">
        <v>382</v>
      </c>
      <c r="B29" s="26"/>
      <c r="C29" s="27"/>
      <c r="D29" s="27"/>
      <c r="E29" s="80"/>
      <c r="F29" s="39">
        <f>F28</f>
        <v>0</v>
      </c>
      <c r="G29" s="39">
        <f>G28</f>
        <v>0</v>
      </c>
      <c r="H29" s="29"/>
      <c r="I29" s="39">
        <f>I28</f>
        <v>0</v>
      </c>
      <c r="J29" s="78" t="e">
        <f t="shared" si="0"/>
        <v>#DIV/0!</v>
      </c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Narrow,常规"7-2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A3" sqref="A3"/>
    </sheetView>
  </sheetViews>
  <sheetFormatPr defaultColWidth="8.75390625" defaultRowHeight="16.5" customHeight="1"/>
  <cols>
    <col min="1" max="1" width="3.75390625" style="4" customWidth="1"/>
    <col min="2" max="2" width="26.25390625" style="4" customWidth="1"/>
    <col min="3" max="3" width="7.375" style="4" customWidth="1"/>
    <col min="4" max="4" width="15.625" style="4" customWidth="1"/>
    <col min="5" max="5" width="15.25390625" style="4" customWidth="1"/>
    <col min="6" max="6" width="17.125" style="4" customWidth="1"/>
    <col min="7" max="7" width="10.375" style="4" customWidth="1"/>
    <col min="8" max="8" width="28.6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737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738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1</v>
      </c>
      <c r="B6" s="12" t="s">
        <v>727</v>
      </c>
      <c r="C6" s="13" t="s">
        <v>718</v>
      </c>
      <c r="D6" s="14" t="s">
        <v>239</v>
      </c>
      <c r="E6" s="12" t="s">
        <v>240</v>
      </c>
      <c r="F6" s="12" t="s">
        <v>241</v>
      </c>
      <c r="G6" s="12" t="s">
        <v>274</v>
      </c>
      <c r="H6" s="12" t="s">
        <v>380</v>
      </c>
    </row>
    <row r="7" spans="1:8" s="2" customFormat="1" ht="16.5" customHeight="1">
      <c r="A7" s="15"/>
      <c r="B7" s="15"/>
      <c r="C7" s="16"/>
      <c r="D7" s="17"/>
      <c r="E7" s="15"/>
      <c r="F7" s="15"/>
      <c r="G7" s="15"/>
      <c r="H7" s="15"/>
    </row>
    <row r="8" spans="1:8" ht="16.5" customHeight="1">
      <c r="A8" s="19"/>
      <c r="B8" s="19"/>
      <c r="C8" s="19"/>
      <c r="D8" s="20"/>
      <c r="E8" s="20"/>
      <c r="F8" s="20"/>
      <c r="G8" s="54" t="e">
        <f>(F8-E8)/E8*100</f>
        <v>#DIV/0!</v>
      </c>
      <c r="H8" s="19"/>
    </row>
    <row r="9" spans="1:8" ht="16.5" customHeight="1">
      <c r="A9" s="19"/>
      <c r="B9" s="19"/>
      <c r="C9" s="19"/>
      <c r="D9" s="20"/>
      <c r="E9" s="20"/>
      <c r="F9" s="20"/>
      <c r="G9" s="54" t="e">
        <f aca="true" t="shared" si="0" ref="G9:G29">(F9-E9)/E9*100</f>
        <v>#DIV/0!</v>
      </c>
      <c r="H9" s="19"/>
    </row>
    <row r="10" spans="1:8" ht="16.5" customHeight="1">
      <c r="A10" s="19"/>
      <c r="B10" s="19"/>
      <c r="C10" s="19"/>
      <c r="D10" s="20"/>
      <c r="E10" s="20"/>
      <c r="F10" s="20"/>
      <c r="G10" s="54" t="e">
        <f t="shared" si="0"/>
        <v>#DIV/0!</v>
      </c>
      <c r="H10" s="19"/>
    </row>
    <row r="11" spans="1:8" ht="16.5" customHeight="1">
      <c r="A11" s="19"/>
      <c r="B11" s="19"/>
      <c r="C11" s="19"/>
      <c r="D11" s="20"/>
      <c r="E11" s="20"/>
      <c r="F11" s="20"/>
      <c r="G11" s="54" t="e">
        <f t="shared" si="0"/>
        <v>#DIV/0!</v>
      </c>
      <c r="H11" s="19"/>
    </row>
    <row r="12" spans="1:8" ht="16.5" customHeight="1">
      <c r="A12" s="19"/>
      <c r="B12" s="19"/>
      <c r="C12" s="19"/>
      <c r="D12" s="20"/>
      <c r="E12" s="20"/>
      <c r="F12" s="20"/>
      <c r="G12" s="54" t="e">
        <f t="shared" si="0"/>
        <v>#DIV/0!</v>
      </c>
      <c r="H12" s="19"/>
    </row>
    <row r="13" spans="1:8" ht="16.5" customHeight="1">
      <c r="A13" s="19"/>
      <c r="B13" s="19"/>
      <c r="C13" s="19"/>
      <c r="D13" s="20"/>
      <c r="E13" s="20"/>
      <c r="F13" s="20"/>
      <c r="G13" s="54" t="e">
        <f t="shared" si="0"/>
        <v>#DIV/0!</v>
      </c>
      <c r="H13" s="19"/>
    </row>
    <row r="14" spans="1:8" ht="16.5" customHeight="1">
      <c r="A14" s="19"/>
      <c r="B14" s="19"/>
      <c r="C14" s="19"/>
      <c r="D14" s="20"/>
      <c r="E14" s="20"/>
      <c r="F14" s="20"/>
      <c r="G14" s="54" t="e">
        <f t="shared" si="0"/>
        <v>#DIV/0!</v>
      </c>
      <c r="H14" s="19"/>
    </row>
    <row r="15" spans="1:8" ht="16.5" customHeight="1">
      <c r="A15" s="19"/>
      <c r="B15" s="19"/>
      <c r="C15" s="19"/>
      <c r="D15" s="20"/>
      <c r="E15" s="20"/>
      <c r="F15" s="20"/>
      <c r="G15" s="54" t="e">
        <f t="shared" si="0"/>
        <v>#DIV/0!</v>
      </c>
      <c r="H15" s="19"/>
    </row>
    <row r="16" spans="1:8" ht="16.5" customHeight="1">
      <c r="A16" s="19"/>
      <c r="B16" s="19"/>
      <c r="C16" s="19"/>
      <c r="D16" s="20"/>
      <c r="E16" s="20"/>
      <c r="F16" s="20"/>
      <c r="G16" s="54" t="e">
        <f t="shared" si="0"/>
        <v>#DIV/0!</v>
      </c>
      <c r="H16" s="19"/>
    </row>
    <row r="17" spans="1:8" ht="16.5" customHeight="1">
      <c r="A17" s="19"/>
      <c r="B17" s="19"/>
      <c r="C17" s="19"/>
      <c r="D17" s="20"/>
      <c r="E17" s="20"/>
      <c r="F17" s="20"/>
      <c r="G17" s="54" t="e">
        <f t="shared" si="0"/>
        <v>#DIV/0!</v>
      </c>
      <c r="H17" s="19"/>
    </row>
    <row r="18" spans="1:8" ht="16.5" customHeight="1">
      <c r="A18" s="19"/>
      <c r="B18" s="19"/>
      <c r="C18" s="19"/>
      <c r="D18" s="20"/>
      <c r="E18" s="20"/>
      <c r="F18" s="20"/>
      <c r="G18" s="54" t="e">
        <f t="shared" si="0"/>
        <v>#DIV/0!</v>
      </c>
      <c r="H18" s="19"/>
    </row>
    <row r="19" spans="1:8" ht="16.5" customHeight="1">
      <c r="A19" s="19"/>
      <c r="B19" s="19"/>
      <c r="C19" s="19"/>
      <c r="D19" s="20"/>
      <c r="E19" s="20"/>
      <c r="F19" s="20"/>
      <c r="G19" s="54" t="e">
        <f t="shared" si="0"/>
        <v>#DIV/0!</v>
      </c>
      <c r="H19" s="19"/>
    </row>
    <row r="20" spans="1:8" ht="16.5" customHeight="1">
      <c r="A20" s="19"/>
      <c r="B20" s="19"/>
      <c r="C20" s="19"/>
      <c r="D20" s="20"/>
      <c r="E20" s="20"/>
      <c r="F20" s="20"/>
      <c r="G20" s="54" t="e">
        <f t="shared" si="0"/>
        <v>#DIV/0!</v>
      </c>
      <c r="H20" s="19"/>
    </row>
    <row r="21" spans="1:8" ht="16.5" customHeight="1">
      <c r="A21" s="19"/>
      <c r="B21" s="19"/>
      <c r="C21" s="19"/>
      <c r="D21" s="20"/>
      <c r="E21" s="20"/>
      <c r="F21" s="20"/>
      <c r="G21" s="54" t="e">
        <f t="shared" si="0"/>
        <v>#DIV/0!</v>
      </c>
      <c r="H21" s="19"/>
    </row>
    <row r="22" spans="1:8" ht="16.5" customHeight="1">
      <c r="A22" s="19"/>
      <c r="B22" s="19"/>
      <c r="C22" s="19"/>
      <c r="D22" s="20"/>
      <c r="E22" s="20"/>
      <c r="F22" s="20"/>
      <c r="G22" s="54" t="e">
        <f t="shared" si="0"/>
        <v>#DIV/0!</v>
      </c>
      <c r="H22" s="19"/>
    </row>
    <row r="23" spans="1:8" ht="16.5" customHeight="1">
      <c r="A23" s="19"/>
      <c r="B23" s="19"/>
      <c r="C23" s="19"/>
      <c r="D23" s="20"/>
      <c r="E23" s="20"/>
      <c r="F23" s="20"/>
      <c r="G23" s="54" t="e">
        <f t="shared" si="0"/>
        <v>#DIV/0!</v>
      </c>
      <c r="H23" s="19"/>
    </row>
    <row r="24" spans="1:8" ht="16.5" customHeight="1">
      <c r="A24" s="19"/>
      <c r="B24" s="19"/>
      <c r="C24" s="19"/>
      <c r="D24" s="20"/>
      <c r="E24" s="20"/>
      <c r="F24" s="20"/>
      <c r="G24" s="54" t="e">
        <f t="shared" si="0"/>
        <v>#DIV/0!</v>
      </c>
      <c r="H24" s="19"/>
    </row>
    <row r="25" spans="1:8" ht="16.5" customHeight="1">
      <c r="A25" s="19"/>
      <c r="B25" s="19"/>
      <c r="C25" s="19"/>
      <c r="D25" s="20"/>
      <c r="E25" s="20"/>
      <c r="F25" s="20"/>
      <c r="G25" s="54" t="e">
        <f t="shared" si="0"/>
        <v>#DIV/0!</v>
      </c>
      <c r="H25" s="19"/>
    </row>
    <row r="26" spans="1:8" ht="16.5" customHeight="1">
      <c r="A26" s="21"/>
      <c r="B26" s="19"/>
      <c r="C26" s="19"/>
      <c r="D26" s="20"/>
      <c r="E26" s="20"/>
      <c r="F26" s="20"/>
      <c r="G26" s="54" t="e">
        <f t="shared" si="0"/>
        <v>#DIV/0!</v>
      </c>
      <c r="H26" s="19"/>
    </row>
    <row r="27" spans="1:8" ht="16.5" customHeight="1">
      <c r="A27" s="21"/>
      <c r="B27" s="22"/>
      <c r="C27" s="23"/>
      <c r="D27" s="24"/>
      <c r="E27" s="20"/>
      <c r="F27" s="20"/>
      <c r="G27" s="54" t="e">
        <f t="shared" si="0"/>
        <v>#DIV/0!</v>
      </c>
      <c r="H27" s="19"/>
    </row>
    <row r="28" spans="1:8" ht="16.5" customHeight="1">
      <c r="A28" s="25" t="s">
        <v>710</v>
      </c>
      <c r="B28" s="26"/>
      <c r="C28" s="27"/>
      <c r="D28" s="28">
        <f>SUM(D8:D27)</f>
        <v>0</v>
      </c>
      <c r="E28" s="28">
        <f>SUM(E8:E27)</f>
        <v>0</v>
      </c>
      <c r="F28" s="28">
        <f>SUM(F8:F27)</f>
        <v>0</v>
      </c>
      <c r="G28" s="78" t="e">
        <f t="shared" si="0"/>
        <v>#DIV/0!</v>
      </c>
      <c r="H28" s="29"/>
    </row>
    <row r="29" spans="1:8" ht="16.5" customHeight="1">
      <c r="A29" s="25" t="s">
        <v>382</v>
      </c>
      <c r="B29" s="26"/>
      <c r="C29" s="27"/>
      <c r="D29" s="28">
        <f>D28</f>
        <v>0</v>
      </c>
      <c r="E29" s="28">
        <f>E28</f>
        <v>0</v>
      </c>
      <c r="F29" s="28">
        <f>F28</f>
        <v>0</v>
      </c>
      <c r="G29" s="78" t="e">
        <f t="shared" si="0"/>
        <v>#DIV/0!</v>
      </c>
      <c r="H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388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Narrow,常规"8-1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D21" sqref="D21"/>
    </sheetView>
  </sheetViews>
  <sheetFormatPr defaultColWidth="8.75390625" defaultRowHeight="16.5" customHeight="1"/>
  <cols>
    <col min="1" max="1" width="3.75390625" style="4" customWidth="1"/>
    <col min="2" max="2" width="25.625" style="4" customWidth="1"/>
    <col min="3" max="3" width="7.375" style="4" customWidth="1"/>
    <col min="4" max="4" width="15.375" style="4" customWidth="1"/>
    <col min="5" max="5" width="15.625" style="4" customWidth="1"/>
    <col min="6" max="6" width="18.125" style="4" customWidth="1"/>
    <col min="7" max="7" width="35.37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164</v>
      </c>
      <c r="B1" s="5"/>
      <c r="C1" s="5"/>
      <c r="D1" s="5"/>
      <c r="E1" s="5"/>
      <c r="F1" s="5"/>
      <c r="G1" s="5"/>
    </row>
    <row r="2" spans="1:7" ht="16.5" customHeight="1">
      <c r="A2" s="6" t="s">
        <v>712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7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1</v>
      </c>
      <c r="B6" s="12" t="s">
        <v>727</v>
      </c>
      <c r="C6" s="13" t="s">
        <v>718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16"/>
      <c r="D7" s="17"/>
      <c r="E7" s="15"/>
      <c r="F7" s="15"/>
      <c r="G7" s="15"/>
    </row>
    <row r="8" spans="1:7" ht="16.5" customHeight="1">
      <c r="A8" s="19"/>
      <c r="B8" s="19"/>
      <c r="C8" s="19"/>
      <c r="D8" s="20"/>
      <c r="E8" s="20"/>
      <c r="F8" s="20"/>
      <c r="G8" s="19"/>
    </row>
    <row r="9" spans="1:7" ht="16.5" customHeight="1">
      <c r="A9" s="19"/>
      <c r="B9" s="19"/>
      <c r="C9" s="19"/>
      <c r="D9" s="20"/>
      <c r="E9" s="20"/>
      <c r="F9" s="20"/>
      <c r="G9" s="19"/>
    </row>
    <row r="10" spans="1:7" ht="16.5" customHeight="1">
      <c r="A10" s="19"/>
      <c r="B10" s="19"/>
      <c r="C10" s="19"/>
      <c r="D10" s="20"/>
      <c r="E10" s="20"/>
      <c r="F10" s="20"/>
      <c r="G10" s="19"/>
    </row>
    <row r="11" spans="1:7" ht="16.5" customHeight="1">
      <c r="A11" s="19"/>
      <c r="B11" s="19"/>
      <c r="C11" s="19"/>
      <c r="D11" s="20"/>
      <c r="E11" s="20"/>
      <c r="F11" s="20"/>
      <c r="G11" s="19"/>
    </row>
    <row r="12" spans="1:7" ht="16.5" customHeight="1">
      <c r="A12" s="19"/>
      <c r="B12" s="19"/>
      <c r="C12" s="19"/>
      <c r="D12" s="20"/>
      <c r="E12" s="20"/>
      <c r="F12" s="20"/>
      <c r="G12" s="19"/>
    </row>
    <row r="13" spans="1:7" ht="16.5" customHeight="1">
      <c r="A13" s="19"/>
      <c r="B13" s="19"/>
      <c r="C13" s="19"/>
      <c r="D13" s="20"/>
      <c r="E13" s="20"/>
      <c r="F13" s="20"/>
      <c r="G13" s="19"/>
    </row>
    <row r="14" spans="1:7" ht="16.5" customHeight="1">
      <c r="A14" s="19"/>
      <c r="B14" s="19"/>
      <c r="C14" s="19"/>
      <c r="D14" s="20"/>
      <c r="E14" s="20"/>
      <c r="F14" s="20"/>
      <c r="G14" s="19"/>
    </row>
    <row r="15" spans="1:7" ht="16.5" customHeight="1">
      <c r="A15" s="19"/>
      <c r="B15" s="19"/>
      <c r="C15" s="19"/>
      <c r="D15" s="20"/>
      <c r="E15" s="20"/>
      <c r="F15" s="20"/>
      <c r="G15" s="19"/>
    </row>
    <row r="16" spans="1:7" ht="16.5" customHeight="1">
      <c r="A16" s="19"/>
      <c r="B16" s="19"/>
      <c r="C16" s="19"/>
      <c r="D16" s="20"/>
      <c r="E16" s="20"/>
      <c r="F16" s="20"/>
      <c r="G16" s="19"/>
    </row>
    <row r="17" spans="1:7" ht="16.5" customHeight="1">
      <c r="A17" s="19"/>
      <c r="B17" s="19"/>
      <c r="C17" s="19"/>
      <c r="D17" s="20"/>
      <c r="E17" s="20"/>
      <c r="F17" s="20"/>
      <c r="G17" s="19"/>
    </row>
    <row r="18" spans="1:7" ht="16.5" customHeight="1">
      <c r="A18" s="19"/>
      <c r="B18" s="19"/>
      <c r="C18" s="19"/>
      <c r="D18" s="20"/>
      <c r="E18" s="20"/>
      <c r="F18" s="20"/>
      <c r="G18" s="19"/>
    </row>
    <row r="19" spans="1:7" ht="16.5" customHeight="1">
      <c r="A19" s="19"/>
      <c r="B19" s="19"/>
      <c r="C19" s="19"/>
      <c r="D19" s="20"/>
      <c r="E19" s="20"/>
      <c r="F19" s="20"/>
      <c r="G19" s="19"/>
    </row>
    <row r="20" spans="1:7" ht="16.5" customHeight="1">
      <c r="A20" s="19"/>
      <c r="B20" s="19"/>
      <c r="C20" s="19"/>
      <c r="D20" s="20"/>
      <c r="E20" s="20"/>
      <c r="F20" s="20"/>
      <c r="G20" s="19"/>
    </row>
    <row r="21" spans="1:7" ht="16.5" customHeight="1">
      <c r="A21" s="19"/>
      <c r="B21" s="19"/>
      <c r="C21" s="19"/>
      <c r="D21" s="20"/>
      <c r="E21" s="20"/>
      <c r="F21" s="20"/>
      <c r="G21" s="19"/>
    </row>
    <row r="22" spans="1:7" ht="16.5" customHeight="1">
      <c r="A22" s="19"/>
      <c r="B22" s="19"/>
      <c r="C22" s="19"/>
      <c r="D22" s="20"/>
      <c r="E22" s="20"/>
      <c r="F22" s="20"/>
      <c r="G22" s="19"/>
    </row>
    <row r="23" spans="1:7" ht="16.5" customHeight="1">
      <c r="A23" s="19"/>
      <c r="B23" s="19"/>
      <c r="C23" s="19"/>
      <c r="D23" s="20"/>
      <c r="E23" s="20"/>
      <c r="F23" s="20"/>
      <c r="G23" s="19"/>
    </row>
    <row r="24" spans="1:7" ht="16.5" customHeight="1">
      <c r="A24" s="19"/>
      <c r="B24" s="19"/>
      <c r="C24" s="19"/>
      <c r="D24" s="20"/>
      <c r="E24" s="20"/>
      <c r="F24" s="20"/>
      <c r="G24" s="19"/>
    </row>
    <row r="25" spans="1:7" ht="16.5" customHeight="1">
      <c r="A25" s="19"/>
      <c r="B25" s="19"/>
      <c r="C25" s="19"/>
      <c r="D25" s="20"/>
      <c r="E25" s="20"/>
      <c r="F25" s="20"/>
      <c r="G25" s="19"/>
    </row>
    <row r="26" spans="1:7" ht="16.5" customHeight="1">
      <c r="A26" s="21"/>
      <c r="B26" s="19"/>
      <c r="C26" s="19"/>
      <c r="D26" s="20"/>
      <c r="E26" s="20"/>
      <c r="F26" s="20"/>
      <c r="G26" s="19"/>
    </row>
    <row r="27" spans="1:7" ht="16.5" customHeight="1">
      <c r="A27" s="21"/>
      <c r="B27" s="22"/>
      <c r="C27" s="23"/>
      <c r="D27" s="24"/>
      <c r="E27" s="20"/>
      <c r="F27" s="20"/>
      <c r="G27" s="19"/>
    </row>
    <row r="28" spans="1:7" ht="16.5" customHeight="1">
      <c r="A28" s="25" t="s">
        <v>710</v>
      </c>
      <c r="B28" s="26"/>
      <c r="C28" s="27"/>
      <c r="D28" s="28">
        <f>SUM(D8:D27)</f>
        <v>0</v>
      </c>
      <c r="E28" s="28">
        <f>SUM(E8:E27)</f>
        <v>0</v>
      </c>
      <c r="F28" s="28">
        <f>SUM(F8:F27)</f>
        <v>0</v>
      </c>
      <c r="G28" s="29"/>
    </row>
    <row r="29" spans="1:7" ht="16.5" customHeight="1">
      <c r="A29" s="25" t="s">
        <v>382</v>
      </c>
      <c r="B29" s="26"/>
      <c r="C29" s="27"/>
      <c r="D29" s="28">
        <f>D28</f>
        <v>0</v>
      </c>
      <c r="E29" s="28">
        <f>E28</f>
        <v>0</v>
      </c>
      <c r="F29" s="28">
        <f>F28</f>
        <v>0</v>
      </c>
      <c r="G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Narrow,常规"8-2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AS33"/>
  <sheetViews>
    <sheetView view="pageBreakPreview" zoomScale="60" workbookViewId="0" topLeftCell="A1">
      <selection activeCell="B17" sqref="B17"/>
    </sheetView>
  </sheetViews>
  <sheetFormatPr defaultColWidth="8.75390625" defaultRowHeight="16.5" customHeight="1"/>
  <cols>
    <col min="1" max="1" width="5.25390625" style="4" customWidth="1"/>
    <col min="2" max="2" width="34.625" style="4" customWidth="1"/>
    <col min="3" max="3" width="16.00390625" style="4" customWidth="1"/>
    <col min="4" max="4" width="17.375" style="4" customWidth="1"/>
    <col min="5" max="5" width="17.125" style="4" customWidth="1"/>
    <col min="6" max="6" width="15.75390625" style="4" customWidth="1"/>
    <col min="7" max="7" width="14.5039062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167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7" ht="16.5" customHeight="1">
      <c r="A2" s="6" t="s">
        <v>734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7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4" t="s">
        <v>239</v>
      </c>
      <c r="D6" s="12" t="s">
        <v>240</v>
      </c>
      <c r="E6" s="12" t="s">
        <v>241</v>
      </c>
      <c r="F6" s="13" t="s">
        <v>273</v>
      </c>
      <c r="G6" s="12" t="s">
        <v>274</v>
      </c>
    </row>
    <row r="7" spans="1:7" s="2" customFormat="1" ht="16.5" customHeight="1">
      <c r="A7" s="15"/>
      <c r="B7" s="15"/>
      <c r="C7" s="17"/>
      <c r="D7" s="15"/>
      <c r="E7" s="15"/>
      <c r="F7" s="16"/>
      <c r="G7" s="15"/>
    </row>
    <row r="8" spans="1:7" ht="16.5" customHeight="1">
      <c r="A8" s="18" t="s">
        <v>740</v>
      </c>
      <c r="B8" s="19" t="s">
        <v>741</v>
      </c>
      <c r="C8" s="55">
        <f>'表9-1短期借款'!H29</f>
        <v>0</v>
      </c>
      <c r="D8" s="55">
        <f>'表9-1短期借款'!I29</f>
        <v>0</v>
      </c>
      <c r="E8" s="55">
        <f>'表9-1短期借款'!K29</f>
        <v>0</v>
      </c>
      <c r="F8" s="53">
        <f>E8-D8</f>
        <v>0</v>
      </c>
      <c r="G8" s="37" t="e">
        <f>F8/D8*100</f>
        <v>#DIV/0!</v>
      </c>
    </row>
    <row r="9" spans="1:7" ht="16.5" customHeight="1">
      <c r="A9" s="18" t="s">
        <v>742</v>
      </c>
      <c r="B9" s="19" t="s">
        <v>743</v>
      </c>
      <c r="C9" s="55">
        <f>'表9-2应付票据'!F29</f>
        <v>0</v>
      </c>
      <c r="D9" s="55">
        <f>'表9-2应付票据'!G29</f>
        <v>0</v>
      </c>
      <c r="E9" s="55">
        <f>'表9-2应付票据'!H29</f>
        <v>0</v>
      </c>
      <c r="F9" s="53">
        <f>E9-D9</f>
        <v>0</v>
      </c>
      <c r="G9" s="37" t="e">
        <f aca="true" t="shared" si="0" ref="G9:G21">F9/D9*100</f>
        <v>#DIV/0!</v>
      </c>
    </row>
    <row r="10" spans="1:7" ht="16.5" customHeight="1">
      <c r="A10" s="18" t="s">
        <v>744</v>
      </c>
      <c r="B10" s="19" t="s">
        <v>745</v>
      </c>
      <c r="C10" s="55">
        <f>'表9-3应付帐款 '!E29</f>
        <v>0</v>
      </c>
      <c r="D10" s="55">
        <f>'表9-3应付帐款 '!F29</f>
        <v>0</v>
      </c>
      <c r="E10" s="55">
        <f>'表9-3应付帐款 '!G29</f>
        <v>0</v>
      </c>
      <c r="F10" s="53">
        <f aca="true" t="shared" si="1" ref="F10:F21">E10-D10</f>
        <v>0</v>
      </c>
      <c r="G10" s="37" t="e">
        <f t="shared" si="0"/>
        <v>#DIV/0!</v>
      </c>
    </row>
    <row r="11" spans="1:7" ht="16.5" customHeight="1">
      <c r="A11" s="18" t="s">
        <v>746</v>
      </c>
      <c r="B11" s="19" t="s">
        <v>747</v>
      </c>
      <c r="C11" s="55">
        <f>'表9-4预收帐款'!E29</f>
        <v>0</v>
      </c>
      <c r="D11" s="55">
        <f>'表9-4预收帐款'!F29</f>
        <v>0</v>
      </c>
      <c r="E11" s="55">
        <f>'表9-4预收帐款'!G29</f>
        <v>0</v>
      </c>
      <c r="F11" s="53">
        <f t="shared" si="1"/>
        <v>0</v>
      </c>
      <c r="G11" s="37" t="e">
        <f t="shared" si="0"/>
        <v>#DIV/0!</v>
      </c>
    </row>
    <row r="12" spans="1:7" ht="16.5" customHeight="1">
      <c r="A12" s="18" t="s">
        <v>748</v>
      </c>
      <c r="B12" s="19" t="s">
        <v>749</v>
      </c>
      <c r="C12" s="55">
        <f>'表9-5代销商品'!E29</f>
        <v>0</v>
      </c>
      <c r="D12" s="55">
        <f>'表9-5代销商品'!F29</f>
        <v>0</v>
      </c>
      <c r="E12" s="55">
        <f>'表9-5代销商品'!G29</f>
        <v>0</v>
      </c>
      <c r="F12" s="53">
        <f t="shared" si="1"/>
        <v>0</v>
      </c>
      <c r="G12" s="37" t="e">
        <f t="shared" si="0"/>
        <v>#DIV/0!</v>
      </c>
    </row>
    <row r="13" spans="1:7" ht="16.5" customHeight="1">
      <c r="A13" s="18" t="s">
        <v>750</v>
      </c>
      <c r="B13" s="19" t="s">
        <v>751</v>
      </c>
      <c r="C13" s="55">
        <f>'表9-6其他应付'!E29</f>
        <v>0</v>
      </c>
      <c r="D13" s="55">
        <f>'表9-6其他应付'!F29</f>
        <v>0</v>
      </c>
      <c r="E13" s="55">
        <f>'表9-6其他应付'!G29</f>
        <v>0</v>
      </c>
      <c r="F13" s="53">
        <f t="shared" si="1"/>
        <v>0</v>
      </c>
      <c r="G13" s="37" t="e">
        <f t="shared" si="0"/>
        <v>#DIV/0!</v>
      </c>
    </row>
    <row r="14" spans="1:7" ht="16.5" customHeight="1">
      <c r="A14" s="18" t="s">
        <v>752</v>
      </c>
      <c r="B14" s="19" t="s">
        <v>753</v>
      </c>
      <c r="C14" s="55">
        <f>'表9-7应付工资'!D29</f>
        <v>0</v>
      </c>
      <c r="D14" s="55">
        <f>'表9-7应付工资'!E29</f>
        <v>0</v>
      </c>
      <c r="E14" s="55">
        <f>'表9-7应付工资'!F29</f>
        <v>0</v>
      </c>
      <c r="F14" s="53">
        <f t="shared" si="1"/>
        <v>0</v>
      </c>
      <c r="G14" s="37" t="e">
        <f t="shared" si="0"/>
        <v>#DIV/0!</v>
      </c>
    </row>
    <row r="15" spans="1:7" ht="16.5" customHeight="1">
      <c r="A15" s="18" t="s">
        <v>754</v>
      </c>
      <c r="B15" s="19" t="s">
        <v>755</v>
      </c>
      <c r="C15" s="55">
        <f>'表9-8应付福利'!D29</f>
        <v>0</v>
      </c>
      <c r="D15" s="55">
        <f>'表9-8应付福利'!E29</f>
        <v>0</v>
      </c>
      <c r="E15" s="55">
        <f>'表9-8应付福利'!F29</f>
        <v>0</v>
      </c>
      <c r="F15" s="53">
        <f t="shared" si="1"/>
        <v>0</v>
      </c>
      <c r="G15" s="37" t="e">
        <f t="shared" si="0"/>
        <v>#DIV/0!</v>
      </c>
    </row>
    <row r="16" spans="1:7" ht="16.5" customHeight="1">
      <c r="A16" s="18" t="s">
        <v>756</v>
      </c>
      <c r="B16" s="19" t="s">
        <v>757</v>
      </c>
      <c r="C16" s="55">
        <f>'表9-9应交税金'!E29</f>
        <v>0</v>
      </c>
      <c r="D16" s="55">
        <f>'表9-9应交税金'!F29</f>
        <v>0</v>
      </c>
      <c r="E16" s="55">
        <f>'表9-9应交税金'!G29</f>
        <v>0</v>
      </c>
      <c r="F16" s="53">
        <f t="shared" si="1"/>
        <v>0</v>
      </c>
      <c r="G16" s="37" t="e">
        <f t="shared" si="0"/>
        <v>#DIV/0!</v>
      </c>
    </row>
    <row r="17" spans="1:7" ht="16.5" customHeight="1">
      <c r="A17" s="18" t="s">
        <v>758</v>
      </c>
      <c r="B17" s="19" t="s">
        <v>759</v>
      </c>
      <c r="C17" s="55">
        <f>'表9-10应付利润'!E29</f>
        <v>0</v>
      </c>
      <c r="D17" s="55">
        <f>'表9-10应付利润'!F29</f>
        <v>0</v>
      </c>
      <c r="E17" s="55">
        <f>'表9-10应付利润'!G29</f>
        <v>0</v>
      </c>
      <c r="F17" s="53">
        <f t="shared" si="1"/>
        <v>0</v>
      </c>
      <c r="G17" s="37" t="e">
        <f t="shared" si="0"/>
        <v>#DIV/0!</v>
      </c>
    </row>
    <row r="18" spans="1:7" ht="16.5" customHeight="1">
      <c r="A18" s="18" t="s">
        <v>760</v>
      </c>
      <c r="B18" s="19" t="s">
        <v>761</v>
      </c>
      <c r="C18" s="55">
        <f>'表9-11其他应交'!E29</f>
        <v>0</v>
      </c>
      <c r="D18" s="55">
        <f>'表9-11其他应交'!F29</f>
        <v>0</v>
      </c>
      <c r="E18" s="55">
        <f>'表9-11其他应交'!G29</f>
        <v>0</v>
      </c>
      <c r="F18" s="53">
        <f t="shared" si="1"/>
        <v>0</v>
      </c>
      <c r="G18" s="37" t="e">
        <f t="shared" si="0"/>
        <v>#DIV/0!</v>
      </c>
    </row>
    <row r="19" spans="1:7" ht="16.5" customHeight="1">
      <c r="A19" s="18" t="s">
        <v>762</v>
      </c>
      <c r="B19" s="19" t="s">
        <v>763</v>
      </c>
      <c r="C19" s="55">
        <f>'表9-12预提费用'!F29</f>
        <v>0</v>
      </c>
      <c r="D19" s="55">
        <f>'表9-12预提费用'!G29</f>
        <v>0</v>
      </c>
      <c r="E19" s="55">
        <f>'表9-12预提费用'!H29</f>
        <v>0</v>
      </c>
      <c r="F19" s="53">
        <f t="shared" si="1"/>
        <v>0</v>
      </c>
      <c r="G19" s="37" t="e">
        <f t="shared" si="0"/>
        <v>#DIV/0!</v>
      </c>
    </row>
    <row r="20" spans="1:7" ht="16.5" customHeight="1">
      <c r="A20" s="18" t="s">
        <v>764</v>
      </c>
      <c r="B20" s="19" t="s">
        <v>765</v>
      </c>
      <c r="C20" s="55">
        <f>'表9-13一年内长负'!F29</f>
        <v>0</v>
      </c>
      <c r="D20" s="55">
        <f>'表9-13一年内长负'!G29</f>
        <v>0</v>
      </c>
      <c r="E20" s="55">
        <f>'表9-13一年内长负'!H29</f>
        <v>0</v>
      </c>
      <c r="F20" s="53">
        <f t="shared" si="1"/>
        <v>0</v>
      </c>
      <c r="G20" s="37" t="e">
        <f t="shared" si="0"/>
        <v>#DIV/0!</v>
      </c>
    </row>
    <row r="21" spans="1:7" ht="16.5" customHeight="1">
      <c r="A21" s="18" t="s">
        <v>766</v>
      </c>
      <c r="B21" s="19" t="s">
        <v>767</v>
      </c>
      <c r="C21" s="55">
        <f>'表9-14其他流动'!E29</f>
        <v>0</v>
      </c>
      <c r="D21" s="53">
        <f>'表9-14其他流动'!F29</f>
        <v>0</v>
      </c>
      <c r="E21" s="53">
        <f>'表9-14其他流动'!G29</f>
        <v>0</v>
      </c>
      <c r="F21" s="53">
        <f t="shared" si="1"/>
        <v>0</v>
      </c>
      <c r="G21" s="37" t="e">
        <f t="shared" si="0"/>
        <v>#DIV/0!</v>
      </c>
    </row>
    <row r="22" spans="1:7" ht="16.5" customHeight="1">
      <c r="A22" s="18"/>
      <c r="B22" s="19"/>
      <c r="C22" s="55"/>
      <c r="D22" s="53"/>
      <c r="E22" s="53"/>
      <c r="F22" s="53"/>
      <c r="G22" s="55"/>
    </row>
    <row r="23" spans="1:7" ht="16.5" customHeight="1">
      <c r="A23" s="18"/>
      <c r="B23" s="19"/>
      <c r="C23" s="55"/>
      <c r="D23" s="53"/>
      <c r="E23" s="53"/>
      <c r="F23" s="53"/>
      <c r="G23" s="55"/>
    </row>
    <row r="24" spans="1:7" ht="16.5" customHeight="1">
      <c r="A24" s="18"/>
      <c r="B24" s="19"/>
      <c r="C24" s="55"/>
      <c r="D24" s="53"/>
      <c r="E24" s="53"/>
      <c r="F24" s="53"/>
      <c r="G24" s="55"/>
    </row>
    <row r="25" spans="1:7" ht="16.5" customHeight="1">
      <c r="A25" s="18"/>
      <c r="B25" s="19"/>
      <c r="C25" s="55"/>
      <c r="D25" s="53"/>
      <c r="E25" s="53"/>
      <c r="F25" s="53"/>
      <c r="G25" s="55"/>
    </row>
    <row r="26" spans="1:7" ht="16.5" customHeight="1">
      <c r="A26" s="21"/>
      <c r="B26" s="19"/>
      <c r="C26" s="55"/>
      <c r="D26" s="53"/>
      <c r="E26" s="53"/>
      <c r="F26" s="53"/>
      <c r="G26" s="55"/>
    </row>
    <row r="27" spans="1:7" ht="16.5" customHeight="1">
      <c r="A27" s="21"/>
      <c r="B27" s="22"/>
      <c r="C27" s="73"/>
      <c r="D27" s="53"/>
      <c r="E27" s="53"/>
      <c r="F27" s="53"/>
      <c r="G27" s="55"/>
    </row>
    <row r="28" spans="1:7" ht="16.5" customHeight="1">
      <c r="A28" s="74"/>
      <c r="B28" s="75"/>
      <c r="C28" s="76"/>
      <c r="D28" s="53"/>
      <c r="E28" s="53"/>
      <c r="F28" s="53"/>
      <c r="G28" s="55"/>
    </row>
    <row r="29" spans="1:7" ht="16.5" customHeight="1">
      <c r="A29" s="60">
        <v>9</v>
      </c>
      <c r="B29" s="77" t="s">
        <v>768</v>
      </c>
      <c r="C29" s="66">
        <f>SUM(C8:C28)</f>
        <v>0</v>
      </c>
      <c r="D29" s="66">
        <f>SUM(D8:D28)</f>
        <v>0</v>
      </c>
      <c r="E29" s="66">
        <f>SUM(E8:E28)</f>
        <v>0</v>
      </c>
      <c r="F29" s="62">
        <f>E29-D29</f>
        <v>0</v>
      </c>
      <c r="G29" s="50" t="e">
        <f>F29/D29*100</f>
        <v>#DIV/0!</v>
      </c>
    </row>
    <row r="30" spans="1:45" s="3" customFormat="1" ht="16.5" customHeight="1">
      <c r="A30" s="31" t="s">
        <v>372</v>
      </c>
      <c r="B30" s="32"/>
      <c r="C30" s="32"/>
      <c r="D30" s="32"/>
      <c r="E30" s="33"/>
      <c r="F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  <row r="33" ht="16.5" customHeight="1">
      <c r="C33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Narrow,常规"9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E5" sqref="E5"/>
    </sheetView>
  </sheetViews>
  <sheetFormatPr defaultColWidth="8.75390625" defaultRowHeight="16.5" customHeight="1"/>
  <cols>
    <col min="1" max="1" width="3.75390625" style="4" customWidth="1"/>
    <col min="2" max="2" width="20.375" style="4" customWidth="1"/>
    <col min="3" max="3" width="7.25390625" style="4" customWidth="1"/>
    <col min="4" max="4" width="6.50390625" style="4" customWidth="1"/>
    <col min="5" max="5" width="7.375" style="4" bestFit="1" customWidth="1"/>
    <col min="6" max="6" width="7.375" style="4" customWidth="1"/>
    <col min="7" max="7" width="9.75390625" style="4" customWidth="1"/>
    <col min="8" max="8" width="11.875" style="4" customWidth="1"/>
    <col min="9" max="9" width="12.125" style="4" customWidth="1"/>
    <col min="10" max="12" width="11.75390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170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2" ht="16.5" customHeight="1">
      <c r="A2" s="6" t="s">
        <v>715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7"/>
      <c r="L4" s="36"/>
    </row>
    <row r="5" spans="1:12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340</v>
      </c>
      <c r="B6" s="12" t="s">
        <v>769</v>
      </c>
      <c r="C6" s="13" t="s">
        <v>423</v>
      </c>
      <c r="D6" s="13" t="s">
        <v>514</v>
      </c>
      <c r="E6" s="13" t="s">
        <v>770</v>
      </c>
      <c r="F6" s="13" t="s">
        <v>377</v>
      </c>
      <c r="G6" s="13" t="s">
        <v>771</v>
      </c>
      <c r="H6" s="14" t="s">
        <v>239</v>
      </c>
      <c r="I6" s="12" t="s">
        <v>240</v>
      </c>
      <c r="J6" s="12" t="s">
        <v>772</v>
      </c>
      <c r="K6" s="12" t="s">
        <v>241</v>
      </c>
      <c r="L6" s="12" t="s">
        <v>380</v>
      </c>
    </row>
    <row r="7" spans="1:12" s="2" customFormat="1" ht="16.5" customHeight="1">
      <c r="A7" s="15"/>
      <c r="B7" s="15"/>
      <c r="C7" s="16"/>
      <c r="D7" s="16"/>
      <c r="E7" s="16"/>
      <c r="F7" s="16"/>
      <c r="G7" s="16"/>
      <c r="H7" s="17"/>
      <c r="I7" s="15"/>
      <c r="J7" s="15"/>
      <c r="K7" s="15"/>
      <c r="L7" s="15"/>
    </row>
    <row r="8" spans="1:12" ht="16.5" customHeight="1">
      <c r="A8" s="19"/>
      <c r="B8" s="19"/>
      <c r="C8" s="18"/>
      <c r="D8" s="18"/>
      <c r="E8" s="18"/>
      <c r="F8" s="18"/>
      <c r="G8" s="20"/>
      <c r="H8" s="37"/>
      <c r="I8" s="37"/>
      <c r="J8" s="20"/>
      <c r="K8" s="37"/>
      <c r="L8" s="19"/>
    </row>
    <row r="9" spans="1:12" ht="16.5" customHeight="1">
      <c r="A9" s="19"/>
      <c r="B9" s="19"/>
      <c r="C9" s="18"/>
      <c r="D9" s="18"/>
      <c r="E9" s="18"/>
      <c r="F9" s="18"/>
      <c r="G9" s="20"/>
      <c r="H9" s="37"/>
      <c r="I9" s="37"/>
      <c r="J9" s="20"/>
      <c r="K9" s="37"/>
      <c r="L9" s="19"/>
    </row>
    <row r="10" spans="1:12" ht="16.5" customHeight="1">
      <c r="A10" s="19"/>
      <c r="B10" s="19"/>
      <c r="C10" s="18"/>
      <c r="D10" s="18"/>
      <c r="E10" s="18"/>
      <c r="F10" s="18"/>
      <c r="G10" s="20"/>
      <c r="H10" s="37"/>
      <c r="I10" s="37"/>
      <c r="J10" s="20"/>
      <c r="K10" s="37"/>
      <c r="L10" s="19"/>
    </row>
    <row r="11" spans="1:12" ht="16.5" customHeight="1">
      <c r="A11" s="19"/>
      <c r="B11" s="19"/>
      <c r="C11" s="18"/>
      <c r="D11" s="18"/>
      <c r="E11" s="18"/>
      <c r="F11" s="18"/>
      <c r="G11" s="20"/>
      <c r="H11" s="37"/>
      <c r="I11" s="37"/>
      <c r="J11" s="20"/>
      <c r="K11" s="37"/>
      <c r="L11" s="19"/>
    </row>
    <row r="12" spans="1:12" ht="16.5" customHeight="1">
      <c r="A12" s="19"/>
      <c r="B12" s="19"/>
      <c r="C12" s="19"/>
      <c r="D12" s="19"/>
      <c r="E12" s="19"/>
      <c r="F12" s="19"/>
      <c r="G12" s="20"/>
      <c r="H12" s="37"/>
      <c r="I12" s="20"/>
      <c r="J12" s="20"/>
      <c r="K12" s="20"/>
      <c r="L12" s="19"/>
    </row>
    <row r="13" spans="1:12" ht="16.5" customHeight="1">
      <c r="A13" s="19"/>
      <c r="B13" s="19"/>
      <c r="C13" s="19"/>
      <c r="D13" s="19"/>
      <c r="E13" s="19"/>
      <c r="F13" s="19"/>
      <c r="G13" s="20"/>
      <c r="H13" s="37"/>
      <c r="I13" s="20"/>
      <c r="J13" s="20"/>
      <c r="K13" s="20"/>
      <c r="L13" s="19"/>
    </row>
    <row r="14" spans="1:12" ht="16.5" customHeight="1">
      <c r="A14" s="19"/>
      <c r="B14" s="19"/>
      <c r="C14" s="19"/>
      <c r="D14" s="19"/>
      <c r="E14" s="19"/>
      <c r="F14" s="19"/>
      <c r="G14" s="20"/>
      <c r="H14" s="37"/>
      <c r="I14" s="20"/>
      <c r="J14" s="20"/>
      <c r="K14" s="20"/>
      <c r="L14" s="19"/>
    </row>
    <row r="15" spans="1:12" ht="16.5" customHeight="1">
      <c r="A15" s="19"/>
      <c r="B15" s="19"/>
      <c r="C15" s="19"/>
      <c r="D15" s="19"/>
      <c r="E15" s="19"/>
      <c r="F15" s="19"/>
      <c r="G15" s="20"/>
      <c r="H15" s="37"/>
      <c r="I15" s="20"/>
      <c r="J15" s="20"/>
      <c r="K15" s="20"/>
      <c r="L15" s="19"/>
    </row>
    <row r="16" spans="1:12" ht="16.5" customHeight="1">
      <c r="A16" s="19"/>
      <c r="B16" s="19"/>
      <c r="C16" s="19"/>
      <c r="D16" s="19"/>
      <c r="E16" s="19"/>
      <c r="F16" s="19"/>
      <c r="G16" s="20"/>
      <c r="H16" s="37"/>
      <c r="I16" s="20"/>
      <c r="J16" s="20"/>
      <c r="K16" s="20"/>
      <c r="L16" s="19"/>
    </row>
    <row r="17" spans="1:12" ht="16.5" customHeight="1">
      <c r="A17" s="19"/>
      <c r="B17" s="19"/>
      <c r="C17" s="19"/>
      <c r="D17" s="19"/>
      <c r="E17" s="19"/>
      <c r="F17" s="19"/>
      <c r="G17" s="20"/>
      <c r="H17" s="37"/>
      <c r="I17" s="20"/>
      <c r="J17" s="20"/>
      <c r="K17" s="20"/>
      <c r="L17" s="19"/>
    </row>
    <row r="18" spans="1:12" ht="16.5" customHeight="1">
      <c r="A18" s="19"/>
      <c r="B18" s="19"/>
      <c r="C18" s="19"/>
      <c r="D18" s="19"/>
      <c r="E18" s="19"/>
      <c r="F18" s="19"/>
      <c r="G18" s="20"/>
      <c r="H18" s="37"/>
      <c r="I18" s="20"/>
      <c r="J18" s="20"/>
      <c r="K18" s="20"/>
      <c r="L18" s="19"/>
    </row>
    <row r="19" spans="1:12" ht="16.5" customHeight="1">
      <c r="A19" s="19"/>
      <c r="B19" s="19"/>
      <c r="C19" s="19"/>
      <c r="D19" s="19"/>
      <c r="E19" s="19"/>
      <c r="F19" s="19"/>
      <c r="G19" s="20"/>
      <c r="H19" s="37"/>
      <c r="I19" s="20"/>
      <c r="J19" s="20"/>
      <c r="K19" s="20"/>
      <c r="L19" s="19"/>
    </row>
    <row r="20" spans="1:12" ht="16.5" customHeight="1">
      <c r="A20" s="19"/>
      <c r="B20" s="19"/>
      <c r="C20" s="19"/>
      <c r="D20" s="19"/>
      <c r="E20" s="19"/>
      <c r="F20" s="19"/>
      <c r="G20" s="20"/>
      <c r="H20" s="37"/>
      <c r="I20" s="20"/>
      <c r="J20" s="20"/>
      <c r="K20" s="20"/>
      <c r="L20" s="19"/>
    </row>
    <row r="21" spans="1:12" ht="16.5" customHeight="1">
      <c r="A21" s="19"/>
      <c r="B21" s="19"/>
      <c r="C21" s="19"/>
      <c r="D21" s="19"/>
      <c r="E21" s="19"/>
      <c r="F21" s="19"/>
      <c r="G21" s="20"/>
      <c r="H21" s="37"/>
      <c r="I21" s="20"/>
      <c r="J21" s="20"/>
      <c r="K21" s="20"/>
      <c r="L21" s="19"/>
    </row>
    <row r="22" spans="1:12" ht="16.5" customHeight="1">
      <c r="A22" s="19"/>
      <c r="B22" s="19"/>
      <c r="C22" s="19"/>
      <c r="D22" s="19"/>
      <c r="E22" s="19"/>
      <c r="F22" s="19"/>
      <c r="G22" s="20"/>
      <c r="H22" s="37"/>
      <c r="I22" s="20"/>
      <c r="J22" s="20"/>
      <c r="K22" s="20"/>
      <c r="L22" s="19"/>
    </row>
    <row r="23" spans="1:12" ht="16.5" customHeight="1">
      <c r="A23" s="19"/>
      <c r="B23" s="19"/>
      <c r="C23" s="19"/>
      <c r="D23" s="19"/>
      <c r="E23" s="19"/>
      <c r="F23" s="19"/>
      <c r="G23" s="20"/>
      <c r="H23" s="37"/>
      <c r="I23" s="20"/>
      <c r="J23" s="20"/>
      <c r="K23" s="20"/>
      <c r="L23" s="19"/>
    </row>
    <row r="24" spans="1:12" ht="16.5" customHeight="1">
      <c r="A24" s="19"/>
      <c r="B24" s="19"/>
      <c r="C24" s="19"/>
      <c r="D24" s="19"/>
      <c r="E24" s="19"/>
      <c r="F24" s="19"/>
      <c r="G24" s="20"/>
      <c r="H24" s="37"/>
      <c r="I24" s="20"/>
      <c r="J24" s="20"/>
      <c r="K24" s="20"/>
      <c r="L24" s="19"/>
    </row>
    <row r="25" spans="1:12" ht="16.5" customHeight="1">
      <c r="A25" s="19"/>
      <c r="B25" s="19"/>
      <c r="C25" s="19"/>
      <c r="D25" s="19"/>
      <c r="E25" s="19"/>
      <c r="F25" s="19"/>
      <c r="G25" s="20"/>
      <c r="H25" s="37"/>
      <c r="I25" s="20"/>
      <c r="J25" s="20"/>
      <c r="K25" s="20"/>
      <c r="L25" s="19"/>
    </row>
    <row r="26" spans="1:12" ht="16.5" customHeight="1">
      <c r="A26" s="21"/>
      <c r="B26" s="19"/>
      <c r="C26" s="19"/>
      <c r="D26" s="19"/>
      <c r="E26" s="19"/>
      <c r="F26" s="19"/>
      <c r="G26" s="20"/>
      <c r="H26" s="37"/>
      <c r="I26" s="20"/>
      <c r="J26" s="20"/>
      <c r="K26" s="20"/>
      <c r="L26" s="19"/>
    </row>
    <row r="27" spans="1:12" ht="16.5" customHeight="1">
      <c r="A27" s="21"/>
      <c r="B27" s="22"/>
      <c r="C27" s="23"/>
      <c r="D27" s="23"/>
      <c r="E27" s="23"/>
      <c r="F27" s="23"/>
      <c r="G27" s="24"/>
      <c r="H27" s="64"/>
      <c r="I27" s="20"/>
      <c r="J27" s="20"/>
      <c r="K27" s="20"/>
      <c r="L27" s="19"/>
    </row>
    <row r="28" spans="1:12" ht="16.5" customHeight="1">
      <c r="A28" s="25" t="s">
        <v>710</v>
      </c>
      <c r="B28" s="26"/>
      <c r="C28" s="27"/>
      <c r="D28" s="38"/>
      <c r="E28" s="38"/>
      <c r="F28" s="38"/>
      <c r="G28" s="51"/>
      <c r="H28" s="50">
        <f>SUM(H8:H27)</f>
        <v>0</v>
      </c>
      <c r="I28" s="50">
        <f>SUM(I8:I27)</f>
        <v>0</v>
      </c>
      <c r="J28" s="39"/>
      <c r="K28" s="50">
        <f>SUM(K8:K27)</f>
        <v>0</v>
      </c>
      <c r="L28" s="29"/>
    </row>
    <row r="29" spans="1:12" ht="16.5" customHeight="1">
      <c r="A29" s="69" t="s">
        <v>382</v>
      </c>
      <c r="B29" s="70"/>
      <c r="C29" s="71"/>
      <c r="D29" s="72"/>
      <c r="E29" s="38"/>
      <c r="F29" s="38"/>
      <c r="G29" s="51"/>
      <c r="H29" s="50">
        <f>H28</f>
        <v>0</v>
      </c>
      <c r="I29" s="50">
        <f>I28</f>
        <v>0</v>
      </c>
      <c r="J29" s="39"/>
      <c r="K29" s="50">
        <f>K28</f>
        <v>0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6">
    <mergeCell ref="A1:L1"/>
    <mergeCell ref="A2:L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Narrow,常规"9-1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E14" sqref="E14"/>
    </sheetView>
  </sheetViews>
  <sheetFormatPr defaultColWidth="8.75390625" defaultRowHeight="16.5" customHeight="1"/>
  <cols>
    <col min="1" max="1" width="5.00390625" style="36" customWidth="1"/>
    <col min="2" max="2" width="22.25390625" style="4" customWidth="1"/>
    <col min="3" max="3" width="10.375" style="4" customWidth="1"/>
    <col min="4" max="9" width="12.625" style="4" customWidth="1"/>
    <col min="10" max="32" width="9.00390625" style="4" bestFit="1" customWidth="1"/>
    <col min="33" max="16384" width="8.75390625" style="4" customWidth="1"/>
  </cols>
  <sheetData>
    <row r="1" spans="1:10" s="1" customFormat="1" ht="24.75" customHeight="1">
      <c r="A1" s="5" t="s">
        <v>374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 customHeight="1">
      <c r="A2" s="6" t="s">
        <v>375</v>
      </c>
      <c r="B2" s="6"/>
      <c r="C2" s="6"/>
      <c r="D2" s="6"/>
      <c r="E2" s="6"/>
      <c r="F2" s="6"/>
      <c r="G2" s="6"/>
      <c r="H2" s="6"/>
      <c r="I2" s="6"/>
      <c r="J2" s="6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4.25" customHeight="1">
      <c r="A4" s="8"/>
      <c r="B4" s="379"/>
      <c r="C4" s="8"/>
      <c r="D4" s="8"/>
      <c r="E4" s="8"/>
      <c r="F4" s="8"/>
      <c r="G4" s="8"/>
      <c r="H4" s="9"/>
    </row>
    <row r="5" spans="1:9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</row>
    <row r="6" spans="1:10" s="266" customFormat="1" ht="16.5" customHeight="1">
      <c r="A6" s="12" t="s">
        <v>1</v>
      </c>
      <c r="B6" s="12" t="s">
        <v>376</v>
      </c>
      <c r="C6" s="12" t="s">
        <v>377</v>
      </c>
      <c r="D6" s="12" t="s">
        <v>378</v>
      </c>
      <c r="E6" s="12" t="s">
        <v>379</v>
      </c>
      <c r="F6" s="12" t="s">
        <v>239</v>
      </c>
      <c r="G6" s="12" t="s">
        <v>240</v>
      </c>
      <c r="H6" s="12" t="s">
        <v>241</v>
      </c>
      <c r="I6" s="12" t="s">
        <v>274</v>
      </c>
      <c r="J6" s="12" t="s">
        <v>380</v>
      </c>
    </row>
    <row r="7" spans="1:10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18"/>
      <c r="B8" s="104"/>
      <c r="C8" s="18"/>
      <c r="D8" s="37"/>
      <c r="E8" s="20"/>
      <c r="F8" s="37"/>
      <c r="G8" s="37"/>
      <c r="H8" s="37"/>
      <c r="I8" s="59"/>
      <c r="J8" s="59"/>
    </row>
    <row r="9" spans="1:10" ht="16.5" customHeight="1">
      <c r="A9" s="18"/>
      <c r="B9" s="104"/>
      <c r="C9" s="18"/>
      <c r="D9" s="37"/>
      <c r="E9" s="20"/>
      <c r="F9" s="37"/>
      <c r="G9" s="37"/>
      <c r="H9" s="37"/>
      <c r="I9" s="59"/>
      <c r="J9" s="59"/>
    </row>
    <row r="10" spans="1:10" ht="16.5" customHeight="1">
      <c r="A10" s="18"/>
      <c r="B10" s="104"/>
      <c r="C10" s="18"/>
      <c r="D10" s="37"/>
      <c r="E10" s="20"/>
      <c r="F10" s="37"/>
      <c r="G10" s="37"/>
      <c r="H10" s="37"/>
      <c r="I10" s="59"/>
      <c r="J10" s="59"/>
    </row>
    <row r="11" spans="1:10" ht="16.5" customHeight="1">
      <c r="A11" s="18"/>
      <c r="B11" s="104"/>
      <c r="C11" s="18"/>
      <c r="D11" s="37"/>
      <c r="E11" s="20"/>
      <c r="F11" s="37"/>
      <c r="G11" s="37"/>
      <c r="H11" s="37"/>
      <c r="I11" s="59"/>
      <c r="J11" s="59"/>
    </row>
    <row r="12" spans="1:10" ht="16.5" customHeight="1">
      <c r="A12" s="18"/>
      <c r="B12" s="104"/>
      <c r="C12" s="18"/>
      <c r="D12" s="37"/>
      <c r="E12" s="20"/>
      <c r="F12" s="37"/>
      <c r="G12" s="37"/>
      <c r="H12" s="37"/>
      <c r="I12" s="59"/>
      <c r="J12" s="59"/>
    </row>
    <row r="13" spans="1:10" ht="16.5" customHeight="1">
      <c r="A13" s="18"/>
      <c r="B13" s="104"/>
      <c r="C13" s="18"/>
      <c r="D13" s="37"/>
      <c r="E13" s="20"/>
      <c r="F13" s="37"/>
      <c r="G13" s="37"/>
      <c r="H13" s="37"/>
      <c r="I13" s="59"/>
      <c r="J13" s="59"/>
    </row>
    <row r="14" spans="1:10" ht="16.5" customHeight="1">
      <c r="A14" s="18"/>
      <c r="B14" s="104"/>
      <c r="C14" s="18"/>
      <c r="D14" s="37"/>
      <c r="E14" s="20"/>
      <c r="F14" s="37"/>
      <c r="G14" s="37"/>
      <c r="H14" s="37"/>
      <c r="I14" s="59"/>
      <c r="J14" s="59"/>
    </row>
    <row r="15" spans="1:10" ht="16.5" customHeight="1">
      <c r="A15" s="18"/>
      <c r="B15" s="104"/>
      <c r="C15" s="18"/>
      <c r="D15" s="37"/>
      <c r="E15" s="20"/>
      <c r="F15" s="37"/>
      <c r="G15" s="37"/>
      <c r="H15" s="37"/>
      <c r="I15" s="59"/>
      <c r="J15" s="59"/>
    </row>
    <row r="16" spans="1:10" ht="16.5" customHeight="1">
      <c r="A16" s="18"/>
      <c r="B16" s="104"/>
      <c r="C16" s="18"/>
      <c r="D16" s="37"/>
      <c r="E16" s="20"/>
      <c r="F16" s="37"/>
      <c r="G16" s="37"/>
      <c r="H16" s="37"/>
      <c r="I16" s="59"/>
      <c r="J16" s="59"/>
    </row>
    <row r="17" spans="1:10" ht="16.5" customHeight="1">
      <c r="A17" s="18"/>
      <c r="B17" s="104"/>
      <c r="C17" s="18"/>
      <c r="D17" s="37"/>
      <c r="E17" s="20"/>
      <c r="F17" s="37"/>
      <c r="G17" s="37"/>
      <c r="H17" s="37"/>
      <c r="I17" s="59"/>
      <c r="J17" s="59"/>
    </row>
    <row r="18" spans="1:10" ht="16.5" customHeight="1">
      <c r="A18" s="18"/>
      <c r="B18" s="104"/>
      <c r="C18" s="18"/>
      <c r="D18" s="37"/>
      <c r="E18" s="20"/>
      <c r="F18" s="37"/>
      <c r="G18" s="37"/>
      <c r="H18" s="37"/>
      <c r="I18" s="59"/>
      <c r="J18" s="59"/>
    </row>
    <row r="19" spans="1:10" ht="16.5" customHeight="1">
      <c r="A19" s="18"/>
      <c r="B19" s="104"/>
      <c r="C19" s="18"/>
      <c r="D19" s="37"/>
      <c r="E19" s="20"/>
      <c r="F19" s="37"/>
      <c r="G19" s="37"/>
      <c r="H19" s="37"/>
      <c r="I19" s="59"/>
      <c r="J19" s="59"/>
    </row>
    <row r="20" spans="1:10" ht="16.5" customHeight="1">
      <c r="A20" s="18"/>
      <c r="B20" s="104"/>
      <c r="C20" s="18"/>
      <c r="D20" s="37"/>
      <c r="E20" s="20"/>
      <c r="F20" s="37"/>
      <c r="G20" s="37"/>
      <c r="H20" s="37"/>
      <c r="I20" s="59"/>
      <c r="J20" s="59"/>
    </row>
    <row r="21" spans="1:10" ht="16.5" customHeight="1">
      <c r="A21" s="18"/>
      <c r="B21" s="104"/>
      <c r="C21" s="18"/>
      <c r="D21" s="37"/>
      <c r="E21" s="20"/>
      <c r="F21" s="37"/>
      <c r="G21" s="37"/>
      <c r="H21" s="37"/>
      <c r="I21" s="59"/>
      <c r="J21" s="59"/>
    </row>
    <row r="22" spans="1:10" ht="16.5" customHeight="1">
      <c r="A22" s="18"/>
      <c r="B22" s="104"/>
      <c r="C22" s="18"/>
      <c r="D22" s="37"/>
      <c r="E22" s="20"/>
      <c r="F22" s="37"/>
      <c r="G22" s="37"/>
      <c r="H22" s="37"/>
      <c r="I22" s="59"/>
      <c r="J22" s="59"/>
    </row>
    <row r="23" spans="1:10" ht="16.5" customHeight="1">
      <c r="A23" s="18"/>
      <c r="B23" s="104"/>
      <c r="C23" s="18"/>
      <c r="D23" s="37"/>
      <c r="E23" s="20"/>
      <c r="F23" s="37"/>
      <c r="G23" s="37"/>
      <c r="H23" s="37"/>
      <c r="I23" s="59"/>
      <c r="J23" s="59"/>
    </row>
    <row r="24" spans="1:10" ht="16.5" customHeight="1">
      <c r="A24" s="18"/>
      <c r="B24" s="104"/>
      <c r="C24" s="18"/>
      <c r="D24" s="37"/>
      <c r="E24" s="20"/>
      <c r="F24" s="37"/>
      <c r="G24" s="37"/>
      <c r="H24" s="37"/>
      <c r="I24" s="59"/>
      <c r="J24" s="59"/>
    </row>
    <row r="25" spans="1:10" ht="16.5" customHeight="1">
      <c r="A25" s="18"/>
      <c r="B25" s="104"/>
      <c r="C25" s="18"/>
      <c r="D25" s="37"/>
      <c r="E25" s="20"/>
      <c r="F25" s="37"/>
      <c r="G25" s="37"/>
      <c r="H25" s="37"/>
      <c r="I25" s="59"/>
      <c r="J25" s="59"/>
    </row>
    <row r="26" spans="1:10" ht="16.5" customHeight="1">
      <c r="A26" s="18"/>
      <c r="B26" s="104"/>
      <c r="C26" s="18"/>
      <c r="D26" s="37"/>
      <c r="E26" s="20"/>
      <c r="F26" s="37"/>
      <c r="G26" s="37"/>
      <c r="H26" s="37"/>
      <c r="I26" s="59"/>
      <c r="J26" s="59"/>
    </row>
    <row r="27" spans="1:10" ht="16.5" customHeight="1">
      <c r="A27" s="18"/>
      <c r="B27" s="104"/>
      <c r="C27" s="18"/>
      <c r="D27" s="37"/>
      <c r="E27" s="20"/>
      <c r="F27" s="37"/>
      <c r="G27" s="37"/>
      <c r="H27" s="37"/>
      <c r="I27" s="59"/>
      <c r="J27" s="59"/>
    </row>
    <row r="28" spans="1:10" ht="16.5" customHeight="1">
      <c r="A28" s="25" t="s">
        <v>381</v>
      </c>
      <c r="B28" s="27"/>
      <c r="C28" s="98"/>
      <c r="D28" s="50"/>
      <c r="E28" s="39"/>
      <c r="F28" s="50"/>
      <c r="G28" s="50"/>
      <c r="H28" s="50"/>
      <c r="I28" s="39"/>
      <c r="J28" s="39"/>
    </row>
    <row r="29" spans="1:10" ht="16.5" customHeight="1">
      <c r="A29" s="25" t="s">
        <v>382</v>
      </c>
      <c r="B29" s="27"/>
      <c r="C29" s="98"/>
      <c r="D29" s="50"/>
      <c r="E29" s="39"/>
      <c r="F29" s="50"/>
      <c r="G29" s="50"/>
      <c r="H29" s="50"/>
      <c r="I29" s="39"/>
      <c r="J29" s="3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76"/>
      <c r="H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383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43000000000000005" bottom="0.2" header="1.23" footer="0.39"/>
  <pageSetup horizontalDpi="180" verticalDpi="180" orientation="landscape" paperSize="9"/>
  <headerFooter alignWithMargins="0">
    <oddHeader>&amp;C&amp;"Arial Narrow,常规"&amp;9
&amp;R&amp;"创艺简仿宋,常规"&amp;9表&amp;"Arial Narrow,常规"3-1-1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60" workbookViewId="0" topLeftCell="A1">
      <selection activeCell="C6" sqref="C6:C7"/>
    </sheetView>
  </sheetViews>
  <sheetFormatPr defaultColWidth="8.75390625" defaultRowHeight="16.5" customHeight="1"/>
  <cols>
    <col min="1" max="1" width="6.125" style="4" customWidth="1"/>
    <col min="2" max="2" width="26.00390625" style="4" customWidth="1"/>
    <col min="3" max="4" width="7.25390625" style="4" customWidth="1"/>
    <col min="5" max="5" width="9.00390625" style="4" bestFit="1" customWidth="1"/>
    <col min="6" max="6" width="15.625" style="4" customWidth="1"/>
    <col min="7" max="7" width="15.00390625" style="4" customWidth="1"/>
    <col min="8" max="8" width="17.125" style="4" customWidth="1"/>
    <col min="9" max="9" width="18.375" style="4" customWidth="1"/>
    <col min="10" max="32" width="9.00390625" style="4" bestFit="1" customWidth="1"/>
    <col min="33" max="16384" width="8.75390625" style="4" customWidth="1"/>
  </cols>
  <sheetData>
    <row r="1" spans="1:9" s="1" customFormat="1" ht="24.75" customHeight="1">
      <c r="A1" s="5" t="s">
        <v>173</v>
      </c>
      <c r="B1" s="5"/>
      <c r="C1" s="5"/>
      <c r="D1" s="5"/>
      <c r="E1" s="5"/>
      <c r="F1" s="5"/>
      <c r="G1" s="5"/>
      <c r="H1" s="52"/>
      <c r="I1" s="52"/>
    </row>
    <row r="2" spans="1:9" ht="16.5" customHeight="1">
      <c r="A2" s="6" t="s">
        <v>773</v>
      </c>
      <c r="B2" s="7"/>
      <c r="C2" s="7"/>
      <c r="D2" s="7"/>
      <c r="E2" s="7"/>
      <c r="F2" s="7"/>
      <c r="G2" s="7"/>
      <c r="H2" s="35"/>
      <c r="I2" s="35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7"/>
    </row>
    <row r="5" spans="1:9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16.5" customHeight="1">
      <c r="A6" s="12" t="s">
        <v>340</v>
      </c>
      <c r="B6" s="12" t="s">
        <v>417</v>
      </c>
      <c r="C6" s="13" t="s">
        <v>423</v>
      </c>
      <c r="D6" s="13" t="s">
        <v>514</v>
      </c>
      <c r="E6" s="13" t="s">
        <v>415</v>
      </c>
      <c r="F6" s="14" t="s">
        <v>239</v>
      </c>
      <c r="G6" s="12" t="s">
        <v>240</v>
      </c>
      <c r="H6" s="12" t="s">
        <v>241</v>
      </c>
      <c r="I6" s="12" t="s">
        <v>380</v>
      </c>
    </row>
    <row r="7" spans="1:9" s="2" customFormat="1" ht="16.5" customHeight="1">
      <c r="A7" s="15"/>
      <c r="B7" s="15"/>
      <c r="C7" s="16"/>
      <c r="D7" s="16"/>
      <c r="E7" s="16"/>
      <c r="F7" s="17"/>
      <c r="G7" s="15"/>
      <c r="H7" s="15"/>
      <c r="I7" s="15"/>
    </row>
    <row r="8" spans="1:9" ht="16.5" customHeight="1">
      <c r="A8" s="18"/>
      <c r="B8" s="19"/>
      <c r="C8" s="18"/>
      <c r="D8" s="18"/>
      <c r="E8" s="19"/>
      <c r="F8" s="37"/>
      <c r="G8" s="37"/>
      <c r="H8" s="37"/>
      <c r="I8" s="19"/>
    </row>
    <row r="9" spans="1:9" ht="16.5" customHeight="1">
      <c r="A9" s="18"/>
      <c r="B9" s="19"/>
      <c r="C9" s="18"/>
      <c r="D9" s="18"/>
      <c r="E9" s="19"/>
      <c r="F9" s="37"/>
      <c r="G9" s="37"/>
      <c r="H9" s="37"/>
      <c r="I9" s="19"/>
    </row>
    <row r="10" spans="1:9" ht="16.5" customHeight="1">
      <c r="A10" s="18"/>
      <c r="B10" s="19"/>
      <c r="C10" s="18"/>
      <c r="D10" s="18"/>
      <c r="E10" s="19"/>
      <c r="F10" s="37"/>
      <c r="G10" s="37"/>
      <c r="H10" s="37"/>
      <c r="I10" s="19"/>
    </row>
    <row r="11" spans="1:9" ht="16.5" customHeight="1">
      <c r="A11" s="18"/>
      <c r="B11" s="19"/>
      <c r="C11" s="18"/>
      <c r="D11" s="18"/>
      <c r="E11" s="19"/>
      <c r="F11" s="37"/>
      <c r="G11" s="37"/>
      <c r="H11" s="37"/>
      <c r="I11" s="19"/>
    </row>
    <row r="12" spans="1:9" ht="16.5" customHeight="1">
      <c r="A12" s="18"/>
      <c r="B12" s="19"/>
      <c r="C12" s="18"/>
      <c r="D12" s="18"/>
      <c r="E12" s="19"/>
      <c r="F12" s="37"/>
      <c r="G12" s="37"/>
      <c r="H12" s="37"/>
      <c r="I12" s="19"/>
    </row>
    <row r="13" spans="1:9" ht="16.5" customHeight="1">
      <c r="A13" s="19"/>
      <c r="B13" s="19"/>
      <c r="C13" s="19"/>
      <c r="D13" s="19"/>
      <c r="E13" s="19"/>
      <c r="F13" s="37"/>
      <c r="G13" s="53"/>
      <c r="H13" s="53"/>
      <c r="I13" s="19"/>
    </row>
    <row r="14" spans="1:9" ht="16.5" customHeight="1">
      <c r="A14" s="19"/>
      <c r="B14" s="19"/>
      <c r="C14" s="19"/>
      <c r="D14" s="19"/>
      <c r="E14" s="19"/>
      <c r="F14" s="37"/>
      <c r="G14" s="53"/>
      <c r="H14" s="53"/>
      <c r="I14" s="19"/>
    </row>
    <row r="15" spans="1:9" ht="16.5" customHeight="1">
      <c r="A15" s="19"/>
      <c r="B15" s="19"/>
      <c r="C15" s="19"/>
      <c r="D15" s="19"/>
      <c r="E15" s="19"/>
      <c r="F15" s="37"/>
      <c r="G15" s="53"/>
      <c r="H15" s="53"/>
      <c r="I15" s="19"/>
    </row>
    <row r="16" spans="1:9" ht="16.5" customHeight="1">
      <c r="A16" s="19"/>
      <c r="B16" s="19"/>
      <c r="C16" s="19"/>
      <c r="D16" s="19"/>
      <c r="E16" s="19"/>
      <c r="F16" s="37"/>
      <c r="G16" s="53"/>
      <c r="H16" s="53"/>
      <c r="I16" s="19"/>
    </row>
    <row r="17" spans="1:9" ht="16.5" customHeight="1">
      <c r="A17" s="19"/>
      <c r="B17" s="19"/>
      <c r="C17" s="19"/>
      <c r="D17" s="19"/>
      <c r="E17" s="19"/>
      <c r="F17" s="37"/>
      <c r="G17" s="53"/>
      <c r="H17" s="53"/>
      <c r="I17" s="19"/>
    </row>
    <row r="18" spans="1:9" ht="16.5" customHeight="1">
      <c r="A18" s="19"/>
      <c r="B18" s="19"/>
      <c r="C18" s="19"/>
      <c r="D18" s="19"/>
      <c r="E18" s="19"/>
      <c r="F18" s="37"/>
      <c r="G18" s="53"/>
      <c r="H18" s="53"/>
      <c r="I18" s="19"/>
    </row>
    <row r="19" spans="1:9" ht="16.5" customHeight="1">
      <c r="A19" s="19"/>
      <c r="B19" s="19"/>
      <c r="C19" s="19"/>
      <c r="D19" s="19"/>
      <c r="E19" s="19"/>
      <c r="F19" s="37"/>
      <c r="G19" s="53"/>
      <c r="H19" s="53"/>
      <c r="I19" s="19"/>
    </row>
    <row r="20" spans="1:9" ht="16.5" customHeight="1">
      <c r="A20" s="19"/>
      <c r="B20" s="19"/>
      <c r="C20" s="19"/>
      <c r="D20" s="19"/>
      <c r="E20" s="19"/>
      <c r="F20" s="37"/>
      <c r="G20" s="53"/>
      <c r="H20" s="53"/>
      <c r="I20" s="19"/>
    </row>
    <row r="21" spans="1:9" ht="16.5" customHeight="1">
      <c r="A21" s="19"/>
      <c r="B21" s="19"/>
      <c r="C21" s="19"/>
      <c r="D21" s="19"/>
      <c r="E21" s="19"/>
      <c r="F21" s="37"/>
      <c r="G21" s="53"/>
      <c r="H21" s="53"/>
      <c r="I21" s="19"/>
    </row>
    <row r="22" spans="1:9" ht="16.5" customHeight="1">
      <c r="A22" s="19"/>
      <c r="B22" s="19"/>
      <c r="C22" s="19"/>
      <c r="D22" s="19"/>
      <c r="E22" s="19"/>
      <c r="F22" s="37"/>
      <c r="G22" s="53"/>
      <c r="H22" s="53"/>
      <c r="I22" s="19"/>
    </row>
    <row r="23" spans="1:9" ht="16.5" customHeight="1">
      <c r="A23" s="19"/>
      <c r="B23" s="19"/>
      <c r="C23" s="19"/>
      <c r="D23" s="19"/>
      <c r="E23" s="19"/>
      <c r="F23" s="37"/>
      <c r="G23" s="53"/>
      <c r="H23" s="53"/>
      <c r="I23" s="19"/>
    </row>
    <row r="24" spans="1:9" ht="16.5" customHeight="1">
      <c r="A24" s="19"/>
      <c r="B24" s="19"/>
      <c r="C24" s="19"/>
      <c r="D24" s="19"/>
      <c r="E24" s="19"/>
      <c r="F24" s="37"/>
      <c r="G24" s="53"/>
      <c r="H24" s="53"/>
      <c r="I24" s="19"/>
    </row>
    <row r="25" spans="1:9" ht="16.5" customHeight="1">
      <c r="A25" s="19"/>
      <c r="B25" s="19"/>
      <c r="C25" s="19"/>
      <c r="D25" s="19"/>
      <c r="E25" s="19"/>
      <c r="F25" s="37"/>
      <c r="G25" s="53"/>
      <c r="H25" s="53"/>
      <c r="I25" s="19"/>
    </row>
    <row r="26" spans="1:9" ht="16.5" customHeight="1">
      <c r="A26" s="21"/>
      <c r="B26" s="19"/>
      <c r="C26" s="19"/>
      <c r="D26" s="19"/>
      <c r="E26" s="19"/>
      <c r="F26" s="37"/>
      <c r="G26" s="53"/>
      <c r="H26" s="53"/>
      <c r="I26" s="19"/>
    </row>
    <row r="27" spans="1:9" ht="16.5" customHeight="1">
      <c r="A27" s="21"/>
      <c r="B27" s="22"/>
      <c r="C27" s="23"/>
      <c r="D27" s="23"/>
      <c r="E27" s="23"/>
      <c r="F27" s="64"/>
      <c r="G27" s="53"/>
      <c r="H27" s="53"/>
      <c r="I27" s="19"/>
    </row>
    <row r="28" spans="1:9" ht="16.5" customHeight="1">
      <c r="A28" s="25" t="s">
        <v>710</v>
      </c>
      <c r="B28" s="26"/>
      <c r="C28" s="27"/>
      <c r="D28" s="38"/>
      <c r="E28" s="38"/>
      <c r="F28" s="66">
        <f>SUM(F8:F27)</f>
        <v>0</v>
      </c>
      <c r="G28" s="66">
        <f>SUM(G8:G27)</f>
        <v>0</v>
      </c>
      <c r="H28" s="66">
        <f>SUM(H8:H27)</f>
        <v>0</v>
      </c>
      <c r="I28" s="29"/>
    </row>
    <row r="29" spans="1:9" ht="16.5" customHeight="1">
      <c r="A29" s="25" t="s">
        <v>382</v>
      </c>
      <c r="B29" s="26"/>
      <c r="C29" s="27"/>
      <c r="D29" s="38"/>
      <c r="E29" s="38"/>
      <c r="F29" s="66">
        <f>F28</f>
        <v>0</v>
      </c>
      <c r="G29" s="66">
        <f>G28</f>
        <v>0</v>
      </c>
      <c r="H29" s="66">
        <f>H28</f>
        <v>0</v>
      </c>
      <c r="I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I1"/>
    <mergeCell ref="A2:I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Narrow,常规"9-2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C6" sqref="C6:C7"/>
    </sheetView>
  </sheetViews>
  <sheetFormatPr defaultColWidth="8.75390625" defaultRowHeight="16.5" customHeight="1"/>
  <cols>
    <col min="1" max="1" width="6.125" style="4" customWidth="1"/>
    <col min="2" max="2" width="25.50390625" style="4" customWidth="1"/>
    <col min="3" max="3" width="8.75390625" style="4" customWidth="1"/>
    <col min="4" max="4" width="17.625" style="4" customWidth="1"/>
    <col min="5" max="5" width="17.00390625" style="4" customWidth="1"/>
    <col min="6" max="7" width="14.75390625" style="4" customWidth="1"/>
    <col min="8" max="8" width="16.00390625" style="4" customWidth="1"/>
    <col min="9" max="32" width="9.00390625" style="4" bestFit="1" customWidth="1"/>
    <col min="33" max="16384" width="8.75390625" style="4" customWidth="1"/>
  </cols>
  <sheetData>
    <row r="1" spans="1:8" s="1" customFormat="1" ht="24.75" customHeight="1">
      <c r="A1" s="5" t="s">
        <v>176</v>
      </c>
      <c r="B1" s="5"/>
      <c r="C1" s="5"/>
      <c r="D1" s="5"/>
      <c r="E1" s="5"/>
      <c r="F1" s="5"/>
      <c r="G1" s="5"/>
      <c r="H1" s="52"/>
    </row>
    <row r="2" spans="1:8" ht="16.5" customHeight="1">
      <c r="A2" s="6" t="s">
        <v>715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417</v>
      </c>
      <c r="C6" s="13" t="s">
        <v>423</v>
      </c>
      <c r="D6" s="13" t="s">
        <v>422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>
        <v>1</v>
      </c>
      <c r="B8" s="19"/>
      <c r="C8" s="18"/>
      <c r="D8" s="18"/>
      <c r="E8" s="55"/>
      <c r="F8" s="55"/>
      <c r="G8" s="55"/>
      <c r="H8" s="19"/>
    </row>
    <row r="9" spans="1:8" ht="16.5" customHeight="1">
      <c r="A9" s="18">
        <f aca="true" t="shared" si="0" ref="A9:A15">A8+1</f>
        <v>2</v>
      </c>
      <c r="B9" s="19"/>
      <c r="C9" s="18"/>
      <c r="D9" s="18"/>
      <c r="E9" s="55"/>
      <c r="F9" s="55"/>
      <c r="G9" s="55"/>
      <c r="H9" s="19"/>
    </row>
    <row r="10" spans="1:8" ht="16.5" customHeight="1">
      <c r="A10" s="18">
        <f t="shared" si="0"/>
        <v>3</v>
      </c>
      <c r="B10" s="19"/>
      <c r="C10" s="18"/>
      <c r="D10" s="18"/>
      <c r="E10" s="55"/>
      <c r="F10" s="55"/>
      <c r="G10" s="55"/>
      <c r="H10" s="19"/>
    </row>
    <row r="11" spans="1:8" ht="16.5" customHeight="1">
      <c r="A11" s="18">
        <f t="shared" si="0"/>
        <v>4</v>
      </c>
      <c r="B11" s="19"/>
      <c r="C11" s="18"/>
      <c r="D11" s="18"/>
      <c r="E11" s="55"/>
      <c r="F11" s="55"/>
      <c r="G11" s="55"/>
      <c r="H11" s="19"/>
    </row>
    <row r="12" spans="1:8" ht="16.5" customHeight="1">
      <c r="A12" s="18">
        <f t="shared" si="0"/>
        <v>5</v>
      </c>
      <c r="B12" s="19"/>
      <c r="C12" s="18"/>
      <c r="D12" s="18"/>
      <c r="E12" s="55"/>
      <c r="F12" s="55"/>
      <c r="G12" s="55"/>
      <c r="H12" s="19"/>
    </row>
    <row r="13" spans="1:8" ht="16.5" customHeight="1">
      <c r="A13" s="18">
        <f t="shared" si="0"/>
        <v>6</v>
      </c>
      <c r="B13" s="19"/>
      <c r="C13" s="18"/>
      <c r="D13" s="18"/>
      <c r="E13" s="55"/>
      <c r="F13" s="55"/>
      <c r="G13" s="55"/>
      <c r="H13" s="19"/>
    </row>
    <row r="14" spans="1:8" ht="16.5" customHeight="1">
      <c r="A14" s="18">
        <f t="shared" si="0"/>
        <v>7</v>
      </c>
      <c r="B14" s="19"/>
      <c r="C14" s="18"/>
      <c r="D14" s="18"/>
      <c r="E14" s="55"/>
      <c r="F14" s="55"/>
      <c r="G14" s="55"/>
      <c r="H14" s="19"/>
    </row>
    <row r="15" spans="1:8" ht="16.5" customHeight="1">
      <c r="A15" s="18">
        <f t="shared" si="0"/>
        <v>8</v>
      </c>
      <c r="B15" s="19"/>
      <c r="C15" s="18"/>
      <c r="D15" s="18"/>
      <c r="E15" s="55"/>
      <c r="F15" s="55"/>
      <c r="G15" s="55"/>
      <c r="H15" s="19"/>
    </row>
    <row r="16" spans="1:8" ht="16.5" customHeight="1">
      <c r="A16" s="18">
        <f aca="true" t="shared" si="1" ref="A16:A27">A15+1</f>
        <v>9</v>
      </c>
      <c r="B16" s="19"/>
      <c r="C16" s="18"/>
      <c r="D16" s="18"/>
      <c r="E16" s="55"/>
      <c r="F16" s="55"/>
      <c r="G16" s="55"/>
      <c r="H16" s="19"/>
    </row>
    <row r="17" spans="1:8" ht="16.5" customHeight="1">
      <c r="A17" s="18">
        <f t="shared" si="1"/>
        <v>10</v>
      </c>
      <c r="B17" s="19"/>
      <c r="C17" s="18"/>
      <c r="D17" s="18"/>
      <c r="E17" s="55"/>
      <c r="F17" s="55"/>
      <c r="G17" s="55"/>
      <c r="H17" s="19"/>
    </row>
    <row r="18" spans="1:8" ht="16.5" customHeight="1">
      <c r="A18" s="18">
        <f t="shared" si="1"/>
        <v>11</v>
      </c>
      <c r="B18" s="19"/>
      <c r="C18" s="18"/>
      <c r="D18" s="18"/>
      <c r="E18" s="55"/>
      <c r="F18" s="55"/>
      <c r="G18" s="55"/>
      <c r="H18" s="19"/>
    </row>
    <row r="19" spans="1:8" ht="16.5" customHeight="1">
      <c r="A19" s="18">
        <f t="shared" si="1"/>
        <v>12</v>
      </c>
      <c r="B19" s="19"/>
      <c r="C19" s="18"/>
      <c r="D19" s="18"/>
      <c r="E19" s="55"/>
      <c r="F19" s="55"/>
      <c r="G19" s="55"/>
      <c r="H19" s="19"/>
    </row>
    <row r="20" spans="1:8" ht="16.5" customHeight="1">
      <c r="A20" s="18">
        <f t="shared" si="1"/>
        <v>13</v>
      </c>
      <c r="B20" s="19"/>
      <c r="C20" s="18"/>
      <c r="D20" s="18"/>
      <c r="E20" s="55"/>
      <c r="F20" s="55"/>
      <c r="G20" s="55"/>
      <c r="H20" s="19"/>
    </row>
    <row r="21" spans="1:8" ht="16.5" customHeight="1">
      <c r="A21" s="18">
        <f t="shared" si="1"/>
        <v>14</v>
      </c>
      <c r="B21" s="19"/>
      <c r="C21" s="18"/>
      <c r="D21" s="18"/>
      <c r="E21" s="55"/>
      <c r="F21" s="55"/>
      <c r="G21" s="55"/>
      <c r="H21" s="19"/>
    </row>
    <row r="22" spans="1:8" ht="16.5" customHeight="1">
      <c r="A22" s="18">
        <f t="shared" si="1"/>
        <v>15</v>
      </c>
      <c r="B22" s="19"/>
      <c r="C22" s="18"/>
      <c r="D22" s="18"/>
      <c r="E22" s="55"/>
      <c r="F22" s="55"/>
      <c r="G22" s="55"/>
      <c r="H22" s="19"/>
    </row>
    <row r="23" spans="1:8" ht="16.5" customHeight="1">
      <c r="A23" s="18">
        <f t="shared" si="1"/>
        <v>16</v>
      </c>
      <c r="B23" s="19"/>
      <c r="C23" s="18"/>
      <c r="D23" s="18"/>
      <c r="E23" s="55"/>
      <c r="F23" s="55"/>
      <c r="G23" s="55"/>
      <c r="H23" s="19"/>
    </row>
    <row r="24" spans="1:8" ht="16.5" customHeight="1">
      <c r="A24" s="18">
        <f t="shared" si="1"/>
        <v>17</v>
      </c>
      <c r="B24" s="19"/>
      <c r="C24" s="18"/>
      <c r="D24" s="18"/>
      <c r="E24" s="55"/>
      <c r="F24" s="55"/>
      <c r="G24" s="55"/>
      <c r="H24" s="19"/>
    </row>
    <row r="25" spans="1:8" ht="16.5" customHeight="1">
      <c r="A25" s="18">
        <f t="shared" si="1"/>
        <v>18</v>
      </c>
      <c r="B25" s="19"/>
      <c r="C25" s="18"/>
      <c r="D25" s="18"/>
      <c r="E25" s="55"/>
      <c r="F25" s="55"/>
      <c r="G25" s="55"/>
      <c r="H25" s="19"/>
    </row>
    <row r="26" spans="1:8" ht="16.5" customHeight="1">
      <c r="A26" s="18">
        <f t="shared" si="1"/>
        <v>19</v>
      </c>
      <c r="B26" s="19"/>
      <c r="C26" s="18"/>
      <c r="D26" s="18"/>
      <c r="E26" s="55"/>
      <c r="F26" s="55"/>
      <c r="G26" s="55"/>
      <c r="H26" s="19"/>
    </row>
    <row r="27" spans="1:8" ht="16.5" customHeight="1">
      <c r="A27" s="18">
        <f t="shared" si="1"/>
        <v>20</v>
      </c>
      <c r="B27" s="19"/>
      <c r="C27" s="18"/>
      <c r="D27" s="18"/>
      <c r="E27" s="55"/>
      <c r="F27" s="55"/>
      <c r="G27" s="55"/>
      <c r="H27" s="19"/>
    </row>
    <row r="28" spans="1:9" ht="16.5" customHeight="1">
      <c r="A28" s="60" t="s">
        <v>724</v>
      </c>
      <c r="B28" s="60"/>
      <c r="C28" s="38"/>
      <c r="D28" s="38"/>
      <c r="E28" s="66">
        <f>SUM(E8:E27)</f>
        <v>0</v>
      </c>
      <c r="F28" s="66">
        <f>SUM(F8:F27)</f>
        <v>0</v>
      </c>
      <c r="G28" s="66">
        <f>SUM(G8:G27)</f>
        <v>0</v>
      </c>
      <c r="H28" s="29"/>
      <c r="I28" s="30"/>
    </row>
    <row r="29" spans="1:9" ht="16.5" customHeight="1">
      <c r="A29" s="60" t="s">
        <v>429</v>
      </c>
      <c r="B29" s="60"/>
      <c r="C29" s="38"/>
      <c r="D29" s="38"/>
      <c r="E29" s="28">
        <f>E28</f>
        <v>0</v>
      </c>
      <c r="F29" s="28">
        <f>F28</f>
        <v>0</v>
      </c>
      <c r="G29" s="28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6" footer="0.39"/>
  <pageSetup horizontalDpi="180" verticalDpi="180" orientation="landscape" paperSize="9"/>
  <headerFooter alignWithMargins="0">
    <oddHeader>&amp;C&amp;"Arial Narrow,常规"&amp;9
&amp;R&amp;"创艺简仿宋,常规"&amp;9表&amp;"Arial Narrow,常规"9-3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C23" sqref="C23"/>
    </sheetView>
  </sheetViews>
  <sheetFormatPr defaultColWidth="8.75390625" defaultRowHeight="16.5" customHeight="1"/>
  <cols>
    <col min="1" max="1" width="6.125" style="4" customWidth="1"/>
    <col min="2" max="2" width="25.50390625" style="4" customWidth="1"/>
    <col min="3" max="3" width="7.25390625" style="4" customWidth="1"/>
    <col min="4" max="4" width="19.375" style="4" customWidth="1"/>
    <col min="5" max="5" width="16.75390625" style="4" customWidth="1"/>
    <col min="6" max="6" width="14.875" style="4" customWidth="1"/>
    <col min="7" max="7" width="14.75390625" style="4" customWidth="1"/>
    <col min="8" max="8" width="16.003906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179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712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417</v>
      </c>
      <c r="C6" s="13" t="s">
        <v>423</v>
      </c>
      <c r="D6" s="13" t="s">
        <v>422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>
        <v>1</v>
      </c>
      <c r="B8" s="19"/>
      <c r="C8" s="18"/>
      <c r="D8" s="18"/>
      <c r="E8" s="37"/>
      <c r="F8" s="37"/>
      <c r="G8" s="37"/>
      <c r="H8" s="19"/>
    </row>
    <row r="9" spans="1:8" ht="16.5" customHeight="1">
      <c r="A9" s="18">
        <f>A8+1</f>
        <v>2</v>
      </c>
      <c r="B9" s="19"/>
      <c r="C9" s="18"/>
      <c r="D9" s="18"/>
      <c r="E9" s="37"/>
      <c r="F9" s="37"/>
      <c r="G9" s="37"/>
      <c r="H9" s="19"/>
    </row>
    <row r="10" spans="1:8" ht="16.5" customHeight="1">
      <c r="A10" s="18">
        <f>A9+1</f>
        <v>3</v>
      </c>
      <c r="B10" s="19"/>
      <c r="C10" s="18"/>
      <c r="D10" s="18"/>
      <c r="E10" s="37"/>
      <c r="F10" s="37"/>
      <c r="G10" s="37"/>
      <c r="H10" s="19"/>
    </row>
    <row r="11" spans="1:8" ht="16.5" customHeight="1">
      <c r="A11" s="18">
        <f>A10+1</f>
        <v>4</v>
      </c>
      <c r="B11" s="19"/>
      <c r="C11" s="18"/>
      <c r="D11" s="18"/>
      <c r="E11" s="37"/>
      <c r="F11" s="37"/>
      <c r="G11" s="37"/>
      <c r="H11" s="19"/>
    </row>
    <row r="12" spans="1:8" ht="16.5" customHeight="1">
      <c r="A12" s="18">
        <f>A11+1</f>
        <v>5</v>
      </c>
      <c r="B12" s="19"/>
      <c r="C12" s="18"/>
      <c r="D12" s="18"/>
      <c r="E12" s="37"/>
      <c r="F12" s="37"/>
      <c r="G12" s="37"/>
      <c r="H12" s="19"/>
    </row>
    <row r="13" spans="1:8" ht="16.5" customHeight="1">
      <c r="A13" s="18">
        <f aca="true" t="shared" si="0" ref="A13:A27">A12+1</f>
        <v>6</v>
      </c>
      <c r="B13" s="19"/>
      <c r="C13" s="18"/>
      <c r="D13" s="18"/>
      <c r="E13" s="37"/>
      <c r="F13" s="37"/>
      <c r="G13" s="37"/>
      <c r="H13" s="19"/>
    </row>
    <row r="14" spans="1:8" ht="16.5" customHeight="1">
      <c r="A14" s="18">
        <f t="shared" si="0"/>
        <v>7</v>
      </c>
      <c r="B14" s="19"/>
      <c r="C14" s="18"/>
      <c r="D14" s="18"/>
      <c r="E14" s="37"/>
      <c r="F14" s="37"/>
      <c r="G14" s="37"/>
      <c r="H14" s="19"/>
    </row>
    <row r="15" spans="1:8" ht="16.5" customHeight="1">
      <c r="A15" s="18">
        <f t="shared" si="0"/>
        <v>8</v>
      </c>
      <c r="B15" s="19"/>
      <c r="C15" s="18"/>
      <c r="D15" s="18"/>
      <c r="E15" s="37"/>
      <c r="F15" s="37"/>
      <c r="G15" s="37"/>
      <c r="H15" s="19"/>
    </row>
    <row r="16" spans="1:8" ht="16.5" customHeight="1">
      <c r="A16" s="18">
        <f t="shared" si="0"/>
        <v>9</v>
      </c>
      <c r="B16" s="19"/>
      <c r="C16" s="18"/>
      <c r="D16" s="18"/>
      <c r="E16" s="37"/>
      <c r="F16" s="37"/>
      <c r="G16" s="37"/>
      <c r="H16" s="19"/>
    </row>
    <row r="17" spans="1:8" ht="16.5" customHeight="1">
      <c r="A17" s="18">
        <f t="shared" si="0"/>
        <v>10</v>
      </c>
      <c r="B17" s="19"/>
      <c r="C17" s="18"/>
      <c r="D17" s="18"/>
      <c r="E17" s="37"/>
      <c r="F17" s="37"/>
      <c r="G17" s="37"/>
      <c r="H17" s="19"/>
    </row>
    <row r="18" spans="1:8" ht="16.5" customHeight="1">
      <c r="A18" s="18">
        <f t="shared" si="0"/>
        <v>11</v>
      </c>
      <c r="B18" s="19"/>
      <c r="C18" s="18"/>
      <c r="D18" s="18"/>
      <c r="E18" s="37"/>
      <c r="F18" s="37"/>
      <c r="G18" s="37"/>
      <c r="H18" s="19"/>
    </row>
    <row r="19" spans="1:8" ht="16.5" customHeight="1">
      <c r="A19" s="18">
        <f t="shared" si="0"/>
        <v>12</v>
      </c>
      <c r="B19" s="19"/>
      <c r="C19" s="18"/>
      <c r="D19" s="18"/>
      <c r="E19" s="37"/>
      <c r="F19" s="37"/>
      <c r="G19" s="37"/>
      <c r="H19" s="19"/>
    </row>
    <row r="20" spans="1:8" ht="16.5" customHeight="1">
      <c r="A20" s="18">
        <f t="shared" si="0"/>
        <v>13</v>
      </c>
      <c r="B20" s="19"/>
      <c r="C20" s="18"/>
      <c r="D20" s="18"/>
      <c r="E20" s="37"/>
      <c r="F20" s="37"/>
      <c r="G20" s="37"/>
      <c r="H20" s="19"/>
    </row>
    <row r="21" spans="1:8" ht="16.5" customHeight="1">
      <c r="A21" s="18">
        <f t="shared" si="0"/>
        <v>14</v>
      </c>
      <c r="B21" s="19"/>
      <c r="C21" s="18"/>
      <c r="D21" s="18"/>
      <c r="E21" s="37"/>
      <c r="F21" s="37"/>
      <c r="G21" s="37"/>
      <c r="H21" s="19"/>
    </row>
    <row r="22" spans="1:8" ht="16.5" customHeight="1">
      <c r="A22" s="18">
        <f t="shared" si="0"/>
        <v>15</v>
      </c>
      <c r="B22" s="19"/>
      <c r="C22" s="18"/>
      <c r="D22" s="18"/>
      <c r="E22" s="37"/>
      <c r="F22" s="37"/>
      <c r="G22" s="37"/>
      <c r="H22" s="19"/>
    </row>
    <row r="23" spans="1:8" ht="16.5" customHeight="1">
      <c r="A23" s="18">
        <f t="shared" si="0"/>
        <v>16</v>
      </c>
      <c r="B23" s="19"/>
      <c r="C23" s="18"/>
      <c r="D23" s="18"/>
      <c r="E23" s="37"/>
      <c r="F23" s="37"/>
      <c r="G23" s="37"/>
      <c r="H23" s="19"/>
    </row>
    <row r="24" spans="1:8" ht="16.5" customHeight="1">
      <c r="A24" s="18">
        <f t="shared" si="0"/>
        <v>17</v>
      </c>
      <c r="B24" s="19"/>
      <c r="C24" s="18"/>
      <c r="D24" s="18"/>
      <c r="E24" s="37"/>
      <c r="F24" s="37"/>
      <c r="G24" s="37"/>
      <c r="H24" s="19"/>
    </row>
    <row r="25" spans="1:8" ht="16.5" customHeight="1">
      <c r="A25" s="18">
        <f t="shared" si="0"/>
        <v>18</v>
      </c>
      <c r="B25" s="19"/>
      <c r="C25" s="18"/>
      <c r="D25" s="18"/>
      <c r="E25" s="37"/>
      <c r="F25" s="37"/>
      <c r="G25" s="37"/>
      <c r="H25" s="19"/>
    </row>
    <row r="26" spans="1:8" ht="16.5" customHeight="1">
      <c r="A26" s="18">
        <f t="shared" si="0"/>
        <v>19</v>
      </c>
      <c r="B26" s="19"/>
      <c r="C26" s="18"/>
      <c r="D26" s="18"/>
      <c r="E26" s="64"/>
      <c r="F26" s="64"/>
      <c r="G26" s="64"/>
      <c r="H26" s="19"/>
    </row>
    <row r="27" spans="1:8" ht="16.5" customHeight="1">
      <c r="A27" s="18">
        <f t="shared" si="0"/>
        <v>20</v>
      </c>
      <c r="B27" s="19"/>
      <c r="C27" s="18"/>
      <c r="D27" s="18"/>
      <c r="E27" s="37"/>
      <c r="F27" s="37"/>
      <c r="G27" s="37"/>
      <c r="H27" s="19"/>
    </row>
    <row r="28" spans="1:9" ht="16.5" customHeight="1">
      <c r="A28" s="61" t="s">
        <v>710</v>
      </c>
      <c r="B28" s="60"/>
      <c r="C28" s="60"/>
      <c r="D28" s="38"/>
      <c r="E28" s="66">
        <f>SUM(E8:E27)</f>
        <v>0</v>
      </c>
      <c r="F28" s="66">
        <f>SUM(F8:F27)</f>
        <v>0</v>
      </c>
      <c r="G28" s="66">
        <f>SUM(G8:G27)</f>
        <v>0</v>
      </c>
      <c r="H28" s="29"/>
      <c r="I28" s="30"/>
    </row>
    <row r="29" spans="1:9" ht="16.5" customHeight="1">
      <c r="A29" s="60" t="s">
        <v>429</v>
      </c>
      <c r="B29" s="60"/>
      <c r="C29" s="60"/>
      <c r="D29" s="38"/>
      <c r="E29" s="66">
        <f>E28</f>
        <v>0</v>
      </c>
      <c r="F29" s="66">
        <f>F28</f>
        <v>0</v>
      </c>
      <c r="G29" s="66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Narrow,常规"9-4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A2" sqref="A2:H2"/>
    </sheetView>
  </sheetViews>
  <sheetFormatPr defaultColWidth="8.75390625" defaultRowHeight="16.5" customHeight="1"/>
  <cols>
    <col min="1" max="1" width="6.125" style="4" customWidth="1"/>
    <col min="2" max="2" width="25.50390625" style="4" customWidth="1"/>
    <col min="3" max="3" width="7.25390625" style="4" customWidth="1"/>
    <col min="4" max="4" width="20.25390625" style="4" customWidth="1"/>
    <col min="5" max="5" width="17.125" style="4" customWidth="1"/>
    <col min="6" max="6" width="14.875" style="4" customWidth="1"/>
    <col min="7" max="7" width="14.75390625" style="4" customWidth="1"/>
    <col min="8" max="8" width="16.003906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182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712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775</v>
      </c>
      <c r="C6" s="13" t="s">
        <v>423</v>
      </c>
      <c r="D6" s="13" t="s">
        <v>776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/>
      <c r="B8" s="19"/>
      <c r="C8" s="54"/>
      <c r="D8" s="19"/>
      <c r="E8" s="53"/>
      <c r="F8" s="53"/>
      <c r="G8" s="53"/>
      <c r="H8" s="19"/>
    </row>
    <row r="9" spans="1:8" ht="16.5" customHeight="1">
      <c r="A9" s="18"/>
      <c r="B9" s="19"/>
      <c r="C9" s="54"/>
      <c r="D9" s="19"/>
      <c r="E9" s="53"/>
      <c r="F9" s="53"/>
      <c r="G9" s="53"/>
      <c r="H9" s="19"/>
    </row>
    <row r="10" spans="1:8" ht="16.5" customHeight="1">
      <c r="A10" s="18"/>
      <c r="B10" s="19"/>
      <c r="C10" s="54"/>
      <c r="D10" s="19"/>
      <c r="E10" s="53"/>
      <c r="F10" s="53"/>
      <c r="G10" s="53"/>
      <c r="H10" s="19"/>
    </row>
    <row r="11" spans="1:8" ht="16.5" customHeight="1">
      <c r="A11" s="18"/>
      <c r="B11" s="19"/>
      <c r="C11" s="54"/>
      <c r="D11" s="19"/>
      <c r="E11" s="53"/>
      <c r="F11" s="53"/>
      <c r="G11" s="53"/>
      <c r="H11" s="19"/>
    </row>
    <row r="12" spans="1:8" ht="16.5" customHeight="1">
      <c r="A12" s="18"/>
      <c r="B12" s="19"/>
      <c r="C12" s="54"/>
      <c r="D12" s="19"/>
      <c r="E12" s="53"/>
      <c r="F12" s="53"/>
      <c r="G12" s="53"/>
      <c r="H12" s="19"/>
    </row>
    <row r="13" spans="1:8" ht="16.5" customHeight="1">
      <c r="A13" s="18"/>
      <c r="B13" s="19"/>
      <c r="C13" s="54"/>
      <c r="D13" s="19"/>
      <c r="E13" s="53"/>
      <c r="F13" s="53"/>
      <c r="G13" s="53"/>
      <c r="H13" s="19"/>
    </row>
    <row r="14" spans="1:8" ht="16.5" customHeight="1">
      <c r="A14" s="18"/>
      <c r="B14" s="19"/>
      <c r="C14" s="54"/>
      <c r="D14" s="19"/>
      <c r="E14" s="53"/>
      <c r="F14" s="53"/>
      <c r="G14" s="53"/>
      <c r="H14" s="19"/>
    </row>
    <row r="15" spans="1:8" ht="16.5" customHeight="1">
      <c r="A15" s="18"/>
      <c r="B15" s="19"/>
      <c r="C15" s="54"/>
      <c r="D15" s="19"/>
      <c r="E15" s="53"/>
      <c r="F15" s="53"/>
      <c r="G15" s="53"/>
      <c r="H15" s="19"/>
    </row>
    <row r="16" spans="1:8" ht="16.5" customHeight="1">
      <c r="A16" s="18"/>
      <c r="B16" s="19"/>
      <c r="C16" s="54"/>
      <c r="D16" s="19"/>
      <c r="E16" s="53"/>
      <c r="F16" s="53"/>
      <c r="G16" s="53"/>
      <c r="H16" s="19"/>
    </row>
    <row r="17" spans="1:8" ht="16.5" customHeight="1">
      <c r="A17" s="18"/>
      <c r="B17" s="19"/>
      <c r="C17" s="54"/>
      <c r="D17" s="19"/>
      <c r="E17" s="53"/>
      <c r="F17" s="53"/>
      <c r="G17" s="53"/>
      <c r="H17" s="19"/>
    </row>
    <row r="18" spans="1:8" ht="16.5" customHeight="1">
      <c r="A18" s="18"/>
      <c r="B18" s="19"/>
      <c r="C18" s="54"/>
      <c r="D18" s="19"/>
      <c r="E18" s="53"/>
      <c r="F18" s="53"/>
      <c r="G18" s="53"/>
      <c r="H18" s="19"/>
    </row>
    <row r="19" spans="1:8" ht="16.5" customHeight="1">
      <c r="A19" s="18"/>
      <c r="B19" s="19"/>
      <c r="C19" s="54"/>
      <c r="D19" s="19"/>
      <c r="E19" s="53"/>
      <c r="F19" s="53"/>
      <c r="G19" s="53"/>
      <c r="H19" s="19"/>
    </row>
    <row r="20" spans="1:8" ht="16.5" customHeight="1">
      <c r="A20" s="18"/>
      <c r="B20" s="19"/>
      <c r="C20" s="54"/>
      <c r="D20" s="19"/>
      <c r="E20" s="53"/>
      <c r="F20" s="53"/>
      <c r="G20" s="53"/>
      <c r="H20" s="19"/>
    </row>
    <row r="21" spans="1:8" ht="16.5" customHeight="1">
      <c r="A21" s="18"/>
      <c r="B21" s="19"/>
      <c r="C21" s="54"/>
      <c r="D21" s="19"/>
      <c r="E21" s="53"/>
      <c r="F21" s="53"/>
      <c r="G21" s="53"/>
      <c r="H21" s="19"/>
    </row>
    <row r="22" spans="1:8" ht="16.5" customHeight="1">
      <c r="A22" s="18"/>
      <c r="B22" s="19"/>
      <c r="C22" s="54"/>
      <c r="D22" s="19"/>
      <c r="E22" s="53"/>
      <c r="F22" s="53"/>
      <c r="G22" s="53"/>
      <c r="H22" s="19"/>
    </row>
    <row r="23" spans="1:8" ht="16.5" customHeight="1">
      <c r="A23" s="18"/>
      <c r="B23" s="19"/>
      <c r="C23" s="54"/>
      <c r="D23" s="19"/>
      <c r="E23" s="53"/>
      <c r="F23" s="53"/>
      <c r="G23" s="53"/>
      <c r="H23" s="19"/>
    </row>
    <row r="24" spans="1:8" ht="16.5" customHeight="1">
      <c r="A24" s="18"/>
      <c r="B24" s="19"/>
      <c r="C24" s="54"/>
      <c r="D24" s="19"/>
      <c r="E24" s="53"/>
      <c r="F24" s="53"/>
      <c r="G24" s="53"/>
      <c r="H24" s="19"/>
    </row>
    <row r="25" spans="1:8" ht="16.5" customHeight="1">
      <c r="A25" s="18"/>
      <c r="B25" s="19"/>
      <c r="C25" s="54"/>
      <c r="D25" s="19"/>
      <c r="E25" s="53"/>
      <c r="F25" s="53"/>
      <c r="G25" s="53"/>
      <c r="H25" s="19"/>
    </row>
    <row r="26" spans="1:8" ht="16.5" customHeight="1">
      <c r="A26" s="21"/>
      <c r="B26" s="19"/>
      <c r="C26" s="54"/>
      <c r="D26" s="19"/>
      <c r="E26" s="53"/>
      <c r="F26" s="53"/>
      <c r="G26" s="53"/>
      <c r="H26" s="19"/>
    </row>
    <row r="27" spans="1:8" ht="16.5" customHeight="1">
      <c r="A27" s="21"/>
      <c r="B27" s="22"/>
      <c r="C27" s="68"/>
      <c r="D27" s="23"/>
      <c r="E27" s="57"/>
      <c r="F27" s="53"/>
      <c r="G27" s="53"/>
      <c r="H27" s="19"/>
    </row>
    <row r="28" spans="1:9" ht="16.5" customHeight="1">
      <c r="A28" s="25" t="s">
        <v>710</v>
      </c>
      <c r="B28" s="26"/>
      <c r="C28" s="26"/>
      <c r="D28" s="27"/>
      <c r="E28" s="28">
        <f>SUM(E8:E27)</f>
        <v>0</v>
      </c>
      <c r="F28" s="28">
        <f>SUM(F8:F27)</f>
        <v>0</v>
      </c>
      <c r="G28" s="28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27"/>
      <c r="E29" s="28">
        <f>E28</f>
        <v>0</v>
      </c>
      <c r="F29" s="28">
        <f>F28</f>
        <v>0</v>
      </c>
      <c r="G29" s="28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24" footer="0.39"/>
  <pageSetup horizontalDpi="180" verticalDpi="180" orientation="landscape" paperSize="9"/>
  <headerFooter alignWithMargins="0">
    <oddHeader>&amp;C&amp;"Arial Narrow,常规"&amp;9
&amp;R&amp;"创艺简仿宋,常规"&amp;9表&amp;"Arial Narrow,常规"9-5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AS116"/>
  <sheetViews>
    <sheetView view="pageBreakPreview" zoomScaleSheetLayoutView="100" workbookViewId="0" topLeftCell="A1">
      <selection activeCell="C6" sqref="C6:C7"/>
    </sheetView>
  </sheetViews>
  <sheetFormatPr defaultColWidth="8.75390625" defaultRowHeight="16.5" customHeight="1"/>
  <cols>
    <col min="1" max="1" width="6.25390625" style="4" customWidth="1"/>
    <col min="2" max="2" width="25.50390625" style="4" customWidth="1"/>
    <col min="3" max="3" width="7.25390625" style="4" customWidth="1"/>
    <col min="4" max="4" width="20.00390625" style="4" customWidth="1"/>
    <col min="5" max="5" width="16.25390625" style="4" customWidth="1"/>
    <col min="6" max="6" width="14.50390625" style="4" customWidth="1"/>
    <col min="7" max="7" width="15.75390625" style="4" customWidth="1"/>
    <col min="8" max="8" width="16.00390625" style="4" customWidth="1"/>
    <col min="9" max="32" width="9.00390625" style="4" bestFit="1" customWidth="1"/>
    <col min="33" max="16384" width="8.75390625" style="4" customWidth="1"/>
  </cols>
  <sheetData>
    <row r="1" spans="1:8" s="1" customFormat="1" ht="24.75" customHeight="1">
      <c r="A1" s="5" t="s">
        <v>185</v>
      </c>
      <c r="B1" s="5"/>
      <c r="C1" s="5"/>
      <c r="D1" s="5"/>
      <c r="E1" s="5"/>
      <c r="F1" s="5"/>
      <c r="G1" s="5"/>
      <c r="H1" s="40"/>
    </row>
    <row r="2" spans="1:8" ht="16.5" customHeight="1">
      <c r="A2" s="6" t="s">
        <v>715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417</v>
      </c>
      <c r="C6" s="13" t="s">
        <v>423</v>
      </c>
      <c r="D6" s="13" t="s">
        <v>422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>
        <v>1</v>
      </c>
      <c r="B8" s="19"/>
      <c r="C8" s="18"/>
      <c r="D8" s="18"/>
      <c r="E8" s="37"/>
      <c r="F8" s="37"/>
      <c r="G8" s="37"/>
      <c r="H8" s="19"/>
    </row>
    <row r="9" spans="1:8" ht="16.5" customHeight="1">
      <c r="A9" s="18">
        <f>A8+1</f>
        <v>2</v>
      </c>
      <c r="B9" s="19"/>
      <c r="C9" s="18"/>
      <c r="D9" s="18"/>
      <c r="E9" s="37"/>
      <c r="F9" s="37"/>
      <c r="G9" s="37"/>
      <c r="H9" s="19"/>
    </row>
    <row r="10" spans="1:8" ht="16.5" customHeight="1">
      <c r="A10" s="18">
        <f aca="true" t="shared" si="0" ref="A10:A22">A9+1</f>
        <v>3</v>
      </c>
      <c r="B10" s="19"/>
      <c r="C10" s="18"/>
      <c r="D10" s="18"/>
      <c r="E10" s="37"/>
      <c r="F10" s="37"/>
      <c r="G10" s="37"/>
      <c r="H10" s="19"/>
    </row>
    <row r="11" spans="1:8" ht="16.5" customHeight="1">
      <c r="A11" s="18">
        <f t="shared" si="0"/>
        <v>4</v>
      </c>
      <c r="B11" s="19"/>
      <c r="C11" s="18"/>
      <c r="D11" s="18"/>
      <c r="E11" s="37"/>
      <c r="F11" s="37"/>
      <c r="G11" s="37"/>
      <c r="H11" s="19"/>
    </row>
    <row r="12" spans="1:8" ht="16.5" customHeight="1">
      <c r="A12" s="18">
        <f t="shared" si="0"/>
        <v>5</v>
      </c>
      <c r="B12" s="19"/>
      <c r="C12" s="18"/>
      <c r="D12" s="18"/>
      <c r="E12" s="37"/>
      <c r="F12" s="37"/>
      <c r="G12" s="37"/>
      <c r="H12" s="19"/>
    </row>
    <row r="13" spans="1:8" ht="16.5" customHeight="1">
      <c r="A13" s="18">
        <f t="shared" si="0"/>
        <v>6</v>
      </c>
      <c r="B13" s="19"/>
      <c r="C13" s="18"/>
      <c r="D13" s="18"/>
      <c r="E13" s="37"/>
      <c r="F13" s="37"/>
      <c r="G13" s="37"/>
      <c r="H13" s="19"/>
    </row>
    <row r="14" spans="1:8" ht="16.5" customHeight="1">
      <c r="A14" s="18">
        <f t="shared" si="0"/>
        <v>7</v>
      </c>
      <c r="B14" s="19"/>
      <c r="C14" s="18"/>
      <c r="D14" s="18"/>
      <c r="E14" s="37"/>
      <c r="F14" s="37"/>
      <c r="G14" s="37"/>
      <c r="H14" s="19"/>
    </row>
    <row r="15" spans="1:8" ht="16.5" customHeight="1">
      <c r="A15" s="18">
        <f t="shared" si="0"/>
        <v>8</v>
      </c>
      <c r="B15" s="19"/>
      <c r="C15" s="18"/>
      <c r="D15" s="18"/>
      <c r="E15" s="37"/>
      <c r="F15" s="37"/>
      <c r="G15" s="37"/>
      <c r="H15" s="19"/>
    </row>
    <row r="16" spans="1:8" ht="16.5" customHeight="1">
      <c r="A16" s="18">
        <f t="shared" si="0"/>
        <v>9</v>
      </c>
      <c r="B16" s="19"/>
      <c r="C16" s="18"/>
      <c r="D16" s="18"/>
      <c r="E16" s="37"/>
      <c r="F16" s="37"/>
      <c r="G16" s="37"/>
      <c r="H16" s="19"/>
    </row>
    <row r="17" spans="1:8" ht="16.5" customHeight="1">
      <c r="A17" s="18">
        <f t="shared" si="0"/>
        <v>10</v>
      </c>
      <c r="B17" s="19"/>
      <c r="C17" s="18"/>
      <c r="D17" s="18"/>
      <c r="E17" s="37"/>
      <c r="F17" s="37"/>
      <c r="G17" s="37"/>
      <c r="H17" s="19"/>
    </row>
    <row r="18" spans="1:8" ht="16.5" customHeight="1">
      <c r="A18" s="18">
        <f t="shared" si="0"/>
        <v>11</v>
      </c>
      <c r="B18" s="19"/>
      <c r="C18" s="18"/>
      <c r="D18" s="18"/>
      <c r="E18" s="37"/>
      <c r="F18" s="37"/>
      <c r="G18" s="37"/>
      <c r="H18" s="19"/>
    </row>
    <row r="19" spans="1:8" ht="16.5" customHeight="1">
      <c r="A19" s="18">
        <f t="shared" si="0"/>
        <v>12</v>
      </c>
      <c r="B19" s="19"/>
      <c r="C19" s="18"/>
      <c r="D19" s="18"/>
      <c r="E19" s="37"/>
      <c r="F19" s="37"/>
      <c r="G19" s="37"/>
      <c r="H19" s="19"/>
    </row>
    <row r="20" spans="1:8" ht="16.5" customHeight="1">
      <c r="A20" s="18">
        <f t="shared" si="0"/>
        <v>13</v>
      </c>
      <c r="B20" s="19"/>
      <c r="C20" s="18"/>
      <c r="D20" s="18"/>
      <c r="E20" s="37"/>
      <c r="F20" s="37"/>
      <c r="G20" s="37"/>
      <c r="H20" s="19"/>
    </row>
    <row r="21" spans="1:8" ht="16.5" customHeight="1">
      <c r="A21" s="18">
        <f t="shared" si="0"/>
        <v>14</v>
      </c>
      <c r="B21" s="19"/>
      <c r="C21" s="18"/>
      <c r="D21" s="18"/>
      <c r="E21" s="37"/>
      <c r="F21" s="37"/>
      <c r="G21" s="37"/>
      <c r="H21" s="19"/>
    </row>
    <row r="22" spans="1:8" ht="16.5" customHeight="1">
      <c r="A22" s="18">
        <f t="shared" si="0"/>
        <v>15</v>
      </c>
      <c r="B22" s="19"/>
      <c r="C22" s="18"/>
      <c r="D22" s="18"/>
      <c r="E22" s="37"/>
      <c r="F22" s="37"/>
      <c r="G22" s="37"/>
      <c r="H22" s="19"/>
    </row>
    <row r="23" spans="1:8" ht="16.5" customHeight="1">
      <c r="A23" s="18">
        <v>16</v>
      </c>
      <c r="B23" s="19"/>
      <c r="C23" s="18"/>
      <c r="D23" s="18"/>
      <c r="E23" s="37"/>
      <c r="F23" s="37"/>
      <c r="G23" s="37"/>
      <c r="H23" s="19"/>
    </row>
    <row r="24" spans="1:8" ht="16.5" customHeight="1">
      <c r="A24" s="18">
        <v>17</v>
      </c>
      <c r="B24" s="19"/>
      <c r="C24" s="18"/>
      <c r="D24" s="18"/>
      <c r="E24" s="37"/>
      <c r="F24" s="37"/>
      <c r="G24" s="37"/>
      <c r="H24" s="19"/>
    </row>
    <row r="25" spans="1:8" ht="16.5" customHeight="1">
      <c r="A25" s="18">
        <v>18</v>
      </c>
      <c r="B25" s="19"/>
      <c r="C25" s="18"/>
      <c r="D25" s="18"/>
      <c r="E25" s="37"/>
      <c r="F25" s="37"/>
      <c r="G25" s="37"/>
      <c r="H25" s="19"/>
    </row>
    <row r="26" spans="1:8" ht="16.5" customHeight="1">
      <c r="A26" s="18">
        <v>19</v>
      </c>
      <c r="B26" s="19"/>
      <c r="C26" s="18"/>
      <c r="D26" s="18"/>
      <c r="E26" s="37"/>
      <c r="F26" s="37"/>
      <c r="G26" s="37"/>
      <c r="H26" s="19"/>
    </row>
    <row r="27" spans="1:8" ht="16.5" customHeight="1">
      <c r="A27" s="18">
        <v>20</v>
      </c>
      <c r="B27" s="19"/>
      <c r="C27" s="18"/>
      <c r="D27" s="18"/>
      <c r="E27" s="37"/>
      <c r="F27" s="37"/>
      <c r="G27" s="37"/>
      <c r="H27" s="19"/>
    </row>
    <row r="28" spans="1:9" ht="16.5" customHeight="1">
      <c r="A28" s="25" t="s">
        <v>710</v>
      </c>
      <c r="B28" s="26"/>
      <c r="C28" s="26"/>
      <c r="D28" s="27"/>
      <c r="E28" s="66">
        <f>SUM(E8:E27)</f>
        <v>0</v>
      </c>
      <c r="F28" s="66">
        <f>SUM(F8:F27)</f>
        <v>0</v>
      </c>
      <c r="G28" s="66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27"/>
      <c r="E29" s="28">
        <f>E28</f>
        <v>0</v>
      </c>
      <c r="F29" s="28">
        <f>F28</f>
        <v>0</v>
      </c>
      <c r="G29" s="28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  <row r="32" spans="1:8" ht="16.5" customHeight="1">
      <c r="A32" s="67"/>
      <c r="B32" s="67"/>
      <c r="C32" s="67"/>
      <c r="D32" s="67"/>
      <c r="E32" s="67"/>
      <c r="F32" s="67"/>
      <c r="G32" s="67"/>
      <c r="H32" s="67"/>
    </row>
    <row r="33" spans="1:8" ht="16.5" customHeight="1">
      <c r="A33" s="67"/>
      <c r="B33" s="67"/>
      <c r="C33" s="67"/>
      <c r="D33" s="67"/>
      <c r="E33" s="67"/>
      <c r="F33" s="67"/>
      <c r="G33" s="67"/>
      <c r="H33" s="67"/>
    </row>
    <row r="34" spans="1:8" ht="16.5" customHeight="1">
      <c r="A34" s="67"/>
      <c r="B34" s="67"/>
      <c r="C34" s="67"/>
      <c r="D34" s="67"/>
      <c r="E34" s="67"/>
      <c r="F34" s="67"/>
      <c r="G34" s="67"/>
      <c r="H34" s="67"/>
    </row>
    <row r="35" spans="1:8" ht="16.5" customHeight="1">
      <c r="A35" s="67"/>
      <c r="B35" s="67"/>
      <c r="C35" s="67"/>
      <c r="D35" s="67"/>
      <c r="E35" s="67"/>
      <c r="F35" s="67"/>
      <c r="G35" s="67"/>
      <c r="H35" s="67"/>
    </row>
    <row r="36" spans="1:8" ht="16.5" customHeight="1">
      <c r="A36" s="67"/>
      <c r="B36" s="67"/>
      <c r="C36" s="67"/>
      <c r="D36" s="67"/>
      <c r="E36" s="67"/>
      <c r="F36" s="67"/>
      <c r="G36" s="67"/>
      <c r="H36" s="67"/>
    </row>
    <row r="37" spans="1:8" ht="16.5" customHeight="1">
      <c r="A37" s="67"/>
      <c r="B37" s="67"/>
      <c r="C37" s="67"/>
      <c r="D37" s="67"/>
      <c r="E37" s="67"/>
      <c r="F37" s="67"/>
      <c r="G37" s="67"/>
      <c r="H37" s="67"/>
    </row>
    <row r="38" spans="1:8" ht="16.5" customHeight="1">
      <c r="A38" s="67"/>
      <c r="B38" s="67"/>
      <c r="C38" s="67"/>
      <c r="D38" s="67"/>
      <c r="E38" s="67"/>
      <c r="F38" s="67"/>
      <c r="G38" s="67"/>
      <c r="H38" s="67"/>
    </row>
    <row r="39" spans="1:8" ht="16.5" customHeight="1">
      <c r="A39" s="67"/>
      <c r="B39" s="67"/>
      <c r="C39" s="67"/>
      <c r="D39" s="67"/>
      <c r="E39" s="67"/>
      <c r="F39" s="67"/>
      <c r="G39" s="67"/>
      <c r="H39" s="67"/>
    </row>
    <row r="40" spans="1:8" ht="16.5" customHeight="1">
      <c r="A40" s="67"/>
      <c r="B40" s="67"/>
      <c r="C40" s="67"/>
      <c r="D40" s="67"/>
      <c r="E40" s="67"/>
      <c r="F40" s="67"/>
      <c r="G40" s="67"/>
      <c r="H40" s="67"/>
    </row>
    <row r="41" spans="1:8" ht="16.5" customHeight="1">
      <c r="A41" s="67"/>
      <c r="B41" s="67"/>
      <c r="C41" s="67"/>
      <c r="D41" s="67"/>
      <c r="E41" s="67"/>
      <c r="F41" s="67"/>
      <c r="G41" s="67"/>
      <c r="H41" s="67"/>
    </row>
    <row r="42" spans="1:8" ht="16.5" customHeight="1">
      <c r="A42" s="67"/>
      <c r="B42" s="67"/>
      <c r="C42" s="67"/>
      <c r="D42" s="67"/>
      <c r="E42" s="67"/>
      <c r="F42" s="67"/>
      <c r="G42" s="67"/>
      <c r="H42" s="67"/>
    </row>
    <row r="43" spans="1:8" ht="16.5" customHeight="1">
      <c r="A43" s="67"/>
      <c r="B43" s="67"/>
      <c r="C43" s="67"/>
      <c r="D43" s="67"/>
      <c r="E43" s="67"/>
      <c r="F43" s="67"/>
      <c r="G43" s="67"/>
      <c r="H43" s="67"/>
    </row>
    <row r="44" spans="1:8" ht="16.5" customHeight="1">
      <c r="A44" s="67"/>
      <c r="B44" s="67"/>
      <c r="C44" s="67"/>
      <c r="D44" s="67"/>
      <c r="E44" s="67"/>
      <c r="F44" s="67"/>
      <c r="G44" s="67"/>
      <c r="H44" s="67"/>
    </row>
    <row r="45" spans="1:8" ht="16.5" customHeight="1">
      <c r="A45" s="67"/>
      <c r="B45" s="67"/>
      <c r="C45" s="67"/>
      <c r="D45" s="67"/>
      <c r="E45" s="67"/>
      <c r="F45" s="67"/>
      <c r="G45" s="67"/>
      <c r="H45" s="67"/>
    </row>
    <row r="46" spans="1:8" ht="16.5" customHeight="1">
      <c r="A46" s="67"/>
      <c r="B46" s="67"/>
      <c r="C46" s="67"/>
      <c r="D46" s="67"/>
      <c r="E46" s="67"/>
      <c r="F46" s="67"/>
      <c r="G46" s="67"/>
      <c r="H46" s="67"/>
    </row>
    <row r="47" spans="1:8" ht="16.5" customHeight="1">
      <c r="A47" s="67"/>
      <c r="B47" s="67"/>
      <c r="C47" s="67"/>
      <c r="D47" s="67"/>
      <c r="E47" s="67"/>
      <c r="F47" s="67"/>
      <c r="G47" s="67"/>
      <c r="H47" s="67"/>
    </row>
    <row r="48" spans="1:8" ht="16.5" customHeight="1">
      <c r="A48" s="67"/>
      <c r="B48" s="67"/>
      <c r="C48" s="67"/>
      <c r="D48" s="67"/>
      <c r="E48" s="67"/>
      <c r="F48" s="67"/>
      <c r="G48" s="67"/>
      <c r="H48" s="67"/>
    </row>
    <row r="49" spans="1:8" ht="16.5" customHeight="1">
      <c r="A49" s="67"/>
      <c r="B49" s="67"/>
      <c r="C49" s="67"/>
      <c r="D49" s="67"/>
      <c r="E49" s="67"/>
      <c r="F49" s="67"/>
      <c r="G49" s="67"/>
      <c r="H49" s="67"/>
    </row>
    <row r="50" spans="1:8" ht="16.5" customHeight="1">
      <c r="A50" s="67"/>
      <c r="B50" s="67"/>
      <c r="C50" s="67"/>
      <c r="D50" s="67"/>
      <c r="E50" s="67"/>
      <c r="F50" s="67"/>
      <c r="G50" s="67"/>
      <c r="H50" s="67"/>
    </row>
    <row r="51" spans="1:8" ht="16.5" customHeight="1">
      <c r="A51" s="67"/>
      <c r="B51" s="67"/>
      <c r="C51" s="67"/>
      <c r="D51" s="67"/>
      <c r="E51" s="67"/>
      <c r="F51" s="67"/>
      <c r="G51" s="67"/>
      <c r="H51" s="67"/>
    </row>
    <row r="52" spans="1:8" ht="16.5" customHeight="1">
      <c r="A52" s="67"/>
      <c r="B52" s="67"/>
      <c r="C52" s="67"/>
      <c r="D52" s="67"/>
      <c r="E52" s="67"/>
      <c r="F52" s="67"/>
      <c r="G52" s="67"/>
      <c r="H52" s="67"/>
    </row>
    <row r="53" spans="1:8" ht="16.5" customHeight="1">
      <c r="A53" s="67"/>
      <c r="B53" s="67"/>
      <c r="C53" s="67"/>
      <c r="D53" s="67"/>
      <c r="E53" s="67"/>
      <c r="F53" s="67"/>
      <c r="G53" s="67"/>
      <c r="H53" s="67"/>
    </row>
    <row r="54" spans="1:8" ht="16.5" customHeight="1">
      <c r="A54" s="67"/>
      <c r="B54" s="67"/>
      <c r="C54" s="67"/>
      <c r="D54" s="67"/>
      <c r="E54" s="67"/>
      <c r="F54" s="67"/>
      <c r="G54" s="67"/>
      <c r="H54" s="67"/>
    </row>
    <row r="55" spans="1:8" ht="16.5" customHeight="1">
      <c r="A55" s="67"/>
      <c r="B55" s="67"/>
      <c r="C55" s="67"/>
      <c r="D55" s="67"/>
      <c r="E55" s="67"/>
      <c r="F55" s="67"/>
      <c r="G55" s="67"/>
      <c r="H55" s="67"/>
    </row>
    <row r="56" spans="1:8" ht="16.5" customHeight="1">
      <c r="A56" s="67"/>
      <c r="B56" s="67"/>
      <c r="C56" s="67"/>
      <c r="D56" s="67"/>
      <c r="E56" s="67"/>
      <c r="F56" s="67"/>
      <c r="G56" s="67"/>
      <c r="H56" s="67"/>
    </row>
    <row r="57" spans="1:8" ht="16.5" customHeight="1">
      <c r="A57" s="67"/>
      <c r="B57" s="67"/>
      <c r="C57" s="67"/>
      <c r="D57" s="67"/>
      <c r="E57" s="67"/>
      <c r="F57" s="67"/>
      <c r="G57" s="67"/>
      <c r="H57" s="67"/>
    </row>
    <row r="58" spans="1:8" ht="16.5" customHeight="1">
      <c r="A58" s="67"/>
      <c r="B58" s="67"/>
      <c r="C58" s="67"/>
      <c r="D58" s="67"/>
      <c r="E58" s="67"/>
      <c r="F58" s="67"/>
      <c r="G58" s="67"/>
      <c r="H58" s="67"/>
    </row>
    <row r="59" spans="1:8" ht="16.5" customHeight="1">
      <c r="A59" s="67"/>
      <c r="B59" s="67"/>
      <c r="C59" s="67"/>
      <c r="D59" s="67"/>
      <c r="E59" s="67"/>
      <c r="F59" s="67"/>
      <c r="G59" s="67"/>
      <c r="H59" s="67"/>
    </row>
    <row r="60" spans="1:8" ht="16.5" customHeight="1">
      <c r="A60" s="67"/>
      <c r="B60" s="67"/>
      <c r="C60" s="67"/>
      <c r="D60" s="67"/>
      <c r="E60" s="67"/>
      <c r="F60" s="67"/>
      <c r="G60" s="67"/>
      <c r="H60" s="67"/>
    </row>
    <row r="61" spans="1:8" ht="16.5" customHeight="1">
      <c r="A61" s="67"/>
      <c r="B61" s="67"/>
      <c r="C61" s="67"/>
      <c r="D61" s="67"/>
      <c r="E61" s="67"/>
      <c r="F61" s="67"/>
      <c r="G61" s="67"/>
      <c r="H61" s="67"/>
    </row>
    <row r="62" spans="1:8" ht="16.5" customHeight="1">
      <c r="A62" s="67"/>
      <c r="B62" s="67"/>
      <c r="C62" s="67"/>
      <c r="D62" s="67"/>
      <c r="E62" s="67"/>
      <c r="F62" s="67"/>
      <c r="G62" s="67"/>
      <c r="H62" s="67"/>
    </row>
    <row r="63" spans="1:8" ht="16.5" customHeight="1">
      <c r="A63" s="67"/>
      <c r="B63" s="67"/>
      <c r="C63" s="67"/>
      <c r="D63" s="67"/>
      <c r="E63" s="67"/>
      <c r="F63" s="67"/>
      <c r="G63" s="67"/>
      <c r="H63" s="67"/>
    </row>
    <row r="64" spans="1:8" ht="16.5" customHeight="1">
      <c r="A64" s="67"/>
      <c r="B64" s="67"/>
      <c r="C64" s="67"/>
      <c r="D64" s="67"/>
      <c r="E64" s="67"/>
      <c r="F64" s="67"/>
      <c r="G64" s="67"/>
      <c r="H64" s="67"/>
    </row>
    <row r="65" spans="1:8" ht="16.5" customHeight="1">
      <c r="A65" s="67"/>
      <c r="B65" s="67"/>
      <c r="C65" s="67"/>
      <c r="D65" s="67"/>
      <c r="E65" s="67"/>
      <c r="F65" s="67"/>
      <c r="G65" s="67"/>
      <c r="H65" s="67"/>
    </row>
    <row r="66" spans="1:8" ht="16.5" customHeight="1">
      <c r="A66" s="67"/>
      <c r="B66" s="67"/>
      <c r="C66" s="67"/>
      <c r="D66" s="67"/>
      <c r="E66" s="67"/>
      <c r="F66" s="67"/>
      <c r="G66" s="67"/>
      <c r="H66" s="67"/>
    </row>
    <row r="67" spans="1:8" ht="16.5" customHeight="1">
      <c r="A67" s="67"/>
      <c r="B67" s="67"/>
      <c r="C67" s="67"/>
      <c r="D67" s="67"/>
      <c r="E67" s="67"/>
      <c r="F67" s="67"/>
      <c r="G67" s="67"/>
      <c r="H67" s="67"/>
    </row>
    <row r="68" spans="1:8" ht="16.5" customHeight="1">
      <c r="A68" s="67"/>
      <c r="B68" s="67"/>
      <c r="C68" s="67"/>
      <c r="D68" s="67"/>
      <c r="E68" s="67"/>
      <c r="F68" s="67"/>
      <c r="G68" s="67"/>
      <c r="H68" s="67"/>
    </row>
    <row r="69" spans="1:8" ht="16.5" customHeight="1">
      <c r="A69" s="67"/>
      <c r="B69" s="67"/>
      <c r="C69" s="67"/>
      <c r="D69" s="67"/>
      <c r="E69" s="67"/>
      <c r="F69" s="67"/>
      <c r="G69" s="67"/>
      <c r="H69" s="67"/>
    </row>
    <row r="70" spans="1:8" ht="16.5" customHeight="1">
      <c r="A70" s="67"/>
      <c r="B70" s="67"/>
      <c r="C70" s="67"/>
      <c r="D70" s="67"/>
      <c r="E70" s="67"/>
      <c r="F70" s="67"/>
      <c r="G70" s="67"/>
      <c r="H70" s="67"/>
    </row>
    <row r="71" spans="1:8" ht="16.5" customHeight="1">
      <c r="A71" s="67"/>
      <c r="B71" s="67"/>
      <c r="C71" s="67"/>
      <c r="D71" s="67"/>
      <c r="E71" s="67"/>
      <c r="F71" s="67"/>
      <c r="G71" s="67"/>
      <c r="H71" s="67"/>
    </row>
    <row r="72" spans="1:8" ht="16.5" customHeight="1">
      <c r="A72" s="67"/>
      <c r="B72" s="67"/>
      <c r="C72" s="67"/>
      <c r="D72" s="67"/>
      <c r="E72" s="67"/>
      <c r="F72" s="67"/>
      <c r="G72" s="67"/>
      <c r="H72" s="67"/>
    </row>
    <row r="73" spans="1:8" ht="16.5" customHeight="1">
      <c r="A73" s="67"/>
      <c r="B73" s="67"/>
      <c r="C73" s="67"/>
      <c r="D73" s="67"/>
      <c r="E73" s="67"/>
      <c r="F73" s="67"/>
      <c r="G73" s="67"/>
      <c r="H73" s="67"/>
    </row>
    <row r="74" spans="1:8" ht="16.5" customHeight="1">
      <c r="A74" s="67"/>
      <c r="B74" s="67"/>
      <c r="C74" s="67"/>
      <c r="D74" s="67"/>
      <c r="E74" s="67"/>
      <c r="F74" s="67"/>
      <c r="G74" s="67"/>
      <c r="H74" s="67"/>
    </row>
    <row r="75" spans="1:8" ht="16.5" customHeight="1">
      <c r="A75" s="67"/>
      <c r="B75" s="67"/>
      <c r="C75" s="67"/>
      <c r="D75" s="67"/>
      <c r="E75" s="67"/>
      <c r="F75" s="67"/>
      <c r="G75" s="67"/>
      <c r="H75" s="67"/>
    </row>
    <row r="76" spans="1:8" ht="16.5" customHeight="1">
      <c r="A76" s="67"/>
      <c r="B76" s="67"/>
      <c r="C76" s="67"/>
      <c r="D76" s="67"/>
      <c r="E76" s="67"/>
      <c r="F76" s="67"/>
      <c r="G76" s="67"/>
      <c r="H76" s="67"/>
    </row>
    <row r="77" spans="1:8" ht="16.5" customHeight="1">
      <c r="A77" s="67"/>
      <c r="B77" s="67"/>
      <c r="C77" s="67"/>
      <c r="D77" s="67"/>
      <c r="E77" s="67"/>
      <c r="F77" s="67"/>
      <c r="G77" s="67"/>
      <c r="H77" s="67"/>
    </row>
    <row r="78" spans="1:8" ht="16.5" customHeight="1">
      <c r="A78" s="67"/>
      <c r="B78" s="67"/>
      <c r="C78" s="67"/>
      <c r="D78" s="67"/>
      <c r="E78" s="67"/>
      <c r="F78" s="67"/>
      <c r="G78" s="67"/>
      <c r="H78" s="67"/>
    </row>
    <row r="79" spans="1:8" ht="16.5" customHeight="1">
      <c r="A79" s="67"/>
      <c r="B79" s="67"/>
      <c r="C79" s="67"/>
      <c r="D79" s="67"/>
      <c r="E79" s="67"/>
      <c r="F79" s="67"/>
      <c r="G79" s="67"/>
      <c r="H79" s="67"/>
    </row>
    <row r="80" spans="1:8" ht="16.5" customHeight="1">
      <c r="A80" s="67"/>
      <c r="B80" s="67"/>
      <c r="C80" s="67"/>
      <c r="D80" s="67"/>
      <c r="E80" s="67"/>
      <c r="F80" s="67"/>
      <c r="G80" s="67"/>
      <c r="H80" s="67"/>
    </row>
    <row r="81" spans="1:8" ht="16.5" customHeight="1">
      <c r="A81" s="67"/>
      <c r="B81" s="67"/>
      <c r="C81" s="67"/>
      <c r="D81" s="67"/>
      <c r="E81" s="67"/>
      <c r="F81" s="67"/>
      <c r="G81" s="67"/>
      <c r="H81" s="67"/>
    </row>
    <row r="82" spans="1:8" ht="16.5" customHeight="1">
      <c r="A82" s="67"/>
      <c r="B82" s="67"/>
      <c r="C82" s="67"/>
      <c r="D82" s="67"/>
      <c r="E82" s="67"/>
      <c r="F82" s="67"/>
      <c r="G82" s="67"/>
      <c r="H82" s="67"/>
    </row>
    <row r="83" spans="1:8" ht="16.5" customHeight="1">
      <c r="A83" s="67"/>
      <c r="B83" s="67"/>
      <c r="C83" s="67"/>
      <c r="D83" s="67"/>
      <c r="E83" s="67"/>
      <c r="F83" s="67"/>
      <c r="G83" s="67"/>
      <c r="H83" s="67"/>
    </row>
    <row r="84" spans="1:8" ht="16.5" customHeight="1">
      <c r="A84" s="67"/>
      <c r="B84" s="67"/>
      <c r="C84" s="67"/>
      <c r="D84" s="67"/>
      <c r="E84" s="67"/>
      <c r="F84" s="67"/>
      <c r="G84" s="67"/>
      <c r="H84" s="67"/>
    </row>
    <row r="85" spans="1:8" ht="16.5" customHeight="1">
      <c r="A85" s="67"/>
      <c r="B85" s="67"/>
      <c r="C85" s="67"/>
      <c r="D85" s="67"/>
      <c r="E85" s="67"/>
      <c r="F85" s="67"/>
      <c r="G85" s="67"/>
      <c r="H85" s="67"/>
    </row>
    <row r="86" spans="1:8" ht="16.5" customHeight="1">
      <c r="A86" s="67"/>
      <c r="B86" s="67"/>
      <c r="C86" s="67"/>
      <c r="D86" s="67"/>
      <c r="E86" s="67"/>
      <c r="F86" s="67"/>
      <c r="G86" s="67"/>
      <c r="H86" s="67"/>
    </row>
    <row r="87" spans="1:8" ht="16.5" customHeight="1">
      <c r="A87" s="67"/>
      <c r="B87" s="67"/>
      <c r="C87" s="67"/>
      <c r="D87" s="67"/>
      <c r="E87" s="67"/>
      <c r="F87" s="67"/>
      <c r="G87" s="67"/>
      <c r="H87" s="67"/>
    </row>
    <row r="88" spans="1:8" ht="16.5" customHeight="1">
      <c r="A88" s="67"/>
      <c r="B88" s="67"/>
      <c r="C88" s="67"/>
      <c r="D88" s="67"/>
      <c r="E88" s="67"/>
      <c r="F88" s="67"/>
      <c r="G88" s="67"/>
      <c r="H88" s="67"/>
    </row>
    <row r="89" spans="1:8" ht="16.5" customHeight="1">
      <c r="A89" s="67"/>
      <c r="B89" s="67"/>
      <c r="C89" s="67"/>
      <c r="D89" s="67"/>
      <c r="E89" s="67"/>
      <c r="F89" s="67"/>
      <c r="G89" s="67"/>
      <c r="H89" s="67"/>
    </row>
    <row r="90" spans="1:8" ht="16.5" customHeight="1">
      <c r="A90" s="67"/>
      <c r="B90" s="67"/>
      <c r="C90" s="67"/>
      <c r="D90" s="67"/>
      <c r="E90" s="67"/>
      <c r="F90" s="67"/>
      <c r="G90" s="67"/>
      <c r="H90" s="67"/>
    </row>
    <row r="91" spans="1:8" ht="16.5" customHeight="1">
      <c r="A91" s="67"/>
      <c r="B91" s="67"/>
      <c r="C91" s="67"/>
      <c r="D91" s="67"/>
      <c r="E91" s="67"/>
      <c r="F91" s="67"/>
      <c r="G91" s="67"/>
      <c r="H91" s="67"/>
    </row>
    <row r="92" spans="1:8" ht="16.5" customHeight="1">
      <c r="A92" s="67"/>
      <c r="B92" s="67"/>
      <c r="C92" s="67"/>
      <c r="D92" s="67"/>
      <c r="E92" s="67"/>
      <c r="F92" s="67"/>
      <c r="G92" s="67"/>
      <c r="H92" s="67"/>
    </row>
    <row r="93" spans="1:8" ht="16.5" customHeight="1">
      <c r="A93" s="67"/>
      <c r="B93" s="67"/>
      <c r="C93" s="67"/>
      <c r="D93" s="67"/>
      <c r="E93" s="67"/>
      <c r="F93" s="67"/>
      <c r="G93" s="67"/>
      <c r="H93" s="67"/>
    </row>
    <row r="94" spans="1:8" ht="16.5" customHeight="1">
      <c r="A94" s="67"/>
      <c r="B94" s="67"/>
      <c r="C94" s="67"/>
      <c r="D94" s="67"/>
      <c r="E94" s="67"/>
      <c r="F94" s="67"/>
      <c r="G94" s="67"/>
      <c r="H94" s="67"/>
    </row>
    <row r="95" spans="1:8" ht="16.5" customHeight="1">
      <c r="A95" s="67"/>
      <c r="B95" s="67"/>
      <c r="C95" s="67"/>
      <c r="D95" s="67"/>
      <c r="E95" s="67"/>
      <c r="F95" s="67"/>
      <c r="G95" s="67"/>
      <c r="H95" s="67"/>
    </row>
    <row r="96" spans="1:8" ht="16.5" customHeight="1">
      <c r="A96" s="67"/>
      <c r="B96" s="67"/>
      <c r="C96" s="67"/>
      <c r="D96" s="67"/>
      <c r="E96" s="67"/>
      <c r="F96" s="67"/>
      <c r="G96" s="67"/>
      <c r="H96" s="67"/>
    </row>
    <row r="97" spans="1:8" ht="16.5" customHeight="1">
      <c r="A97" s="67"/>
      <c r="B97" s="67"/>
      <c r="C97" s="67"/>
      <c r="D97" s="67"/>
      <c r="E97" s="67"/>
      <c r="F97" s="67"/>
      <c r="G97" s="67"/>
      <c r="H97" s="67"/>
    </row>
    <row r="98" spans="1:8" ht="16.5" customHeight="1">
      <c r="A98" s="67"/>
      <c r="B98" s="67"/>
      <c r="C98" s="67"/>
      <c r="D98" s="67"/>
      <c r="E98" s="67"/>
      <c r="F98" s="67"/>
      <c r="G98" s="67"/>
      <c r="H98" s="67"/>
    </row>
    <row r="99" spans="1:8" ht="16.5" customHeight="1">
      <c r="A99" s="67"/>
      <c r="B99" s="67"/>
      <c r="C99" s="67"/>
      <c r="D99" s="67"/>
      <c r="E99" s="67"/>
      <c r="F99" s="67"/>
      <c r="G99" s="67"/>
      <c r="H99" s="67"/>
    </row>
    <row r="100" spans="1:8" ht="16.5" customHeight="1">
      <c r="A100" s="67"/>
      <c r="B100" s="67"/>
      <c r="C100" s="67"/>
      <c r="D100" s="67"/>
      <c r="E100" s="67"/>
      <c r="F100" s="67"/>
      <c r="G100" s="67"/>
      <c r="H100" s="67"/>
    </row>
    <row r="101" spans="1:8" ht="16.5" customHeight="1">
      <c r="A101" s="67"/>
      <c r="B101" s="67"/>
      <c r="C101" s="67"/>
      <c r="D101" s="67"/>
      <c r="E101" s="67"/>
      <c r="F101" s="67"/>
      <c r="G101" s="67"/>
      <c r="H101" s="67"/>
    </row>
    <row r="102" spans="1:8" ht="16.5" customHeight="1">
      <c r="A102" s="67"/>
      <c r="B102" s="67"/>
      <c r="C102" s="67"/>
      <c r="D102" s="67"/>
      <c r="E102" s="67"/>
      <c r="F102" s="67"/>
      <c r="G102" s="67"/>
      <c r="H102" s="67"/>
    </row>
    <row r="103" spans="1:8" ht="16.5" customHeight="1">
      <c r="A103" s="67"/>
      <c r="B103" s="67"/>
      <c r="C103" s="67"/>
      <c r="D103" s="67"/>
      <c r="E103" s="67"/>
      <c r="F103" s="67"/>
      <c r="G103" s="67"/>
      <c r="H103" s="67"/>
    </row>
    <row r="104" spans="1:8" ht="16.5" customHeight="1">
      <c r="A104" s="67"/>
      <c r="B104" s="67"/>
      <c r="C104" s="67"/>
      <c r="D104" s="67"/>
      <c r="E104" s="67"/>
      <c r="F104" s="67"/>
      <c r="G104" s="67"/>
      <c r="H104" s="67"/>
    </row>
    <row r="105" spans="1:8" ht="16.5" customHeight="1">
      <c r="A105" s="67"/>
      <c r="B105" s="67"/>
      <c r="C105" s="67"/>
      <c r="D105" s="67"/>
      <c r="E105" s="67"/>
      <c r="F105" s="67"/>
      <c r="G105" s="67"/>
      <c r="H105" s="67"/>
    </row>
    <row r="106" spans="1:8" ht="16.5" customHeight="1">
      <c r="A106" s="67"/>
      <c r="B106" s="67"/>
      <c r="C106" s="67"/>
      <c r="D106" s="67"/>
      <c r="E106" s="67"/>
      <c r="F106" s="67"/>
      <c r="G106" s="67"/>
      <c r="H106" s="67"/>
    </row>
    <row r="107" spans="1:8" ht="16.5" customHeight="1">
      <c r="A107" s="67"/>
      <c r="B107" s="67"/>
      <c r="C107" s="67"/>
      <c r="D107" s="67"/>
      <c r="E107" s="67"/>
      <c r="F107" s="67"/>
      <c r="G107" s="67"/>
      <c r="H107" s="67"/>
    </row>
    <row r="108" spans="1:8" ht="16.5" customHeight="1">
      <c r="A108" s="67"/>
      <c r="B108" s="67"/>
      <c r="C108" s="67"/>
      <c r="D108" s="67"/>
      <c r="E108" s="67"/>
      <c r="F108" s="67"/>
      <c r="G108" s="67"/>
      <c r="H108" s="67"/>
    </row>
    <row r="109" spans="1:8" ht="16.5" customHeight="1">
      <c r="A109" s="67"/>
      <c r="B109" s="67"/>
      <c r="C109" s="67"/>
      <c r="D109" s="67"/>
      <c r="E109" s="67"/>
      <c r="F109" s="67"/>
      <c r="G109" s="67"/>
      <c r="H109" s="67"/>
    </row>
    <row r="110" spans="1:8" ht="16.5" customHeight="1">
      <c r="A110" s="67"/>
      <c r="B110" s="67"/>
      <c r="C110" s="67"/>
      <c r="D110" s="67"/>
      <c r="E110" s="67"/>
      <c r="F110" s="67"/>
      <c r="G110" s="67"/>
      <c r="H110" s="67"/>
    </row>
    <row r="111" spans="1:8" ht="16.5" customHeight="1">
      <c r="A111" s="67"/>
      <c r="B111" s="67"/>
      <c r="C111" s="67"/>
      <c r="D111" s="67"/>
      <c r="E111" s="67"/>
      <c r="F111" s="67"/>
      <c r="G111" s="67"/>
      <c r="H111" s="67"/>
    </row>
    <row r="112" spans="1:8" ht="16.5" customHeight="1">
      <c r="A112" s="67"/>
      <c r="B112" s="67"/>
      <c r="C112" s="67"/>
      <c r="D112" s="67"/>
      <c r="E112" s="67"/>
      <c r="F112" s="67"/>
      <c r="G112" s="67"/>
      <c r="H112" s="67"/>
    </row>
    <row r="113" spans="1:8" ht="16.5" customHeight="1">
      <c r="A113" s="67"/>
      <c r="B113" s="67"/>
      <c r="C113" s="67"/>
      <c r="D113" s="67"/>
      <c r="E113" s="67"/>
      <c r="F113" s="67"/>
      <c r="G113" s="67"/>
      <c r="H113" s="67"/>
    </row>
    <row r="114" spans="1:8" ht="16.5" customHeight="1">
      <c r="A114" s="67"/>
      <c r="B114" s="67"/>
      <c r="C114" s="67"/>
      <c r="D114" s="67"/>
      <c r="E114" s="67"/>
      <c r="F114" s="67"/>
      <c r="G114" s="67"/>
      <c r="H114" s="67"/>
    </row>
    <row r="115" spans="1:8" ht="16.5" customHeight="1">
      <c r="A115" s="67"/>
      <c r="B115" s="67"/>
      <c r="C115" s="67"/>
      <c r="D115" s="67"/>
      <c r="E115" s="67"/>
      <c r="F115" s="67"/>
      <c r="G115" s="67"/>
      <c r="H115" s="67"/>
    </row>
    <row r="116" spans="1:8" ht="16.5" customHeight="1">
      <c r="A116" s="67"/>
      <c r="B116" s="67"/>
      <c r="C116" s="67"/>
      <c r="D116" s="67"/>
      <c r="E116" s="67"/>
      <c r="F116" s="67"/>
      <c r="G116" s="67"/>
      <c r="H116" s="67"/>
    </row>
  </sheetData>
  <sheetProtection/>
  <mergeCells count="12">
    <mergeCell ref="A1:H1"/>
    <mergeCell ref="A2:H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6" footer="0.39"/>
  <pageSetup horizontalDpi="180" verticalDpi="180" orientation="landscape" paperSize="9"/>
  <headerFooter alignWithMargins="0">
    <oddHeader>&amp;C&amp;"Arial Narrow,常规"&amp;9
&amp;"楷体_GB2312,常规"
&amp;R&amp;"创艺简仿宋,常规"&amp;9表&amp;"Arial Narrow,常规"9-6
&amp;"创艺简仿宋,常规"共&amp;"Arial Narrow,常规"&amp;N&amp;"创艺简仿宋,常规"页第&amp;"Arial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30" zoomScaleSheetLayoutView="130" workbookViewId="0" topLeftCell="A1">
      <selection activeCell="B19" sqref="B19"/>
    </sheetView>
  </sheetViews>
  <sheetFormatPr defaultColWidth="8.75390625" defaultRowHeight="16.5" customHeight="1"/>
  <cols>
    <col min="1" max="1" width="6.125" style="4" customWidth="1"/>
    <col min="2" max="2" width="33.875" style="4" customWidth="1"/>
    <col min="3" max="3" width="7.25390625" style="4" customWidth="1"/>
    <col min="4" max="4" width="16.00390625" style="4" customWidth="1"/>
    <col min="5" max="5" width="14.75390625" style="4" customWidth="1"/>
    <col min="6" max="6" width="15.875" style="4" customWidth="1"/>
    <col min="7" max="7" width="28.12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188</v>
      </c>
      <c r="B1" s="5"/>
      <c r="C1" s="5"/>
      <c r="D1" s="5"/>
      <c r="E1" s="5"/>
      <c r="F1" s="5"/>
      <c r="G1" s="5"/>
    </row>
    <row r="2" spans="1:7" ht="16.5" customHeight="1">
      <c r="A2" s="6" t="s">
        <v>715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7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777</v>
      </c>
      <c r="C6" s="13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16"/>
      <c r="D7" s="17"/>
      <c r="E7" s="15"/>
      <c r="F7" s="15"/>
      <c r="G7" s="15"/>
    </row>
    <row r="8" spans="1:7" ht="16.5" customHeight="1">
      <c r="A8" s="18"/>
      <c r="B8" s="19"/>
      <c r="C8" s="19"/>
      <c r="D8" s="20"/>
      <c r="E8" s="20"/>
      <c r="F8" s="20"/>
      <c r="G8" s="19"/>
    </row>
    <row r="9" spans="1:7" ht="16.5" customHeight="1">
      <c r="A9" s="18"/>
      <c r="B9" s="19"/>
      <c r="C9" s="19"/>
      <c r="D9" s="20"/>
      <c r="E9" s="20"/>
      <c r="F9" s="20"/>
      <c r="G9" s="19"/>
    </row>
    <row r="10" spans="1:7" ht="16.5" customHeight="1">
      <c r="A10" s="18"/>
      <c r="B10" s="19"/>
      <c r="C10" s="19"/>
      <c r="D10" s="20"/>
      <c r="E10" s="20"/>
      <c r="F10" s="20"/>
      <c r="G10" s="19"/>
    </row>
    <row r="11" spans="1:7" ht="16.5" customHeight="1">
      <c r="A11" s="18"/>
      <c r="B11" s="19"/>
      <c r="C11" s="19"/>
      <c r="D11" s="20"/>
      <c r="E11" s="20"/>
      <c r="F11" s="20"/>
      <c r="G11" s="19"/>
    </row>
    <row r="12" spans="1:7" ht="16.5" customHeight="1">
      <c r="A12" s="18"/>
      <c r="B12" s="19"/>
      <c r="C12" s="19"/>
      <c r="D12" s="20"/>
      <c r="E12" s="20"/>
      <c r="F12" s="20"/>
      <c r="G12" s="19"/>
    </row>
    <row r="13" spans="1:7" ht="16.5" customHeight="1">
      <c r="A13" s="18"/>
      <c r="B13" s="19"/>
      <c r="C13" s="19"/>
      <c r="D13" s="20"/>
      <c r="E13" s="20"/>
      <c r="F13" s="20"/>
      <c r="G13" s="19"/>
    </row>
    <row r="14" spans="1:7" ht="16.5" customHeight="1">
      <c r="A14" s="18"/>
      <c r="B14" s="19"/>
      <c r="C14" s="19"/>
      <c r="D14" s="20"/>
      <c r="E14" s="20"/>
      <c r="F14" s="20"/>
      <c r="G14" s="19"/>
    </row>
    <row r="15" spans="1:7" ht="16.5" customHeight="1">
      <c r="A15" s="18"/>
      <c r="B15" s="19"/>
      <c r="C15" s="19"/>
      <c r="D15" s="20"/>
      <c r="E15" s="20"/>
      <c r="F15" s="20"/>
      <c r="G15" s="19"/>
    </row>
    <row r="16" spans="1:7" ht="16.5" customHeight="1">
      <c r="A16" s="18"/>
      <c r="B16" s="19"/>
      <c r="C16" s="19"/>
      <c r="D16" s="20"/>
      <c r="E16" s="20"/>
      <c r="F16" s="20"/>
      <c r="G16" s="19"/>
    </row>
    <row r="17" spans="1:7" ht="16.5" customHeight="1">
      <c r="A17" s="18"/>
      <c r="B17" s="19"/>
      <c r="C17" s="19"/>
      <c r="D17" s="20"/>
      <c r="E17" s="20"/>
      <c r="F17" s="20"/>
      <c r="G17" s="19"/>
    </row>
    <row r="18" spans="1:7" ht="16.5" customHeight="1">
      <c r="A18" s="18"/>
      <c r="B18" s="19"/>
      <c r="C18" s="19"/>
      <c r="D18" s="20"/>
      <c r="E18" s="20"/>
      <c r="F18" s="20"/>
      <c r="G18" s="19"/>
    </row>
    <row r="19" spans="1:7" ht="16.5" customHeight="1">
      <c r="A19" s="18"/>
      <c r="B19" s="19"/>
      <c r="C19" s="19"/>
      <c r="D19" s="20"/>
      <c r="E19" s="20"/>
      <c r="F19" s="20"/>
      <c r="G19" s="19"/>
    </row>
    <row r="20" spans="1:7" ht="16.5" customHeight="1">
      <c r="A20" s="18"/>
      <c r="B20" s="19"/>
      <c r="C20" s="19"/>
      <c r="D20" s="20"/>
      <c r="E20" s="20"/>
      <c r="F20" s="20"/>
      <c r="G20" s="19"/>
    </row>
    <row r="21" spans="1:7" ht="16.5" customHeight="1">
      <c r="A21" s="18"/>
      <c r="B21" s="19"/>
      <c r="C21" s="19"/>
      <c r="D21" s="20"/>
      <c r="E21" s="20"/>
      <c r="F21" s="20"/>
      <c r="G21" s="19"/>
    </row>
    <row r="22" spans="1:7" ht="16.5" customHeight="1">
      <c r="A22" s="18"/>
      <c r="B22" s="19"/>
      <c r="C22" s="19"/>
      <c r="D22" s="20"/>
      <c r="E22" s="20"/>
      <c r="F22" s="20"/>
      <c r="G22" s="19"/>
    </row>
    <row r="23" spans="1:7" ht="16.5" customHeight="1">
      <c r="A23" s="18"/>
      <c r="B23" s="19"/>
      <c r="C23" s="19"/>
      <c r="D23" s="20"/>
      <c r="E23" s="20"/>
      <c r="F23" s="20"/>
      <c r="G23" s="19"/>
    </row>
    <row r="24" spans="1:7" ht="16.5" customHeight="1">
      <c r="A24" s="18"/>
      <c r="B24" s="19"/>
      <c r="C24" s="19"/>
      <c r="D24" s="20"/>
      <c r="E24" s="20"/>
      <c r="F24" s="20"/>
      <c r="G24" s="19"/>
    </row>
    <row r="25" spans="1:7" ht="16.5" customHeight="1">
      <c r="A25" s="18"/>
      <c r="B25" s="19"/>
      <c r="C25" s="19"/>
      <c r="D25" s="20"/>
      <c r="E25" s="20"/>
      <c r="F25" s="20"/>
      <c r="G25" s="19"/>
    </row>
    <row r="26" spans="1:7" ht="16.5" customHeight="1">
      <c r="A26" s="21"/>
      <c r="B26" s="19"/>
      <c r="C26" s="19"/>
      <c r="D26" s="20"/>
      <c r="E26" s="20"/>
      <c r="F26" s="20"/>
      <c r="G26" s="19"/>
    </row>
    <row r="27" spans="1:7" ht="16.5" customHeight="1">
      <c r="A27" s="21"/>
      <c r="B27" s="22"/>
      <c r="C27" s="23"/>
      <c r="D27" s="24"/>
      <c r="E27" s="20"/>
      <c r="F27" s="20"/>
      <c r="G27" s="19"/>
    </row>
    <row r="28" spans="1:9" ht="16.5" customHeight="1">
      <c r="A28" s="25" t="s">
        <v>710</v>
      </c>
      <c r="B28" s="26"/>
      <c r="C28" s="27"/>
      <c r="D28" s="39">
        <f>SUM(D8:D27)</f>
        <v>0</v>
      </c>
      <c r="E28" s="39">
        <f>SUM(E8:E27)</f>
        <v>0</v>
      </c>
      <c r="F28" s="39">
        <f>SUM(F8:F27)</f>
        <v>0</v>
      </c>
      <c r="G28" s="29"/>
      <c r="H28" s="30"/>
      <c r="I28" s="30"/>
    </row>
    <row r="29" spans="1:9" ht="16.5" customHeight="1">
      <c r="A29" s="25" t="s">
        <v>382</v>
      </c>
      <c r="B29" s="26"/>
      <c r="C29" s="27"/>
      <c r="D29" s="39">
        <f>D28</f>
        <v>0</v>
      </c>
      <c r="E29" s="39">
        <f>E28</f>
        <v>0</v>
      </c>
      <c r="F29" s="39">
        <f>F28</f>
        <v>0</v>
      </c>
      <c r="G29" s="29"/>
      <c r="H29" s="30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47" bottom="0.2" header="1.17" footer="0.39"/>
  <pageSetup horizontalDpi="180" verticalDpi="180" orientation="landscape" paperSize="9"/>
  <headerFooter alignWithMargins="0">
    <oddHeader>&amp;R&amp;"创艺简仿宋,常规"&amp;9表&amp;"Arial Narrow,常规"9-7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B6" sqref="B6:B7"/>
    </sheetView>
  </sheetViews>
  <sheetFormatPr defaultColWidth="8.75390625" defaultRowHeight="16.5" customHeight="1"/>
  <cols>
    <col min="1" max="1" width="6.125" style="4" customWidth="1"/>
    <col min="2" max="2" width="31.25390625" style="4" customWidth="1"/>
    <col min="3" max="3" width="7.25390625" style="4" customWidth="1"/>
    <col min="4" max="4" width="15.625" style="4" customWidth="1"/>
    <col min="5" max="5" width="16.25390625" style="4" customWidth="1"/>
    <col min="6" max="6" width="16.125" style="4" customWidth="1"/>
    <col min="7" max="7" width="28.12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191</v>
      </c>
      <c r="B1" s="5"/>
      <c r="C1" s="5"/>
      <c r="D1" s="5"/>
      <c r="E1" s="5"/>
      <c r="F1" s="5"/>
      <c r="G1" s="5"/>
    </row>
    <row r="2" spans="1:7" ht="16.5" customHeight="1">
      <c r="A2" s="6" t="s">
        <v>773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7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777</v>
      </c>
      <c r="C6" s="13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16"/>
      <c r="D7" s="17"/>
      <c r="E7" s="15"/>
      <c r="F7" s="15"/>
      <c r="G7" s="15"/>
    </row>
    <row r="8" spans="1:7" ht="16.5" customHeight="1">
      <c r="A8" s="18"/>
      <c r="B8" s="19"/>
      <c r="C8" s="18"/>
      <c r="D8" s="37"/>
      <c r="E8" s="37"/>
      <c r="F8" s="37"/>
      <c r="G8" s="19"/>
    </row>
    <row r="9" spans="1:7" ht="16.5" customHeight="1">
      <c r="A9" s="18"/>
      <c r="B9" s="19"/>
      <c r="C9" s="18"/>
      <c r="D9" s="37"/>
      <c r="E9" s="37"/>
      <c r="F9" s="37"/>
      <c r="G9" s="19"/>
    </row>
    <row r="10" spans="1:7" ht="16.5" customHeight="1">
      <c r="A10" s="18"/>
      <c r="B10" s="19"/>
      <c r="C10" s="18"/>
      <c r="D10" s="37"/>
      <c r="E10" s="37"/>
      <c r="F10" s="37"/>
      <c r="G10" s="19"/>
    </row>
    <row r="11" spans="1:7" ht="16.5" customHeight="1">
      <c r="A11" s="18"/>
      <c r="B11" s="19"/>
      <c r="C11" s="18"/>
      <c r="D11" s="37"/>
      <c r="E11" s="37"/>
      <c r="F11" s="37"/>
      <c r="G11" s="19"/>
    </row>
    <row r="12" spans="1:7" ht="16.5" customHeight="1">
      <c r="A12" s="18"/>
      <c r="B12" s="19"/>
      <c r="C12" s="18"/>
      <c r="D12" s="37"/>
      <c r="E12" s="37"/>
      <c r="F12" s="37"/>
      <c r="G12" s="19"/>
    </row>
    <row r="13" spans="1:7" ht="16.5" customHeight="1">
      <c r="A13" s="18"/>
      <c r="B13" s="19"/>
      <c r="C13" s="18"/>
      <c r="D13" s="37"/>
      <c r="E13" s="37"/>
      <c r="F13" s="37"/>
      <c r="G13" s="19"/>
    </row>
    <row r="14" spans="1:7" ht="16.5" customHeight="1">
      <c r="A14" s="18"/>
      <c r="B14" s="19"/>
      <c r="C14" s="18"/>
      <c r="D14" s="37"/>
      <c r="E14" s="37"/>
      <c r="F14" s="37"/>
      <c r="G14" s="19"/>
    </row>
    <row r="15" spans="1:7" ht="16.5" customHeight="1">
      <c r="A15" s="18"/>
      <c r="B15" s="19"/>
      <c r="C15" s="18"/>
      <c r="D15" s="37"/>
      <c r="E15" s="37"/>
      <c r="F15" s="37"/>
      <c r="G15" s="19"/>
    </row>
    <row r="16" spans="1:7" ht="16.5" customHeight="1">
      <c r="A16" s="18"/>
      <c r="B16" s="19"/>
      <c r="C16" s="18"/>
      <c r="D16" s="37"/>
      <c r="E16" s="37"/>
      <c r="F16" s="37"/>
      <c r="G16" s="19"/>
    </row>
    <row r="17" spans="1:7" ht="16.5" customHeight="1">
      <c r="A17" s="18"/>
      <c r="B17" s="19"/>
      <c r="C17" s="18"/>
      <c r="D17" s="37"/>
      <c r="E17" s="37"/>
      <c r="F17" s="37"/>
      <c r="G17" s="19"/>
    </row>
    <row r="18" spans="1:7" ht="16.5" customHeight="1">
      <c r="A18" s="18"/>
      <c r="B18" s="19"/>
      <c r="C18" s="18"/>
      <c r="D18" s="37"/>
      <c r="E18" s="37"/>
      <c r="F18" s="37"/>
      <c r="G18" s="19"/>
    </row>
    <row r="19" spans="1:7" ht="16.5" customHeight="1">
      <c r="A19" s="18"/>
      <c r="B19" s="19"/>
      <c r="C19" s="18"/>
      <c r="D19" s="37"/>
      <c r="E19" s="37"/>
      <c r="F19" s="37"/>
      <c r="G19" s="19"/>
    </row>
    <row r="20" spans="1:7" ht="16.5" customHeight="1">
      <c r="A20" s="18"/>
      <c r="B20" s="19"/>
      <c r="C20" s="18"/>
      <c r="D20" s="37"/>
      <c r="E20" s="37"/>
      <c r="F20" s="37"/>
      <c r="G20" s="19"/>
    </row>
    <row r="21" spans="1:7" ht="16.5" customHeight="1">
      <c r="A21" s="18"/>
      <c r="B21" s="19"/>
      <c r="C21" s="18"/>
      <c r="D21" s="37"/>
      <c r="E21" s="37"/>
      <c r="F21" s="37"/>
      <c r="G21" s="19"/>
    </row>
    <row r="22" spans="1:7" ht="16.5" customHeight="1">
      <c r="A22" s="18"/>
      <c r="B22" s="19"/>
      <c r="C22" s="18"/>
      <c r="D22" s="37"/>
      <c r="E22" s="37"/>
      <c r="F22" s="37"/>
      <c r="G22" s="19"/>
    </row>
    <row r="23" spans="1:7" ht="16.5" customHeight="1">
      <c r="A23" s="18"/>
      <c r="B23" s="19"/>
      <c r="C23" s="18"/>
      <c r="D23" s="37"/>
      <c r="E23" s="37"/>
      <c r="F23" s="37"/>
      <c r="G23" s="19"/>
    </row>
    <row r="24" spans="1:7" ht="16.5" customHeight="1">
      <c r="A24" s="18"/>
      <c r="B24" s="19"/>
      <c r="C24" s="18"/>
      <c r="D24" s="37"/>
      <c r="E24" s="37"/>
      <c r="F24" s="37"/>
      <c r="G24" s="19"/>
    </row>
    <row r="25" spans="1:7" ht="16.5" customHeight="1">
      <c r="A25" s="18"/>
      <c r="B25" s="19"/>
      <c r="C25" s="18"/>
      <c r="D25" s="37"/>
      <c r="E25" s="37"/>
      <c r="F25" s="37"/>
      <c r="G25" s="19"/>
    </row>
    <row r="26" spans="1:7" ht="16.5" customHeight="1">
      <c r="A26" s="18"/>
      <c r="B26" s="19"/>
      <c r="C26" s="18"/>
      <c r="D26" s="37"/>
      <c r="E26" s="37"/>
      <c r="F26" s="37"/>
      <c r="G26" s="19"/>
    </row>
    <row r="27" spans="1:7" ht="16.5" customHeight="1">
      <c r="A27" s="18"/>
      <c r="B27" s="22"/>
      <c r="C27" s="21"/>
      <c r="D27" s="64"/>
      <c r="E27" s="64"/>
      <c r="F27" s="64"/>
      <c r="G27" s="19"/>
    </row>
    <row r="28" spans="1:9" ht="16.5" customHeight="1">
      <c r="A28" s="25" t="s">
        <v>710</v>
      </c>
      <c r="B28" s="26"/>
      <c r="C28" s="27"/>
      <c r="D28" s="66">
        <f>SUM(D8:D27)</f>
        <v>0</v>
      </c>
      <c r="E28" s="66">
        <f>SUM(E8:E27)</f>
        <v>0</v>
      </c>
      <c r="F28" s="66">
        <f>SUM(F8:F27)</f>
        <v>0</v>
      </c>
      <c r="G28" s="29"/>
      <c r="H28" s="30"/>
      <c r="I28" s="30"/>
    </row>
    <row r="29" spans="1:9" ht="16.5" customHeight="1">
      <c r="A29" s="25" t="s">
        <v>382</v>
      </c>
      <c r="B29" s="26"/>
      <c r="C29" s="27"/>
      <c r="D29" s="66">
        <f>D28</f>
        <v>0</v>
      </c>
      <c r="E29" s="66">
        <f>E28</f>
        <v>0</v>
      </c>
      <c r="F29" s="66">
        <f>F28</f>
        <v>0</v>
      </c>
      <c r="G29" s="29"/>
      <c r="H29" s="30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7" footer="0.39"/>
  <pageSetup horizontalDpi="180" verticalDpi="180" orientation="landscape" paperSize="9"/>
  <headerFooter alignWithMargins="0">
    <oddHeader>&amp;C&amp;"Arial Narrow,常规"&amp;9
&amp;R&amp;"创艺简仿宋,常规"&amp;9表&amp;"Arial Narrow,常规"9-8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AS31"/>
  <sheetViews>
    <sheetView zoomScale="115" zoomScaleNormal="115" workbookViewId="0" topLeftCell="A1">
      <selection activeCell="A3" sqref="A3"/>
    </sheetView>
  </sheetViews>
  <sheetFormatPr defaultColWidth="8.75390625" defaultRowHeight="16.5" customHeight="1"/>
  <cols>
    <col min="1" max="1" width="6.125" style="4" customWidth="1"/>
    <col min="2" max="2" width="20.75390625" style="4" customWidth="1"/>
    <col min="3" max="3" width="7.25390625" style="4" customWidth="1"/>
    <col min="4" max="4" width="15.50390625" style="4" customWidth="1"/>
    <col min="5" max="5" width="15.375" style="4" customWidth="1"/>
    <col min="6" max="6" width="14.25390625" style="4" customWidth="1"/>
    <col min="7" max="7" width="16.25390625" style="4" customWidth="1"/>
    <col min="8" max="8" width="25.1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194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778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779</v>
      </c>
      <c r="C6" s="13" t="s">
        <v>423</v>
      </c>
      <c r="D6" s="13" t="s">
        <v>780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>
        <v>1</v>
      </c>
      <c r="B8" s="19"/>
      <c r="C8" s="18"/>
      <c r="D8" s="19"/>
      <c r="E8" s="37"/>
      <c r="F8" s="37"/>
      <c r="G8" s="37"/>
      <c r="H8" s="19"/>
    </row>
    <row r="9" spans="1:8" ht="16.5" customHeight="1">
      <c r="A9" s="18">
        <f>A8+1</f>
        <v>2</v>
      </c>
      <c r="B9" s="19"/>
      <c r="C9" s="18"/>
      <c r="D9" s="19"/>
      <c r="E9" s="37"/>
      <c r="F9" s="37"/>
      <c r="G9" s="37"/>
      <c r="H9" s="19"/>
    </row>
    <row r="10" spans="1:8" ht="16.5" customHeight="1">
      <c r="A10" s="18">
        <f aca="true" t="shared" si="0" ref="A10:A27">A9+1</f>
        <v>3</v>
      </c>
      <c r="B10" s="19"/>
      <c r="C10" s="18"/>
      <c r="D10" s="19"/>
      <c r="E10" s="37"/>
      <c r="F10" s="37"/>
      <c r="G10" s="37"/>
      <c r="H10" s="19"/>
    </row>
    <row r="11" spans="1:8" ht="16.5" customHeight="1">
      <c r="A11" s="18">
        <f t="shared" si="0"/>
        <v>4</v>
      </c>
      <c r="B11" s="19"/>
      <c r="C11" s="18"/>
      <c r="D11" s="19"/>
      <c r="E11" s="37"/>
      <c r="F11" s="37"/>
      <c r="G11" s="37"/>
      <c r="H11" s="19"/>
    </row>
    <row r="12" spans="1:8" ht="16.5" customHeight="1">
      <c r="A12" s="18">
        <f t="shared" si="0"/>
        <v>5</v>
      </c>
      <c r="B12" s="19"/>
      <c r="C12" s="18"/>
      <c r="D12" s="19"/>
      <c r="E12" s="37"/>
      <c r="F12" s="37"/>
      <c r="G12" s="37"/>
      <c r="H12" s="19"/>
    </row>
    <row r="13" spans="1:8" ht="16.5" customHeight="1">
      <c r="A13" s="18">
        <f t="shared" si="0"/>
        <v>6</v>
      </c>
      <c r="B13" s="19"/>
      <c r="C13" s="18"/>
      <c r="D13" s="19"/>
      <c r="E13" s="37"/>
      <c r="F13" s="37"/>
      <c r="G13" s="37"/>
      <c r="H13" s="19"/>
    </row>
    <row r="14" spans="1:8" ht="16.5" customHeight="1">
      <c r="A14" s="18">
        <f t="shared" si="0"/>
        <v>7</v>
      </c>
      <c r="B14" s="19"/>
      <c r="C14" s="18"/>
      <c r="D14" s="19"/>
      <c r="E14" s="37"/>
      <c r="F14" s="37"/>
      <c r="G14" s="37"/>
      <c r="H14" s="19"/>
    </row>
    <row r="15" spans="1:8" ht="16.5" customHeight="1">
      <c r="A15" s="18">
        <f t="shared" si="0"/>
        <v>8</v>
      </c>
      <c r="B15" s="19"/>
      <c r="C15" s="18"/>
      <c r="D15" s="19"/>
      <c r="E15" s="37"/>
      <c r="F15" s="37"/>
      <c r="G15" s="37"/>
      <c r="H15" s="19"/>
    </row>
    <row r="16" spans="1:8" ht="16.5" customHeight="1">
      <c r="A16" s="18">
        <f t="shared" si="0"/>
        <v>9</v>
      </c>
      <c r="B16" s="19"/>
      <c r="C16" s="18"/>
      <c r="D16" s="19"/>
      <c r="E16" s="37"/>
      <c r="F16" s="37"/>
      <c r="G16" s="37"/>
      <c r="H16" s="19"/>
    </row>
    <row r="17" spans="1:8" ht="16.5" customHeight="1">
      <c r="A17" s="18">
        <f t="shared" si="0"/>
        <v>10</v>
      </c>
      <c r="B17" s="19"/>
      <c r="C17" s="18"/>
      <c r="D17" s="19"/>
      <c r="E17" s="37"/>
      <c r="F17" s="37"/>
      <c r="G17" s="37"/>
      <c r="H17" s="19"/>
    </row>
    <row r="18" spans="1:8" ht="16.5" customHeight="1">
      <c r="A18" s="18">
        <f t="shared" si="0"/>
        <v>11</v>
      </c>
      <c r="B18" s="19"/>
      <c r="C18" s="18"/>
      <c r="D18" s="19"/>
      <c r="E18" s="37"/>
      <c r="F18" s="37"/>
      <c r="G18" s="37"/>
      <c r="H18" s="19"/>
    </row>
    <row r="19" spans="1:8" ht="16.5" customHeight="1">
      <c r="A19" s="18">
        <f t="shared" si="0"/>
        <v>12</v>
      </c>
      <c r="B19" s="19"/>
      <c r="C19" s="18"/>
      <c r="D19" s="19"/>
      <c r="E19" s="37"/>
      <c r="F19" s="37"/>
      <c r="G19" s="37"/>
      <c r="H19" s="19"/>
    </row>
    <row r="20" spans="1:8" ht="16.5" customHeight="1">
      <c r="A20" s="18">
        <f t="shared" si="0"/>
        <v>13</v>
      </c>
      <c r="B20" s="19"/>
      <c r="C20" s="18"/>
      <c r="D20" s="19"/>
      <c r="E20" s="37"/>
      <c r="F20" s="37"/>
      <c r="G20" s="37"/>
      <c r="H20" s="19"/>
    </row>
    <row r="21" spans="1:8" ht="16.5" customHeight="1">
      <c r="A21" s="18">
        <f t="shared" si="0"/>
        <v>14</v>
      </c>
      <c r="B21" s="19"/>
      <c r="C21" s="18"/>
      <c r="D21" s="19"/>
      <c r="E21" s="37"/>
      <c r="F21" s="37"/>
      <c r="G21" s="37"/>
      <c r="H21" s="19"/>
    </row>
    <row r="22" spans="1:8" ht="16.5" customHeight="1">
      <c r="A22" s="18">
        <f t="shared" si="0"/>
        <v>15</v>
      </c>
      <c r="B22" s="19"/>
      <c r="C22" s="18"/>
      <c r="D22" s="19"/>
      <c r="E22" s="37"/>
      <c r="F22" s="37"/>
      <c r="G22" s="37"/>
      <c r="H22" s="19"/>
    </row>
    <row r="23" spans="1:8" ht="16.5" customHeight="1">
      <c r="A23" s="18">
        <f t="shared" si="0"/>
        <v>16</v>
      </c>
      <c r="B23" s="19"/>
      <c r="C23" s="18"/>
      <c r="D23" s="19"/>
      <c r="E23" s="37"/>
      <c r="F23" s="37"/>
      <c r="G23" s="37"/>
      <c r="H23" s="65"/>
    </row>
    <row r="24" spans="1:8" ht="16.5" customHeight="1">
      <c r="A24" s="18">
        <f t="shared" si="0"/>
        <v>17</v>
      </c>
      <c r="B24" s="19"/>
      <c r="C24" s="18"/>
      <c r="D24" s="19"/>
      <c r="E24" s="37"/>
      <c r="F24" s="37"/>
      <c r="G24" s="37"/>
      <c r="H24" s="19"/>
    </row>
    <row r="25" spans="1:8" ht="16.5" customHeight="1">
      <c r="A25" s="18">
        <f t="shared" si="0"/>
        <v>18</v>
      </c>
      <c r="B25" s="19"/>
      <c r="C25" s="18"/>
      <c r="D25" s="19"/>
      <c r="E25" s="37"/>
      <c r="F25" s="37"/>
      <c r="G25" s="37"/>
      <c r="H25" s="19"/>
    </row>
    <row r="26" spans="1:8" ht="16.5" customHeight="1">
      <c r="A26" s="18">
        <f t="shared" si="0"/>
        <v>19</v>
      </c>
      <c r="B26" s="19"/>
      <c r="C26" s="18"/>
      <c r="D26" s="19"/>
      <c r="E26" s="37"/>
      <c r="F26" s="37"/>
      <c r="G26" s="37"/>
      <c r="H26" s="19"/>
    </row>
    <row r="27" spans="1:8" ht="16.5" customHeight="1">
      <c r="A27" s="18">
        <f t="shared" si="0"/>
        <v>20</v>
      </c>
      <c r="B27" s="19"/>
      <c r="C27" s="18"/>
      <c r="D27" s="19"/>
      <c r="E27" s="37"/>
      <c r="F27" s="37"/>
      <c r="G27" s="37"/>
      <c r="H27" s="19"/>
    </row>
    <row r="28" spans="1:9" ht="16.5" customHeight="1">
      <c r="A28" s="25" t="s">
        <v>710</v>
      </c>
      <c r="B28" s="26"/>
      <c r="C28" s="26"/>
      <c r="D28" s="27"/>
      <c r="E28" s="66">
        <f>SUM(E8:E27)</f>
        <v>0</v>
      </c>
      <c r="F28" s="66">
        <f>SUM(F8:F27)</f>
        <v>0</v>
      </c>
      <c r="G28" s="66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27"/>
      <c r="E29" s="28">
        <f>E28</f>
        <v>0</v>
      </c>
      <c r="F29" s="28">
        <f>F28</f>
        <v>0</v>
      </c>
      <c r="G29" s="28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23" footer="0.39"/>
  <pageSetup horizontalDpi="180" verticalDpi="180" orientation="landscape" paperSize="9"/>
  <headerFooter alignWithMargins="0">
    <oddHeader>&amp;C&amp;"Arial Narrow,常规"&amp;9
&amp;R&amp;"创艺简仿宋,常规"&amp;9表&amp;"Arial Narrow,常规"9-9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A3" sqref="A3"/>
    </sheetView>
  </sheetViews>
  <sheetFormatPr defaultColWidth="8.75390625" defaultRowHeight="16.5" customHeight="1"/>
  <cols>
    <col min="1" max="1" width="6.125" style="4" customWidth="1"/>
    <col min="2" max="2" width="25.125" style="4" customWidth="1"/>
    <col min="3" max="3" width="7.25390625" style="4" customWidth="1"/>
    <col min="4" max="4" width="12.00390625" style="4" customWidth="1"/>
    <col min="5" max="5" width="15.00390625" style="4" customWidth="1"/>
    <col min="6" max="6" width="15.25390625" style="4" customWidth="1"/>
    <col min="7" max="7" width="15.625" style="4" customWidth="1"/>
    <col min="8" max="8" width="26.253906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197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375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781</v>
      </c>
      <c r="C6" s="13" t="s">
        <v>423</v>
      </c>
      <c r="D6" s="13" t="s">
        <v>782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/>
      <c r="B8" s="19"/>
      <c r="C8" s="18"/>
      <c r="D8" s="18"/>
      <c r="E8" s="20"/>
      <c r="F8" s="20"/>
      <c r="G8" s="20"/>
      <c r="H8" s="19"/>
    </row>
    <row r="9" spans="1:8" ht="16.5" customHeight="1">
      <c r="A9" s="18"/>
      <c r="B9" s="19"/>
      <c r="C9" s="19"/>
      <c r="D9" s="19"/>
      <c r="E9" s="20"/>
      <c r="F9" s="20"/>
      <c r="G9" s="20"/>
      <c r="H9" s="19"/>
    </row>
    <row r="10" spans="1:8" ht="16.5" customHeight="1">
      <c r="A10" s="18"/>
      <c r="B10" s="19"/>
      <c r="C10" s="19"/>
      <c r="D10" s="19"/>
      <c r="E10" s="20"/>
      <c r="F10" s="20"/>
      <c r="G10" s="20"/>
      <c r="H10" s="19"/>
    </row>
    <row r="11" spans="1:8" ht="16.5" customHeight="1">
      <c r="A11" s="18"/>
      <c r="B11" s="19"/>
      <c r="C11" s="19"/>
      <c r="D11" s="19"/>
      <c r="E11" s="20"/>
      <c r="F11" s="20"/>
      <c r="G11" s="20"/>
      <c r="H11" s="19"/>
    </row>
    <row r="12" spans="1:8" ht="16.5" customHeight="1">
      <c r="A12" s="18"/>
      <c r="B12" s="19"/>
      <c r="C12" s="19"/>
      <c r="D12" s="19"/>
      <c r="E12" s="20"/>
      <c r="F12" s="20"/>
      <c r="G12" s="20"/>
      <c r="H12" s="19"/>
    </row>
    <row r="13" spans="1:8" ht="16.5" customHeight="1">
      <c r="A13" s="18"/>
      <c r="B13" s="19"/>
      <c r="C13" s="19"/>
      <c r="D13" s="19"/>
      <c r="E13" s="20"/>
      <c r="F13" s="20"/>
      <c r="G13" s="20"/>
      <c r="H13" s="19"/>
    </row>
    <row r="14" spans="1:8" ht="16.5" customHeight="1">
      <c r="A14" s="18"/>
      <c r="B14" s="19"/>
      <c r="C14" s="19"/>
      <c r="D14" s="19"/>
      <c r="E14" s="20"/>
      <c r="F14" s="20"/>
      <c r="G14" s="20"/>
      <c r="H14" s="19"/>
    </row>
    <row r="15" spans="1:8" ht="16.5" customHeight="1">
      <c r="A15" s="18"/>
      <c r="B15" s="19"/>
      <c r="C15" s="19"/>
      <c r="D15" s="19"/>
      <c r="E15" s="20"/>
      <c r="F15" s="20"/>
      <c r="G15" s="20"/>
      <c r="H15" s="19"/>
    </row>
    <row r="16" spans="1:8" ht="16.5" customHeight="1">
      <c r="A16" s="18"/>
      <c r="B16" s="19"/>
      <c r="C16" s="19"/>
      <c r="D16" s="19"/>
      <c r="E16" s="20"/>
      <c r="F16" s="20"/>
      <c r="G16" s="20"/>
      <c r="H16" s="19"/>
    </row>
    <row r="17" spans="1:8" ht="16.5" customHeight="1">
      <c r="A17" s="18"/>
      <c r="B17" s="19"/>
      <c r="C17" s="19"/>
      <c r="D17" s="19"/>
      <c r="E17" s="20"/>
      <c r="F17" s="20"/>
      <c r="G17" s="20"/>
      <c r="H17" s="19"/>
    </row>
    <row r="18" spans="1:8" ht="16.5" customHeight="1">
      <c r="A18" s="18"/>
      <c r="B18" s="19"/>
      <c r="C18" s="19"/>
      <c r="D18" s="19"/>
      <c r="E18" s="20"/>
      <c r="F18" s="20"/>
      <c r="G18" s="20"/>
      <c r="H18" s="19"/>
    </row>
    <row r="19" spans="1:8" ht="16.5" customHeight="1">
      <c r="A19" s="18"/>
      <c r="B19" s="19"/>
      <c r="C19" s="19"/>
      <c r="D19" s="19"/>
      <c r="E19" s="20"/>
      <c r="F19" s="20"/>
      <c r="G19" s="20"/>
      <c r="H19" s="19"/>
    </row>
    <row r="20" spans="1:8" ht="16.5" customHeight="1">
      <c r="A20" s="18"/>
      <c r="B20" s="19"/>
      <c r="C20" s="19"/>
      <c r="D20" s="19"/>
      <c r="E20" s="20"/>
      <c r="F20" s="20"/>
      <c r="G20" s="20"/>
      <c r="H20" s="19"/>
    </row>
    <row r="21" spans="1:8" ht="16.5" customHeight="1">
      <c r="A21" s="18"/>
      <c r="B21" s="19"/>
      <c r="C21" s="19"/>
      <c r="D21" s="19"/>
      <c r="E21" s="20"/>
      <c r="F21" s="20"/>
      <c r="G21" s="20"/>
      <c r="H21" s="19"/>
    </row>
    <row r="22" spans="1:8" ht="16.5" customHeight="1">
      <c r="A22" s="18"/>
      <c r="B22" s="19"/>
      <c r="C22" s="19"/>
      <c r="D22" s="19"/>
      <c r="E22" s="20"/>
      <c r="F22" s="20"/>
      <c r="G22" s="20"/>
      <c r="H22" s="19"/>
    </row>
    <row r="23" spans="1:8" ht="16.5" customHeight="1">
      <c r="A23" s="18"/>
      <c r="B23" s="19"/>
      <c r="C23" s="19"/>
      <c r="D23" s="19"/>
      <c r="E23" s="20"/>
      <c r="F23" s="20"/>
      <c r="G23" s="20"/>
      <c r="H23" s="19"/>
    </row>
    <row r="24" spans="1:8" ht="16.5" customHeight="1">
      <c r="A24" s="18"/>
      <c r="B24" s="19"/>
      <c r="C24" s="19"/>
      <c r="D24" s="19"/>
      <c r="E24" s="20"/>
      <c r="F24" s="20"/>
      <c r="G24" s="20"/>
      <c r="H24" s="19"/>
    </row>
    <row r="25" spans="1:8" ht="16.5" customHeight="1">
      <c r="A25" s="18"/>
      <c r="B25" s="19"/>
      <c r="C25" s="19"/>
      <c r="D25" s="19"/>
      <c r="E25" s="20"/>
      <c r="F25" s="20"/>
      <c r="G25" s="20"/>
      <c r="H25" s="19"/>
    </row>
    <row r="26" spans="1:8" ht="16.5" customHeight="1">
      <c r="A26" s="21"/>
      <c r="B26" s="19"/>
      <c r="C26" s="19"/>
      <c r="D26" s="19"/>
      <c r="E26" s="20"/>
      <c r="F26" s="20"/>
      <c r="G26" s="20"/>
      <c r="H26" s="19"/>
    </row>
    <row r="27" spans="1:8" ht="16.5" customHeight="1">
      <c r="A27" s="21"/>
      <c r="B27" s="22"/>
      <c r="C27" s="23"/>
      <c r="D27" s="23"/>
      <c r="E27" s="24"/>
      <c r="F27" s="20"/>
      <c r="G27" s="20"/>
      <c r="H27" s="19"/>
    </row>
    <row r="28" spans="1:9" ht="16.5" customHeight="1">
      <c r="A28" s="25" t="s">
        <v>710</v>
      </c>
      <c r="B28" s="26"/>
      <c r="C28" s="26"/>
      <c r="D28" s="27"/>
      <c r="E28" s="39">
        <f>SUM(E8:E27)</f>
        <v>0</v>
      </c>
      <c r="F28" s="39">
        <f>SUM(F8:F27)</f>
        <v>0</v>
      </c>
      <c r="G28" s="39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27"/>
      <c r="E29" s="39">
        <f>E28</f>
        <v>0</v>
      </c>
      <c r="F29" s="39">
        <f>F28</f>
        <v>0</v>
      </c>
      <c r="G29" s="39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24" footer="0.39"/>
  <pageSetup horizontalDpi="180" verticalDpi="180" orientation="landscape" paperSize="9"/>
  <headerFooter alignWithMargins="0">
    <oddHeader>&amp;C&amp;"Arial Narrow,常规"&amp;9
&amp;R&amp;"创艺简仿宋,常规"&amp;9表&amp;"Arial Narrow,常规"9-10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D23" sqref="D23"/>
    </sheetView>
  </sheetViews>
  <sheetFormatPr defaultColWidth="8.75390625" defaultRowHeight="16.5" customHeight="1"/>
  <cols>
    <col min="1" max="1" width="6.125" style="4" customWidth="1"/>
    <col min="2" max="2" width="22.00390625" style="4" customWidth="1"/>
    <col min="3" max="3" width="7.25390625" style="4" customWidth="1"/>
    <col min="4" max="4" width="12.00390625" style="4" customWidth="1"/>
    <col min="5" max="5" width="16.125" style="4" customWidth="1"/>
    <col min="6" max="6" width="14.875" style="4" customWidth="1"/>
    <col min="7" max="7" width="16.875" style="4" customWidth="1"/>
    <col min="8" max="8" width="25.62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200</v>
      </c>
      <c r="B1" s="5"/>
      <c r="C1" s="5"/>
      <c r="D1" s="5"/>
      <c r="E1" s="5"/>
      <c r="F1" s="5"/>
      <c r="G1" s="5"/>
      <c r="H1" s="52"/>
      <c r="I1" s="40"/>
      <c r="J1" s="40"/>
      <c r="K1" s="40"/>
    </row>
    <row r="2" spans="1:8" ht="16.5" customHeight="1">
      <c r="A2" s="6" t="s">
        <v>712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417</v>
      </c>
      <c r="C6" s="13" t="s">
        <v>423</v>
      </c>
      <c r="D6" s="13" t="s">
        <v>422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>
        <v>1</v>
      </c>
      <c r="B8" s="19"/>
      <c r="C8" s="18"/>
      <c r="D8" s="19"/>
      <c r="E8" s="37"/>
      <c r="F8" s="37"/>
      <c r="G8" s="37"/>
      <c r="H8" s="19"/>
    </row>
    <row r="9" spans="1:8" ht="16.5" customHeight="1">
      <c r="A9" s="18">
        <f>A8+1</f>
        <v>2</v>
      </c>
      <c r="B9" s="19"/>
      <c r="C9" s="18"/>
      <c r="D9" s="19"/>
      <c r="E9" s="37"/>
      <c r="F9" s="37"/>
      <c r="G9" s="37"/>
      <c r="H9" s="19"/>
    </row>
    <row r="10" spans="1:8" ht="16.5" customHeight="1">
      <c r="A10" s="18">
        <f aca="true" t="shared" si="0" ref="A10:A27">A9+1</f>
        <v>3</v>
      </c>
      <c r="B10" s="19"/>
      <c r="C10" s="18"/>
      <c r="D10" s="19"/>
      <c r="E10" s="37"/>
      <c r="F10" s="37"/>
      <c r="G10" s="37"/>
      <c r="H10" s="19"/>
    </row>
    <row r="11" spans="1:8" ht="16.5" customHeight="1">
      <c r="A11" s="18">
        <f t="shared" si="0"/>
        <v>4</v>
      </c>
      <c r="B11" s="19"/>
      <c r="C11" s="18"/>
      <c r="D11" s="19"/>
      <c r="E11" s="37"/>
      <c r="F11" s="37"/>
      <c r="G11" s="37"/>
      <c r="H11" s="19"/>
    </row>
    <row r="12" spans="1:8" ht="16.5" customHeight="1">
      <c r="A12" s="18">
        <f t="shared" si="0"/>
        <v>5</v>
      </c>
      <c r="B12" s="19"/>
      <c r="C12" s="18"/>
      <c r="D12" s="19"/>
      <c r="E12" s="37"/>
      <c r="F12" s="37"/>
      <c r="G12" s="37"/>
      <c r="H12" s="19"/>
    </row>
    <row r="13" spans="1:8" ht="16.5" customHeight="1">
      <c r="A13" s="18">
        <f t="shared" si="0"/>
        <v>6</v>
      </c>
      <c r="B13" s="19"/>
      <c r="C13" s="18"/>
      <c r="D13" s="19"/>
      <c r="E13" s="37"/>
      <c r="F13" s="37"/>
      <c r="G13" s="37"/>
      <c r="H13" s="19"/>
    </row>
    <row r="14" spans="1:8" ht="16.5" customHeight="1">
      <c r="A14" s="18">
        <f t="shared" si="0"/>
        <v>7</v>
      </c>
      <c r="B14" s="19"/>
      <c r="C14" s="18"/>
      <c r="D14" s="19"/>
      <c r="E14" s="37"/>
      <c r="F14" s="37"/>
      <c r="G14" s="37"/>
      <c r="H14" s="19"/>
    </row>
    <row r="15" spans="1:8" ht="16.5" customHeight="1">
      <c r="A15" s="18">
        <f t="shared" si="0"/>
        <v>8</v>
      </c>
      <c r="B15" s="19"/>
      <c r="C15" s="18"/>
      <c r="D15" s="19"/>
      <c r="E15" s="37"/>
      <c r="F15" s="37"/>
      <c r="G15" s="37"/>
      <c r="H15" s="19"/>
    </row>
    <row r="16" spans="1:8" ht="16.5" customHeight="1">
      <c r="A16" s="18">
        <f t="shared" si="0"/>
        <v>9</v>
      </c>
      <c r="B16" s="19"/>
      <c r="C16" s="18"/>
      <c r="D16" s="19"/>
      <c r="E16" s="37"/>
      <c r="F16" s="37"/>
      <c r="G16" s="37"/>
      <c r="H16" s="19"/>
    </row>
    <row r="17" spans="1:8" ht="16.5" customHeight="1">
      <c r="A17" s="18">
        <f t="shared" si="0"/>
        <v>10</v>
      </c>
      <c r="B17" s="19"/>
      <c r="C17" s="18"/>
      <c r="D17" s="19"/>
      <c r="E17" s="37"/>
      <c r="F17" s="37"/>
      <c r="G17" s="37"/>
      <c r="H17" s="19"/>
    </row>
    <row r="18" spans="1:8" ht="16.5" customHeight="1">
      <c r="A18" s="18">
        <f t="shared" si="0"/>
        <v>11</v>
      </c>
      <c r="B18" s="19"/>
      <c r="C18" s="18"/>
      <c r="D18" s="19"/>
      <c r="E18" s="37"/>
      <c r="F18" s="37"/>
      <c r="G18" s="37"/>
      <c r="H18" s="19"/>
    </row>
    <row r="19" spans="1:8" ht="16.5" customHeight="1">
      <c r="A19" s="18">
        <f t="shared" si="0"/>
        <v>12</v>
      </c>
      <c r="B19" s="19"/>
      <c r="C19" s="18"/>
      <c r="D19" s="19"/>
      <c r="E19" s="37"/>
      <c r="F19" s="37"/>
      <c r="G19" s="37"/>
      <c r="H19" s="19"/>
    </row>
    <row r="20" spans="1:8" ht="16.5" customHeight="1">
      <c r="A20" s="18">
        <f t="shared" si="0"/>
        <v>13</v>
      </c>
      <c r="B20" s="19"/>
      <c r="C20" s="18"/>
      <c r="D20" s="19"/>
      <c r="E20" s="37"/>
      <c r="F20" s="37"/>
      <c r="G20" s="37"/>
      <c r="H20" s="19"/>
    </row>
    <row r="21" spans="1:8" ht="16.5" customHeight="1">
      <c r="A21" s="18">
        <f t="shared" si="0"/>
        <v>14</v>
      </c>
      <c r="B21" s="19"/>
      <c r="C21" s="18"/>
      <c r="D21" s="19"/>
      <c r="E21" s="37"/>
      <c r="F21" s="37"/>
      <c r="G21" s="37"/>
      <c r="H21" s="19"/>
    </row>
    <row r="22" spans="1:8" ht="16.5" customHeight="1">
      <c r="A22" s="18">
        <f t="shared" si="0"/>
        <v>15</v>
      </c>
      <c r="B22" s="19"/>
      <c r="C22" s="18"/>
      <c r="D22" s="19"/>
      <c r="E22" s="37"/>
      <c r="F22" s="37"/>
      <c r="G22" s="37"/>
      <c r="H22" s="19"/>
    </row>
    <row r="23" spans="1:8" ht="16.5" customHeight="1">
      <c r="A23" s="18">
        <f t="shared" si="0"/>
        <v>16</v>
      </c>
      <c r="B23" s="19"/>
      <c r="C23" s="18"/>
      <c r="D23" s="19"/>
      <c r="E23" s="37"/>
      <c r="F23" s="37"/>
      <c r="G23" s="37"/>
      <c r="H23" s="19"/>
    </row>
    <row r="24" spans="1:8" ht="16.5" customHeight="1">
      <c r="A24" s="18">
        <f t="shared" si="0"/>
        <v>17</v>
      </c>
      <c r="B24" s="19"/>
      <c r="C24" s="18"/>
      <c r="D24" s="19"/>
      <c r="E24" s="37"/>
      <c r="F24" s="37"/>
      <c r="G24" s="37"/>
      <c r="H24" s="19"/>
    </row>
    <row r="25" spans="1:8" ht="16.5" customHeight="1">
      <c r="A25" s="18">
        <f t="shared" si="0"/>
        <v>18</v>
      </c>
      <c r="B25" s="19"/>
      <c r="C25" s="18"/>
      <c r="D25" s="19"/>
      <c r="E25" s="37"/>
      <c r="F25" s="37"/>
      <c r="G25" s="37"/>
      <c r="H25" s="19"/>
    </row>
    <row r="26" spans="1:8" ht="16.5" customHeight="1">
      <c r="A26" s="18">
        <f t="shared" si="0"/>
        <v>19</v>
      </c>
      <c r="B26" s="19"/>
      <c r="C26" s="18"/>
      <c r="D26" s="19"/>
      <c r="E26" s="37"/>
      <c r="F26" s="20"/>
      <c r="G26" s="20"/>
      <c r="H26" s="19"/>
    </row>
    <row r="27" spans="1:8" ht="16.5" customHeight="1">
      <c r="A27" s="18">
        <f t="shared" si="0"/>
        <v>20</v>
      </c>
      <c r="B27" s="22"/>
      <c r="C27" s="23"/>
      <c r="D27" s="23"/>
      <c r="E27" s="64"/>
      <c r="F27" s="20"/>
      <c r="G27" s="20"/>
      <c r="H27" s="19"/>
    </row>
    <row r="28" spans="1:9" ht="16.5" customHeight="1">
      <c r="A28" s="25" t="s">
        <v>710</v>
      </c>
      <c r="B28" s="26"/>
      <c r="C28" s="26"/>
      <c r="D28" s="27"/>
      <c r="E28" s="50">
        <f>SUM(E8:E27)</f>
        <v>0</v>
      </c>
      <c r="F28" s="50">
        <f>SUM(F8:F27)</f>
        <v>0</v>
      </c>
      <c r="G28" s="50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27"/>
      <c r="E29" s="50">
        <f>E28</f>
        <v>0</v>
      </c>
      <c r="F29" s="50">
        <f>F28</f>
        <v>0</v>
      </c>
      <c r="G29" s="50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Narrow,常规"9-11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D18" sqref="D18"/>
    </sheetView>
  </sheetViews>
  <sheetFormatPr defaultColWidth="8.75390625" defaultRowHeight="16.5" customHeight="1"/>
  <cols>
    <col min="1" max="1" width="4.00390625" style="36" customWidth="1"/>
    <col min="2" max="2" width="23.50390625" style="4" customWidth="1"/>
    <col min="3" max="3" width="12.25390625" style="4" customWidth="1"/>
    <col min="4" max="4" width="7.75390625" style="4" customWidth="1"/>
    <col min="5" max="5" width="10.625" style="4" customWidth="1"/>
    <col min="6" max="6" width="12.00390625" style="4" customWidth="1"/>
    <col min="7" max="7" width="11.875" style="4" customWidth="1"/>
    <col min="8" max="8" width="11.625" style="4" customWidth="1"/>
    <col min="9" max="9" width="10.25390625" style="4" customWidth="1"/>
    <col min="10" max="10" width="8.50390625" style="4" customWidth="1"/>
    <col min="11" max="11" width="8.753906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384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1" ht="16.5" customHeight="1">
      <c r="A2" s="6" t="s">
        <v>385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9"/>
      <c r="J4" s="9"/>
      <c r="K4" s="36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386</v>
      </c>
      <c r="C6" s="12" t="s">
        <v>387</v>
      </c>
      <c r="D6" s="12" t="s">
        <v>377</v>
      </c>
      <c r="E6" s="12" t="s">
        <v>378</v>
      </c>
      <c r="F6" s="12" t="s">
        <v>379</v>
      </c>
      <c r="G6" s="12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8"/>
      <c r="B8" s="104"/>
      <c r="C8" s="104"/>
      <c r="D8" s="104"/>
      <c r="E8" s="20"/>
      <c r="F8" s="20"/>
      <c r="G8" s="37"/>
      <c r="H8" s="37"/>
      <c r="I8" s="37"/>
      <c r="J8" s="59"/>
      <c r="K8" s="19"/>
    </row>
    <row r="9" spans="1:11" ht="16.5" customHeight="1">
      <c r="A9" s="18"/>
      <c r="B9" s="104"/>
      <c r="C9" s="104"/>
      <c r="D9" s="104"/>
      <c r="E9" s="20"/>
      <c r="F9" s="20"/>
      <c r="G9" s="37"/>
      <c r="H9" s="37"/>
      <c r="I9" s="37"/>
      <c r="J9" s="59"/>
      <c r="K9" s="19"/>
    </row>
    <row r="10" spans="1:11" ht="16.5" customHeight="1">
      <c r="A10" s="18"/>
      <c r="B10" s="104"/>
      <c r="C10" s="104"/>
      <c r="D10" s="104"/>
      <c r="E10" s="20"/>
      <c r="F10" s="20"/>
      <c r="G10" s="37"/>
      <c r="H10" s="37"/>
      <c r="I10" s="37"/>
      <c r="J10" s="59"/>
      <c r="K10" s="19"/>
    </row>
    <row r="11" spans="1:11" ht="16.5" customHeight="1">
      <c r="A11" s="18"/>
      <c r="B11" s="104"/>
      <c r="C11" s="104"/>
      <c r="D11" s="104"/>
      <c r="E11" s="20"/>
      <c r="F11" s="20"/>
      <c r="G11" s="37"/>
      <c r="H11" s="37"/>
      <c r="I11" s="37"/>
      <c r="J11" s="59"/>
      <c r="K11" s="19"/>
    </row>
    <row r="12" spans="1:11" ht="16.5" customHeight="1">
      <c r="A12" s="18"/>
      <c r="B12" s="104"/>
      <c r="C12" s="104"/>
      <c r="D12" s="104"/>
      <c r="E12" s="20"/>
      <c r="F12" s="20"/>
      <c r="G12" s="37"/>
      <c r="H12" s="37"/>
      <c r="I12" s="37"/>
      <c r="J12" s="59"/>
      <c r="K12" s="19"/>
    </row>
    <row r="13" spans="1:11" ht="16.5" customHeight="1">
      <c r="A13" s="18"/>
      <c r="B13" s="104"/>
      <c r="C13" s="104"/>
      <c r="D13" s="104"/>
      <c r="E13" s="20"/>
      <c r="F13" s="20"/>
      <c r="G13" s="37"/>
      <c r="H13" s="37"/>
      <c r="I13" s="37"/>
      <c r="J13" s="59"/>
      <c r="K13" s="19"/>
    </row>
    <row r="14" spans="1:11" ht="16.5" customHeight="1">
      <c r="A14" s="18"/>
      <c r="B14" s="104"/>
      <c r="C14" s="104"/>
      <c r="D14" s="104"/>
      <c r="E14" s="20"/>
      <c r="F14" s="20"/>
      <c r="G14" s="37"/>
      <c r="H14" s="37"/>
      <c r="I14" s="37"/>
      <c r="J14" s="59"/>
      <c r="K14" s="19"/>
    </row>
    <row r="15" spans="1:11" ht="16.5" customHeight="1">
      <c r="A15" s="18"/>
      <c r="B15" s="104"/>
      <c r="C15" s="104"/>
      <c r="D15" s="104"/>
      <c r="E15" s="20"/>
      <c r="F15" s="20"/>
      <c r="G15" s="37"/>
      <c r="H15" s="37"/>
      <c r="I15" s="37"/>
      <c r="J15" s="59"/>
      <c r="K15" s="19"/>
    </row>
    <row r="16" spans="1:11" ht="16.5" customHeight="1">
      <c r="A16" s="18"/>
      <c r="B16" s="104"/>
      <c r="C16" s="104"/>
      <c r="D16" s="104"/>
      <c r="E16" s="20"/>
      <c r="F16" s="20"/>
      <c r="G16" s="37"/>
      <c r="H16" s="37"/>
      <c r="I16" s="37"/>
      <c r="J16" s="59"/>
      <c r="K16" s="19"/>
    </row>
    <row r="17" spans="1:11" ht="16.5" customHeight="1">
      <c r="A17" s="18"/>
      <c r="B17" s="104"/>
      <c r="C17" s="104"/>
      <c r="D17" s="104"/>
      <c r="E17" s="20"/>
      <c r="F17" s="20"/>
      <c r="G17" s="37"/>
      <c r="H17" s="37"/>
      <c r="I17" s="37"/>
      <c r="J17" s="59"/>
      <c r="K17" s="19"/>
    </row>
    <row r="18" spans="1:11" ht="16.5" customHeight="1">
      <c r="A18" s="18"/>
      <c r="B18" s="104"/>
      <c r="C18" s="104"/>
      <c r="D18" s="104"/>
      <c r="E18" s="20"/>
      <c r="F18" s="20"/>
      <c r="G18" s="37"/>
      <c r="H18" s="37"/>
      <c r="I18" s="37"/>
      <c r="J18" s="59"/>
      <c r="K18" s="19"/>
    </row>
    <row r="19" spans="1:11" ht="16.5" customHeight="1">
      <c r="A19" s="18"/>
      <c r="B19" s="104"/>
      <c r="C19" s="104"/>
      <c r="D19" s="104"/>
      <c r="E19" s="20"/>
      <c r="F19" s="20"/>
      <c r="G19" s="37"/>
      <c r="H19" s="37"/>
      <c r="I19" s="37"/>
      <c r="J19" s="59"/>
      <c r="K19" s="19"/>
    </row>
    <row r="20" spans="1:11" ht="16.5" customHeight="1">
      <c r="A20" s="18"/>
      <c r="B20" s="104"/>
      <c r="C20" s="104"/>
      <c r="D20" s="104"/>
      <c r="E20" s="20"/>
      <c r="F20" s="20"/>
      <c r="G20" s="37"/>
      <c r="H20" s="37"/>
      <c r="I20" s="37"/>
      <c r="J20" s="59"/>
      <c r="K20" s="19"/>
    </row>
    <row r="21" spans="1:11" ht="16.5" customHeight="1">
      <c r="A21" s="18"/>
      <c r="B21" s="104"/>
      <c r="C21" s="377"/>
      <c r="D21" s="104"/>
      <c r="E21" s="20"/>
      <c r="F21" s="20"/>
      <c r="G21" s="37"/>
      <c r="H21" s="37"/>
      <c r="I21" s="37"/>
      <c r="J21" s="59"/>
      <c r="K21" s="19"/>
    </row>
    <row r="22" spans="1:11" ht="16.5" customHeight="1">
      <c r="A22" s="18"/>
      <c r="B22" s="104"/>
      <c r="C22" s="104"/>
      <c r="D22" s="104"/>
      <c r="E22" s="20"/>
      <c r="F22" s="20"/>
      <c r="G22" s="37"/>
      <c r="H22" s="37"/>
      <c r="I22" s="37"/>
      <c r="J22" s="59"/>
      <c r="K22" s="19"/>
    </row>
    <row r="23" spans="1:11" ht="16.5" customHeight="1">
      <c r="A23" s="18"/>
      <c r="B23" s="104"/>
      <c r="C23" s="104"/>
      <c r="D23" s="104"/>
      <c r="E23" s="20"/>
      <c r="F23" s="20"/>
      <c r="G23" s="37"/>
      <c r="H23" s="37"/>
      <c r="I23" s="37"/>
      <c r="J23" s="59"/>
      <c r="K23" s="19"/>
    </row>
    <row r="24" spans="1:11" ht="16.5" customHeight="1">
      <c r="A24" s="18"/>
      <c r="B24" s="104"/>
      <c r="C24" s="104"/>
      <c r="D24" s="104"/>
      <c r="E24" s="20"/>
      <c r="F24" s="20"/>
      <c r="G24" s="37"/>
      <c r="H24" s="37"/>
      <c r="I24" s="37"/>
      <c r="J24" s="59"/>
      <c r="K24" s="19"/>
    </row>
    <row r="25" spans="1:11" ht="16.5" customHeight="1">
      <c r="A25" s="18"/>
      <c r="B25" s="104"/>
      <c r="C25" s="104"/>
      <c r="D25" s="104"/>
      <c r="E25" s="20"/>
      <c r="F25" s="20"/>
      <c r="G25" s="37"/>
      <c r="H25" s="37"/>
      <c r="I25" s="37"/>
      <c r="J25" s="59"/>
      <c r="K25" s="19"/>
    </row>
    <row r="26" spans="1:11" ht="16.5" customHeight="1">
      <c r="A26" s="18"/>
      <c r="B26" s="104"/>
      <c r="C26" s="104"/>
      <c r="D26" s="104"/>
      <c r="E26" s="20"/>
      <c r="F26" s="20"/>
      <c r="G26" s="37"/>
      <c r="H26" s="37"/>
      <c r="I26" s="37"/>
      <c r="J26" s="59"/>
      <c r="K26" s="19"/>
    </row>
    <row r="27" spans="1:11" ht="16.5" customHeight="1">
      <c r="A27" s="18"/>
      <c r="B27" s="104"/>
      <c r="C27" s="104"/>
      <c r="D27" s="104"/>
      <c r="E27" s="20"/>
      <c r="F27" s="20"/>
      <c r="G27" s="37"/>
      <c r="H27" s="37"/>
      <c r="I27" s="37"/>
      <c r="J27" s="59"/>
      <c r="K27" s="19"/>
    </row>
    <row r="28" spans="1:11" ht="16.5" customHeight="1">
      <c r="A28" s="25" t="s">
        <v>381</v>
      </c>
      <c r="B28" s="27"/>
      <c r="C28" s="375"/>
      <c r="D28" s="375"/>
      <c r="E28" s="39"/>
      <c r="F28" s="39"/>
      <c r="G28" s="50"/>
      <c r="H28" s="50"/>
      <c r="I28" s="50"/>
      <c r="J28" s="378"/>
      <c r="K28" s="29"/>
    </row>
    <row r="29" spans="1:11" ht="16.5" customHeight="1">
      <c r="A29" s="25" t="s">
        <v>382</v>
      </c>
      <c r="B29" s="27"/>
      <c r="C29" s="375"/>
      <c r="D29" s="375"/>
      <c r="E29" s="39"/>
      <c r="F29" s="39"/>
      <c r="G29" s="39"/>
      <c r="H29" s="39"/>
      <c r="I29" s="39"/>
      <c r="J29" s="378"/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76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388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Narrow,常规"3-1-2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C22" sqref="C22"/>
    </sheetView>
  </sheetViews>
  <sheetFormatPr defaultColWidth="8.75390625" defaultRowHeight="16.5" customHeight="1"/>
  <cols>
    <col min="1" max="1" width="6.125" style="4" customWidth="1"/>
    <col min="2" max="2" width="27.25390625" style="4" customWidth="1"/>
    <col min="3" max="3" width="6.875" style="4" customWidth="1"/>
    <col min="4" max="4" width="7.875" style="4" customWidth="1"/>
    <col min="5" max="5" width="6.75390625" style="4" customWidth="1"/>
    <col min="6" max="6" width="14.50390625" style="4" customWidth="1"/>
    <col min="7" max="7" width="14.375" style="4" customWidth="1"/>
    <col min="8" max="8" width="15.125" style="4" customWidth="1"/>
    <col min="9" max="9" width="22.375" style="4" customWidth="1"/>
    <col min="10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203</v>
      </c>
      <c r="B1" s="5"/>
      <c r="C1" s="5"/>
      <c r="D1" s="5"/>
      <c r="E1" s="5"/>
      <c r="F1" s="5"/>
      <c r="G1" s="5"/>
      <c r="H1" s="52"/>
      <c r="I1" s="52"/>
      <c r="J1" s="40"/>
      <c r="K1" s="40"/>
    </row>
    <row r="2" spans="1:9" ht="16.5" customHeight="1">
      <c r="A2" s="6" t="s">
        <v>778</v>
      </c>
      <c r="B2" s="7"/>
      <c r="C2" s="7"/>
      <c r="D2" s="7"/>
      <c r="E2" s="7"/>
      <c r="F2" s="7"/>
      <c r="G2" s="7"/>
      <c r="H2" s="35"/>
      <c r="I2" s="35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7"/>
    </row>
    <row r="5" spans="1:9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16.5" customHeight="1">
      <c r="A6" s="12" t="s">
        <v>340</v>
      </c>
      <c r="B6" s="12" t="s">
        <v>783</v>
      </c>
      <c r="C6" s="13" t="s">
        <v>784</v>
      </c>
      <c r="D6" s="13" t="s">
        <v>785</v>
      </c>
      <c r="E6" s="13" t="s">
        <v>786</v>
      </c>
      <c r="F6" s="14" t="s">
        <v>239</v>
      </c>
      <c r="G6" s="12" t="s">
        <v>240</v>
      </c>
      <c r="H6" s="12" t="s">
        <v>241</v>
      </c>
      <c r="I6" s="12" t="s">
        <v>380</v>
      </c>
    </row>
    <row r="7" spans="1:9" s="2" customFormat="1" ht="16.5" customHeight="1">
      <c r="A7" s="15"/>
      <c r="B7" s="15"/>
      <c r="C7" s="16"/>
      <c r="D7" s="16"/>
      <c r="E7" s="16"/>
      <c r="F7" s="17"/>
      <c r="G7" s="15"/>
      <c r="H7" s="15"/>
      <c r="I7" s="15"/>
    </row>
    <row r="8" spans="1:9" ht="16.5" customHeight="1">
      <c r="A8" s="18"/>
      <c r="B8" s="19"/>
      <c r="C8" s="19"/>
      <c r="D8" s="19"/>
      <c r="E8" s="19"/>
      <c r="F8" s="20"/>
      <c r="G8" s="20"/>
      <c r="H8" s="20"/>
      <c r="I8" s="19"/>
    </row>
    <row r="9" spans="1:9" ht="16.5" customHeight="1">
      <c r="A9" s="18"/>
      <c r="B9" s="19"/>
      <c r="C9" s="19"/>
      <c r="D9" s="19"/>
      <c r="E9" s="19"/>
      <c r="F9" s="20"/>
      <c r="G9" s="20"/>
      <c r="H9" s="20"/>
      <c r="I9" s="19"/>
    </row>
    <row r="10" spans="1:9" ht="16.5" customHeight="1">
      <c r="A10" s="18"/>
      <c r="B10" s="19"/>
      <c r="C10" s="19"/>
      <c r="D10" s="19"/>
      <c r="E10" s="19"/>
      <c r="F10" s="20"/>
      <c r="G10" s="20"/>
      <c r="H10" s="20"/>
      <c r="I10" s="19"/>
    </row>
    <row r="11" spans="1:9" ht="16.5" customHeight="1">
      <c r="A11" s="18"/>
      <c r="B11" s="19"/>
      <c r="C11" s="19"/>
      <c r="D11" s="19"/>
      <c r="E11" s="19"/>
      <c r="F11" s="20"/>
      <c r="G11" s="20"/>
      <c r="H11" s="20"/>
      <c r="I11" s="19"/>
    </row>
    <row r="12" spans="1:9" ht="16.5" customHeight="1">
      <c r="A12" s="18"/>
      <c r="B12" s="19"/>
      <c r="C12" s="19"/>
      <c r="D12" s="19"/>
      <c r="E12" s="19"/>
      <c r="F12" s="20"/>
      <c r="G12" s="20"/>
      <c r="H12" s="20"/>
      <c r="I12" s="19"/>
    </row>
    <row r="13" spans="1:9" ht="16.5" customHeight="1">
      <c r="A13" s="18"/>
      <c r="B13" s="19"/>
      <c r="C13" s="19"/>
      <c r="D13" s="19"/>
      <c r="E13" s="19"/>
      <c r="F13" s="20"/>
      <c r="G13" s="20"/>
      <c r="H13" s="20"/>
      <c r="I13" s="19"/>
    </row>
    <row r="14" spans="1:9" ht="16.5" customHeight="1">
      <c r="A14" s="18"/>
      <c r="B14" s="19"/>
      <c r="C14" s="19"/>
      <c r="D14" s="19"/>
      <c r="E14" s="19"/>
      <c r="F14" s="20"/>
      <c r="G14" s="20"/>
      <c r="H14" s="20"/>
      <c r="I14" s="19"/>
    </row>
    <row r="15" spans="1:9" ht="16.5" customHeight="1">
      <c r="A15" s="18"/>
      <c r="B15" s="19"/>
      <c r="C15" s="19"/>
      <c r="D15" s="19"/>
      <c r="E15" s="19"/>
      <c r="F15" s="20"/>
      <c r="G15" s="20"/>
      <c r="H15" s="20"/>
      <c r="I15" s="19"/>
    </row>
    <row r="16" spans="1:9" ht="16.5" customHeight="1">
      <c r="A16" s="18"/>
      <c r="B16" s="19"/>
      <c r="C16" s="19"/>
      <c r="D16" s="19"/>
      <c r="E16" s="19"/>
      <c r="F16" s="20"/>
      <c r="G16" s="20"/>
      <c r="H16" s="20"/>
      <c r="I16" s="19"/>
    </row>
    <row r="17" spans="1:9" ht="16.5" customHeight="1">
      <c r="A17" s="18"/>
      <c r="B17" s="19"/>
      <c r="C17" s="19"/>
      <c r="D17" s="19"/>
      <c r="E17" s="19"/>
      <c r="F17" s="20"/>
      <c r="G17" s="20"/>
      <c r="H17" s="20"/>
      <c r="I17" s="19"/>
    </row>
    <row r="18" spans="1:9" ht="16.5" customHeight="1">
      <c r="A18" s="18"/>
      <c r="B18" s="19"/>
      <c r="C18" s="19"/>
      <c r="D18" s="19"/>
      <c r="E18" s="19"/>
      <c r="F18" s="20"/>
      <c r="G18" s="20"/>
      <c r="H18" s="20"/>
      <c r="I18" s="19"/>
    </row>
    <row r="19" spans="1:9" ht="16.5" customHeight="1">
      <c r="A19" s="18"/>
      <c r="B19" s="19"/>
      <c r="C19" s="19"/>
      <c r="D19" s="19"/>
      <c r="E19" s="19"/>
      <c r="F19" s="20"/>
      <c r="G19" s="20"/>
      <c r="H19" s="20"/>
      <c r="I19" s="19"/>
    </row>
    <row r="20" spans="1:9" ht="16.5" customHeight="1">
      <c r="A20" s="18"/>
      <c r="B20" s="19"/>
      <c r="C20" s="19"/>
      <c r="D20" s="19"/>
      <c r="E20" s="19"/>
      <c r="F20" s="20"/>
      <c r="G20" s="20"/>
      <c r="H20" s="20"/>
      <c r="I20" s="19"/>
    </row>
    <row r="21" spans="1:9" ht="16.5" customHeight="1">
      <c r="A21" s="18"/>
      <c r="B21" s="19"/>
      <c r="C21" s="19"/>
      <c r="D21" s="19"/>
      <c r="E21" s="19"/>
      <c r="F21" s="20"/>
      <c r="G21" s="20"/>
      <c r="H21" s="20"/>
      <c r="I21" s="19"/>
    </row>
    <row r="22" spans="1:9" ht="16.5" customHeight="1">
      <c r="A22" s="18"/>
      <c r="B22" s="19"/>
      <c r="C22" s="19"/>
      <c r="D22" s="19"/>
      <c r="E22" s="19"/>
      <c r="F22" s="20"/>
      <c r="G22" s="20"/>
      <c r="H22" s="20"/>
      <c r="I22" s="19"/>
    </row>
    <row r="23" spans="1:9" ht="16.5" customHeight="1">
      <c r="A23" s="18"/>
      <c r="B23" s="19"/>
      <c r="C23" s="19"/>
      <c r="D23" s="19"/>
      <c r="E23" s="19"/>
      <c r="F23" s="20"/>
      <c r="G23" s="20"/>
      <c r="H23" s="20"/>
      <c r="I23" s="19"/>
    </row>
    <row r="24" spans="1:9" ht="16.5" customHeight="1">
      <c r="A24" s="18"/>
      <c r="B24" s="19"/>
      <c r="C24" s="19"/>
      <c r="D24" s="19"/>
      <c r="E24" s="19"/>
      <c r="F24" s="20"/>
      <c r="G24" s="20"/>
      <c r="H24" s="20"/>
      <c r="I24" s="19"/>
    </row>
    <row r="25" spans="1:9" ht="16.5" customHeight="1">
      <c r="A25" s="18"/>
      <c r="B25" s="19"/>
      <c r="C25" s="19"/>
      <c r="D25" s="19"/>
      <c r="E25" s="19"/>
      <c r="F25" s="20"/>
      <c r="G25" s="20"/>
      <c r="H25" s="20"/>
      <c r="I25" s="19"/>
    </row>
    <row r="26" spans="1:9" ht="16.5" customHeight="1">
      <c r="A26" s="21"/>
      <c r="B26" s="19"/>
      <c r="C26" s="19"/>
      <c r="D26" s="19"/>
      <c r="E26" s="19"/>
      <c r="F26" s="20"/>
      <c r="G26" s="20"/>
      <c r="H26" s="20"/>
      <c r="I26" s="19"/>
    </row>
    <row r="27" spans="1:9" ht="16.5" customHeight="1">
      <c r="A27" s="21"/>
      <c r="B27" s="22"/>
      <c r="C27" s="23"/>
      <c r="D27" s="23"/>
      <c r="E27" s="23"/>
      <c r="F27" s="24"/>
      <c r="G27" s="20"/>
      <c r="H27" s="20"/>
      <c r="I27" s="19"/>
    </row>
    <row r="28" spans="1:9" ht="16.5" customHeight="1">
      <c r="A28" s="25" t="s">
        <v>710</v>
      </c>
      <c r="B28" s="26"/>
      <c r="C28" s="27"/>
      <c r="D28" s="38"/>
      <c r="E28" s="38"/>
      <c r="F28" s="28">
        <f>SUM(F8:F27)</f>
        <v>0</v>
      </c>
      <c r="G28" s="28">
        <f>SUM(G8:G27)</f>
        <v>0</v>
      </c>
      <c r="H28" s="28">
        <f>SUM(H8:H27)</f>
        <v>0</v>
      </c>
      <c r="I28" s="29"/>
    </row>
    <row r="29" spans="1:9" ht="16.5" customHeight="1">
      <c r="A29" s="25" t="s">
        <v>382</v>
      </c>
      <c r="B29" s="26"/>
      <c r="C29" s="27"/>
      <c r="D29" s="38"/>
      <c r="E29" s="38"/>
      <c r="F29" s="28">
        <f>F28</f>
        <v>0</v>
      </c>
      <c r="G29" s="28">
        <f>G28</f>
        <v>0</v>
      </c>
      <c r="H29" s="28">
        <f>H28</f>
        <v>0</v>
      </c>
      <c r="I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H30" s="31"/>
      <c r="I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I1"/>
    <mergeCell ref="A2:I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Narrow,常规"9-12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C27" sqref="C27"/>
    </sheetView>
  </sheetViews>
  <sheetFormatPr defaultColWidth="8.75390625" defaultRowHeight="16.5" customHeight="1"/>
  <cols>
    <col min="1" max="1" width="6.125" style="4" customWidth="1"/>
    <col min="2" max="2" width="28.50390625" style="4" customWidth="1"/>
    <col min="3" max="3" width="7.50390625" style="4" customWidth="1"/>
    <col min="4" max="5" width="6.75390625" style="4" customWidth="1"/>
    <col min="6" max="6" width="15.375" style="4" customWidth="1"/>
    <col min="7" max="7" width="16.125" style="4" customWidth="1"/>
    <col min="8" max="8" width="17.25390625" style="4" customWidth="1"/>
    <col min="9" max="9" width="20.00390625" style="4" customWidth="1"/>
    <col min="10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206</v>
      </c>
      <c r="B1" s="5"/>
      <c r="C1" s="5"/>
      <c r="D1" s="5"/>
      <c r="E1" s="5"/>
      <c r="F1" s="5"/>
      <c r="G1" s="5"/>
      <c r="H1" s="52"/>
      <c r="I1" s="52"/>
      <c r="J1" s="40"/>
      <c r="K1" s="40"/>
    </row>
    <row r="2" spans="1:9" ht="16.5" customHeight="1">
      <c r="A2" s="6" t="s">
        <v>778</v>
      </c>
      <c r="B2" s="7"/>
      <c r="C2" s="7"/>
      <c r="D2" s="7"/>
      <c r="E2" s="7"/>
      <c r="F2" s="7"/>
      <c r="G2" s="7"/>
      <c r="H2" s="35"/>
      <c r="I2" s="35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7"/>
    </row>
    <row r="5" spans="1:9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16.5" customHeight="1">
      <c r="A6" s="12" t="s">
        <v>340</v>
      </c>
      <c r="B6" s="12" t="s">
        <v>413</v>
      </c>
      <c r="C6" s="13" t="s">
        <v>423</v>
      </c>
      <c r="D6" s="13" t="s">
        <v>514</v>
      </c>
      <c r="E6" s="13" t="s">
        <v>787</v>
      </c>
      <c r="F6" s="14" t="s">
        <v>239</v>
      </c>
      <c r="G6" s="12" t="s">
        <v>240</v>
      </c>
      <c r="H6" s="12" t="s">
        <v>241</v>
      </c>
      <c r="I6" s="12" t="s">
        <v>380</v>
      </c>
    </row>
    <row r="7" spans="1:9" s="2" customFormat="1" ht="16.5" customHeight="1">
      <c r="A7" s="15"/>
      <c r="B7" s="15"/>
      <c r="C7" s="16"/>
      <c r="D7" s="16"/>
      <c r="E7" s="16"/>
      <c r="F7" s="17"/>
      <c r="G7" s="15"/>
      <c r="H7" s="15"/>
      <c r="I7" s="15"/>
    </row>
    <row r="8" spans="1:9" ht="16.5" customHeight="1">
      <c r="A8" s="18"/>
      <c r="B8" s="19"/>
      <c r="C8" s="19"/>
      <c r="D8" s="19"/>
      <c r="E8" s="19"/>
      <c r="F8" s="20"/>
      <c r="G8" s="20"/>
      <c r="H8" s="20"/>
      <c r="I8" s="19"/>
    </row>
    <row r="9" spans="1:9" ht="16.5" customHeight="1">
      <c r="A9" s="18"/>
      <c r="B9" s="19"/>
      <c r="C9" s="19"/>
      <c r="D9" s="19"/>
      <c r="E9" s="19"/>
      <c r="F9" s="20"/>
      <c r="G9" s="20"/>
      <c r="H9" s="20"/>
      <c r="I9" s="19"/>
    </row>
    <row r="10" spans="1:9" ht="16.5" customHeight="1">
      <c r="A10" s="18"/>
      <c r="B10" s="19"/>
      <c r="C10" s="19"/>
      <c r="D10" s="19"/>
      <c r="E10" s="19"/>
      <c r="F10" s="20"/>
      <c r="G10" s="20"/>
      <c r="H10" s="20"/>
      <c r="I10" s="19"/>
    </row>
    <row r="11" spans="1:9" ht="16.5" customHeight="1">
      <c r="A11" s="18"/>
      <c r="B11" s="19"/>
      <c r="C11" s="19"/>
      <c r="D11" s="19"/>
      <c r="E11" s="19"/>
      <c r="F11" s="20"/>
      <c r="G11" s="20"/>
      <c r="H11" s="20"/>
      <c r="I11" s="19"/>
    </row>
    <row r="12" spans="1:9" ht="16.5" customHeight="1">
      <c r="A12" s="18"/>
      <c r="B12" s="19"/>
      <c r="C12" s="19"/>
      <c r="D12" s="19"/>
      <c r="E12" s="19"/>
      <c r="F12" s="20"/>
      <c r="G12" s="20"/>
      <c r="H12" s="20"/>
      <c r="I12" s="19"/>
    </row>
    <row r="13" spans="1:9" ht="16.5" customHeight="1">
      <c r="A13" s="18"/>
      <c r="B13" s="19"/>
      <c r="C13" s="19"/>
      <c r="D13" s="19"/>
      <c r="E13" s="19"/>
      <c r="F13" s="20"/>
      <c r="G13" s="20"/>
      <c r="H13" s="20"/>
      <c r="I13" s="19"/>
    </row>
    <row r="14" spans="1:9" ht="16.5" customHeight="1">
      <c r="A14" s="18"/>
      <c r="B14" s="19"/>
      <c r="C14" s="19"/>
      <c r="D14" s="19"/>
      <c r="E14" s="19"/>
      <c r="F14" s="20"/>
      <c r="G14" s="20"/>
      <c r="H14" s="20"/>
      <c r="I14" s="19"/>
    </row>
    <row r="15" spans="1:9" ht="16.5" customHeight="1">
      <c r="A15" s="18"/>
      <c r="B15" s="19"/>
      <c r="C15" s="19"/>
      <c r="D15" s="19"/>
      <c r="E15" s="19"/>
      <c r="F15" s="20"/>
      <c r="G15" s="20"/>
      <c r="H15" s="20"/>
      <c r="I15" s="19"/>
    </row>
    <row r="16" spans="1:9" ht="16.5" customHeight="1">
      <c r="A16" s="18"/>
      <c r="B16" s="19"/>
      <c r="C16" s="19"/>
      <c r="D16" s="19"/>
      <c r="E16" s="19"/>
      <c r="F16" s="20"/>
      <c r="G16" s="20"/>
      <c r="H16" s="20"/>
      <c r="I16" s="19"/>
    </row>
    <row r="17" spans="1:9" ht="16.5" customHeight="1">
      <c r="A17" s="18"/>
      <c r="B17" s="19"/>
      <c r="C17" s="19"/>
      <c r="D17" s="19"/>
      <c r="E17" s="19"/>
      <c r="F17" s="20"/>
      <c r="G17" s="20"/>
      <c r="H17" s="20"/>
      <c r="I17" s="19"/>
    </row>
    <row r="18" spans="1:9" ht="16.5" customHeight="1">
      <c r="A18" s="18"/>
      <c r="B18" s="19"/>
      <c r="C18" s="19"/>
      <c r="D18" s="19"/>
      <c r="E18" s="19"/>
      <c r="F18" s="20"/>
      <c r="G18" s="20"/>
      <c r="H18" s="20"/>
      <c r="I18" s="19"/>
    </row>
    <row r="19" spans="1:9" ht="16.5" customHeight="1">
      <c r="A19" s="18"/>
      <c r="B19" s="19"/>
      <c r="C19" s="19"/>
      <c r="D19" s="19"/>
      <c r="E19" s="19"/>
      <c r="F19" s="20"/>
      <c r="G19" s="20"/>
      <c r="H19" s="20"/>
      <c r="I19" s="19"/>
    </row>
    <row r="20" spans="1:9" ht="16.5" customHeight="1">
      <c r="A20" s="18"/>
      <c r="B20" s="19"/>
      <c r="C20" s="19"/>
      <c r="D20" s="19"/>
      <c r="E20" s="19"/>
      <c r="F20" s="20"/>
      <c r="G20" s="20"/>
      <c r="H20" s="20"/>
      <c r="I20" s="19"/>
    </row>
    <row r="21" spans="1:9" ht="16.5" customHeight="1">
      <c r="A21" s="18"/>
      <c r="B21" s="19"/>
      <c r="C21" s="19"/>
      <c r="D21" s="19"/>
      <c r="E21" s="19"/>
      <c r="F21" s="20"/>
      <c r="G21" s="20"/>
      <c r="H21" s="20"/>
      <c r="I21" s="19"/>
    </row>
    <row r="22" spans="1:9" ht="16.5" customHeight="1">
      <c r="A22" s="18"/>
      <c r="B22" s="19"/>
      <c r="C22" s="19"/>
      <c r="D22" s="19"/>
      <c r="E22" s="19"/>
      <c r="F22" s="20"/>
      <c r="G22" s="20"/>
      <c r="H22" s="20"/>
      <c r="I22" s="19"/>
    </row>
    <row r="23" spans="1:9" ht="16.5" customHeight="1">
      <c r="A23" s="18"/>
      <c r="B23" s="19"/>
      <c r="C23" s="19"/>
      <c r="D23" s="19"/>
      <c r="E23" s="19"/>
      <c r="F23" s="20"/>
      <c r="G23" s="20"/>
      <c r="H23" s="20"/>
      <c r="I23" s="19"/>
    </row>
    <row r="24" spans="1:9" ht="16.5" customHeight="1">
      <c r="A24" s="18"/>
      <c r="B24" s="19"/>
      <c r="C24" s="19"/>
      <c r="D24" s="19"/>
      <c r="E24" s="19"/>
      <c r="F24" s="20"/>
      <c r="G24" s="20"/>
      <c r="H24" s="20"/>
      <c r="I24" s="19"/>
    </row>
    <row r="25" spans="1:9" ht="16.5" customHeight="1">
      <c r="A25" s="18"/>
      <c r="B25" s="19"/>
      <c r="C25" s="19"/>
      <c r="D25" s="19"/>
      <c r="E25" s="19"/>
      <c r="F25" s="20"/>
      <c r="G25" s="20"/>
      <c r="H25" s="20"/>
      <c r="I25" s="19"/>
    </row>
    <row r="26" spans="1:9" ht="16.5" customHeight="1">
      <c r="A26" s="21"/>
      <c r="B26" s="19"/>
      <c r="C26" s="19"/>
      <c r="D26" s="19"/>
      <c r="E26" s="19"/>
      <c r="F26" s="20"/>
      <c r="G26" s="20"/>
      <c r="H26" s="20"/>
      <c r="I26" s="19"/>
    </row>
    <row r="27" spans="1:9" ht="16.5" customHeight="1">
      <c r="A27" s="21"/>
      <c r="B27" s="22"/>
      <c r="C27" s="23"/>
      <c r="D27" s="23"/>
      <c r="E27" s="23"/>
      <c r="F27" s="24"/>
      <c r="G27" s="20"/>
      <c r="H27" s="20"/>
      <c r="I27" s="19"/>
    </row>
    <row r="28" spans="1:9" ht="16.5" customHeight="1">
      <c r="A28" s="25" t="s">
        <v>710</v>
      </c>
      <c r="B28" s="26"/>
      <c r="C28" s="26"/>
      <c r="D28" s="38"/>
      <c r="E28" s="38"/>
      <c r="F28" s="39">
        <f>SUM(F8:F27)</f>
        <v>0</v>
      </c>
      <c r="G28" s="39">
        <f>SUM(G8:G27)</f>
        <v>0</v>
      </c>
      <c r="H28" s="39">
        <f>SUM(H8:H27)</f>
        <v>0</v>
      </c>
      <c r="I28" s="29"/>
    </row>
    <row r="29" spans="1:9" ht="16.5" customHeight="1">
      <c r="A29" s="25" t="s">
        <v>382</v>
      </c>
      <c r="B29" s="26"/>
      <c r="C29" s="26"/>
      <c r="D29" s="38"/>
      <c r="E29" s="38"/>
      <c r="F29" s="39">
        <f>F28</f>
        <v>0</v>
      </c>
      <c r="G29" s="39">
        <f>G28</f>
        <v>0</v>
      </c>
      <c r="H29" s="39">
        <f>H28</f>
        <v>0</v>
      </c>
      <c r="I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H30" s="33"/>
      <c r="I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3">
    <mergeCell ref="A1:I1"/>
    <mergeCell ref="A2:I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2" right="0.23999999999999996" top="0.51" bottom="0.2" header="1.19" footer="0.39"/>
  <pageSetup horizontalDpi="180" verticalDpi="180" orientation="landscape" paperSize="9"/>
  <headerFooter alignWithMargins="0">
    <oddHeader>&amp;C&amp;"Arial Narrow,常规"&amp;9
&amp;R&amp;"创艺简仿宋,常规"&amp;9表&amp;"Arial Narrow,常规"9-13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  <oddFooter>&amp;R&amp;"Times New Roman,常规"&amp;9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B22" sqref="B22"/>
    </sheetView>
  </sheetViews>
  <sheetFormatPr defaultColWidth="8.75390625" defaultRowHeight="16.5" customHeight="1"/>
  <cols>
    <col min="1" max="1" width="6.125" style="4" customWidth="1"/>
    <col min="2" max="2" width="28.50390625" style="4" customWidth="1"/>
    <col min="3" max="3" width="7.50390625" style="4" customWidth="1"/>
    <col min="4" max="4" width="16.875" style="4" customWidth="1"/>
    <col min="5" max="5" width="16.125" style="4" customWidth="1"/>
    <col min="6" max="6" width="15.75390625" style="4" customWidth="1"/>
    <col min="7" max="7" width="16.25390625" style="4" customWidth="1"/>
    <col min="8" max="8" width="16.125" style="4" customWidth="1"/>
    <col min="9" max="32" width="9.00390625" style="4" bestFit="1" customWidth="1"/>
    <col min="33" max="16384" width="8.75390625" style="4" customWidth="1"/>
  </cols>
  <sheetData>
    <row r="1" spans="1:8" s="1" customFormat="1" ht="24.75" customHeight="1">
      <c r="A1" s="5" t="s">
        <v>209</v>
      </c>
      <c r="B1" s="5"/>
      <c r="C1" s="5"/>
      <c r="D1" s="5"/>
      <c r="E1" s="5"/>
      <c r="F1" s="5"/>
      <c r="G1" s="5"/>
      <c r="H1" s="52"/>
    </row>
    <row r="2" spans="1:8" ht="16.5" customHeight="1">
      <c r="A2" s="6" t="s">
        <v>375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8"/>
      <c r="H4" s="7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788</v>
      </c>
      <c r="C6" s="13" t="s">
        <v>423</v>
      </c>
      <c r="D6" s="13" t="s">
        <v>789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9"/>
      <c r="B8" s="19"/>
      <c r="C8" s="19"/>
      <c r="D8" s="19"/>
      <c r="E8" s="20"/>
      <c r="F8" s="20"/>
      <c r="G8" s="20"/>
      <c r="H8" s="19"/>
    </row>
    <row r="9" spans="1:8" ht="16.5" customHeight="1">
      <c r="A9" s="19"/>
      <c r="B9" s="19"/>
      <c r="C9" s="19"/>
      <c r="D9" s="19"/>
      <c r="E9" s="20"/>
      <c r="F9" s="20"/>
      <c r="G9" s="20"/>
      <c r="H9" s="19"/>
    </row>
    <row r="10" spans="1:8" ht="16.5" customHeight="1">
      <c r="A10" s="19"/>
      <c r="B10" s="19"/>
      <c r="C10" s="19"/>
      <c r="D10" s="19"/>
      <c r="E10" s="20"/>
      <c r="F10" s="20"/>
      <c r="G10" s="20"/>
      <c r="H10" s="19"/>
    </row>
    <row r="11" spans="1:8" ht="16.5" customHeight="1">
      <c r="A11" s="19"/>
      <c r="B11" s="19"/>
      <c r="C11" s="19"/>
      <c r="D11" s="19"/>
      <c r="E11" s="20"/>
      <c r="F11" s="20"/>
      <c r="G11" s="20"/>
      <c r="H11" s="19"/>
    </row>
    <row r="12" spans="1:8" ht="16.5" customHeight="1">
      <c r="A12" s="19"/>
      <c r="B12" s="19"/>
      <c r="C12" s="19"/>
      <c r="D12" s="19"/>
      <c r="E12" s="20"/>
      <c r="F12" s="20"/>
      <c r="G12" s="20"/>
      <c r="H12" s="19"/>
    </row>
    <row r="13" spans="1:8" ht="16.5" customHeight="1">
      <c r="A13" s="19"/>
      <c r="B13" s="19"/>
      <c r="C13" s="19"/>
      <c r="D13" s="19"/>
      <c r="E13" s="20"/>
      <c r="F13" s="20"/>
      <c r="G13" s="20"/>
      <c r="H13" s="19"/>
    </row>
    <row r="14" spans="1:8" ht="16.5" customHeight="1">
      <c r="A14" s="19"/>
      <c r="B14" s="19"/>
      <c r="C14" s="19"/>
      <c r="D14" s="19"/>
      <c r="E14" s="20"/>
      <c r="F14" s="20"/>
      <c r="G14" s="20"/>
      <c r="H14" s="19"/>
    </row>
    <row r="15" spans="1:8" ht="16.5" customHeight="1">
      <c r="A15" s="19"/>
      <c r="B15" s="19"/>
      <c r="C15" s="19"/>
      <c r="D15" s="19"/>
      <c r="E15" s="20"/>
      <c r="F15" s="20"/>
      <c r="G15" s="20"/>
      <c r="H15" s="19"/>
    </row>
    <row r="16" spans="1:8" ht="16.5" customHeight="1">
      <c r="A16" s="19"/>
      <c r="B16" s="19"/>
      <c r="C16" s="19"/>
      <c r="D16" s="19"/>
      <c r="E16" s="20"/>
      <c r="F16" s="20"/>
      <c r="G16" s="20"/>
      <c r="H16" s="19"/>
    </row>
    <row r="17" spans="1:8" ht="16.5" customHeight="1">
      <c r="A17" s="19"/>
      <c r="B17" s="19"/>
      <c r="C17" s="19"/>
      <c r="D17" s="19"/>
      <c r="E17" s="20"/>
      <c r="F17" s="20"/>
      <c r="G17" s="20"/>
      <c r="H17" s="19"/>
    </row>
    <row r="18" spans="1:8" ht="16.5" customHeight="1">
      <c r="A18" s="19"/>
      <c r="B18" s="19"/>
      <c r="C18" s="19"/>
      <c r="D18" s="19"/>
      <c r="E18" s="20"/>
      <c r="F18" s="20"/>
      <c r="G18" s="20"/>
      <c r="H18" s="19"/>
    </row>
    <row r="19" spans="1:8" ht="16.5" customHeight="1">
      <c r="A19" s="19"/>
      <c r="B19" s="19"/>
      <c r="C19" s="19"/>
      <c r="D19" s="19"/>
      <c r="E19" s="20"/>
      <c r="F19" s="20"/>
      <c r="G19" s="20"/>
      <c r="H19" s="19"/>
    </row>
    <row r="20" spans="1:8" ht="16.5" customHeight="1">
      <c r="A20" s="19"/>
      <c r="B20" s="19"/>
      <c r="C20" s="19"/>
      <c r="D20" s="19"/>
      <c r="E20" s="20"/>
      <c r="F20" s="20"/>
      <c r="G20" s="20"/>
      <c r="H20" s="19"/>
    </row>
    <row r="21" spans="1:8" ht="16.5" customHeight="1">
      <c r="A21" s="19"/>
      <c r="B21" s="19"/>
      <c r="C21" s="19"/>
      <c r="D21" s="19"/>
      <c r="E21" s="20"/>
      <c r="F21" s="20"/>
      <c r="G21" s="20"/>
      <c r="H21" s="19"/>
    </row>
    <row r="22" spans="1:8" ht="16.5" customHeight="1">
      <c r="A22" s="19"/>
      <c r="B22" s="19"/>
      <c r="C22" s="19"/>
      <c r="D22" s="19"/>
      <c r="E22" s="20"/>
      <c r="F22" s="20"/>
      <c r="G22" s="20"/>
      <c r="H22" s="19"/>
    </row>
    <row r="23" spans="1:8" ht="16.5" customHeight="1">
      <c r="A23" s="19"/>
      <c r="B23" s="19"/>
      <c r="C23" s="19"/>
      <c r="D23" s="19"/>
      <c r="E23" s="20"/>
      <c r="F23" s="20"/>
      <c r="G23" s="20"/>
      <c r="H23" s="19"/>
    </row>
    <row r="24" spans="1:8" ht="16.5" customHeight="1">
      <c r="A24" s="19"/>
      <c r="B24" s="19"/>
      <c r="C24" s="19"/>
      <c r="D24" s="19"/>
      <c r="E24" s="20"/>
      <c r="F24" s="20"/>
      <c r="G24" s="20"/>
      <c r="H24" s="19"/>
    </row>
    <row r="25" spans="1:8" ht="16.5" customHeight="1">
      <c r="A25" s="19"/>
      <c r="B25" s="19"/>
      <c r="C25" s="19"/>
      <c r="D25" s="19"/>
      <c r="E25" s="20"/>
      <c r="F25" s="20"/>
      <c r="G25" s="20"/>
      <c r="H25" s="19"/>
    </row>
    <row r="26" spans="1:8" ht="16.5" customHeight="1">
      <c r="A26" s="19"/>
      <c r="B26" s="19"/>
      <c r="C26" s="19"/>
      <c r="D26" s="19"/>
      <c r="E26" s="20"/>
      <c r="F26" s="20"/>
      <c r="G26" s="20"/>
      <c r="H26" s="19"/>
    </row>
    <row r="27" spans="1:8" ht="16.5" customHeight="1">
      <c r="A27" s="19"/>
      <c r="B27" s="19"/>
      <c r="C27" s="19"/>
      <c r="D27" s="19"/>
      <c r="E27" s="20"/>
      <c r="F27" s="20"/>
      <c r="G27" s="20"/>
      <c r="H27" s="19"/>
    </row>
    <row r="28" spans="1:9" ht="16.5" customHeight="1">
      <c r="A28" s="25" t="s">
        <v>710</v>
      </c>
      <c r="B28" s="26"/>
      <c r="C28" s="26"/>
      <c r="D28" s="38"/>
      <c r="E28" s="39">
        <f>SUM(E8:E27)</f>
        <v>0</v>
      </c>
      <c r="F28" s="39">
        <f>SUM(F8:F27)</f>
        <v>0</v>
      </c>
      <c r="G28" s="39">
        <f>SUM(G8:G27)</f>
        <v>0</v>
      </c>
      <c r="H28" s="29"/>
      <c r="I28" s="30"/>
    </row>
    <row r="29" spans="1:9" ht="16.5" customHeight="1">
      <c r="A29" s="25" t="s">
        <v>382</v>
      </c>
      <c r="B29" s="26"/>
      <c r="C29" s="26"/>
      <c r="D29" s="38"/>
      <c r="E29" s="39">
        <f>E28</f>
        <v>0</v>
      </c>
      <c r="F29" s="39">
        <f>F28</f>
        <v>0</v>
      </c>
      <c r="G29" s="39">
        <f>G28</f>
        <v>0</v>
      </c>
      <c r="H29" s="29"/>
      <c r="I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12" footer="0.39"/>
  <pageSetup horizontalDpi="180" verticalDpi="180" orientation="landscape" paperSize="9"/>
  <headerFooter alignWithMargins="0">
    <oddHeader>&amp;C&amp;"Arial Narrow,常规"&amp;9
&amp;R&amp;"创艺简仿宋,常规"&amp;9表&amp;"Arial Narrow,常规"9-14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="115" zoomScaleSheetLayoutView="115" workbookViewId="0" topLeftCell="A1">
      <selection activeCell="C4" sqref="C4"/>
    </sheetView>
  </sheetViews>
  <sheetFormatPr defaultColWidth="8.75390625" defaultRowHeight="16.5" customHeight="1"/>
  <cols>
    <col min="1" max="1" width="6.125" style="4" customWidth="1"/>
    <col min="2" max="2" width="21.50390625" style="4" customWidth="1"/>
    <col min="3" max="7" width="18.62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212</v>
      </c>
      <c r="B1" s="5"/>
      <c r="C1" s="5"/>
      <c r="D1" s="5"/>
      <c r="E1" s="5"/>
      <c r="F1" s="5"/>
      <c r="G1" s="5"/>
    </row>
    <row r="2" spans="1:7" ht="16.5" customHeight="1">
      <c r="A2" s="6" t="s">
        <v>375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7"/>
      <c r="G4" s="36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4" t="s">
        <v>239</v>
      </c>
      <c r="D6" s="12" t="s">
        <v>240</v>
      </c>
      <c r="E6" s="12" t="s">
        <v>241</v>
      </c>
      <c r="F6" s="13" t="s">
        <v>273</v>
      </c>
      <c r="G6" s="12" t="s">
        <v>274</v>
      </c>
    </row>
    <row r="7" spans="1:7" s="2" customFormat="1" ht="16.5" customHeight="1">
      <c r="A7" s="15"/>
      <c r="B7" s="15"/>
      <c r="C7" s="17"/>
      <c r="D7" s="15"/>
      <c r="E7" s="15"/>
      <c r="F7" s="16"/>
      <c r="G7" s="15"/>
    </row>
    <row r="8" spans="1:7" ht="16.5" customHeight="1">
      <c r="A8" s="18" t="s">
        <v>790</v>
      </c>
      <c r="B8" s="19" t="s">
        <v>791</v>
      </c>
      <c r="C8" s="53">
        <f>'表10-1长期借款'!H29</f>
        <v>0</v>
      </c>
      <c r="D8" s="53">
        <f>'表10-1长期借款'!I29</f>
        <v>0</v>
      </c>
      <c r="E8" s="53">
        <f>'表10-1长期借款'!K29</f>
        <v>0</v>
      </c>
      <c r="F8" s="53">
        <f aca="true" t="shared" si="0" ref="F8:F13">E8-D8</f>
        <v>0</v>
      </c>
      <c r="G8" s="54" t="e">
        <f aca="true" t="shared" si="1" ref="G8:G13">F8/D8*100</f>
        <v>#DIV/0!</v>
      </c>
    </row>
    <row r="9" spans="1:7" ht="16.5" customHeight="1">
      <c r="A9" s="18" t="s">
        <v>792</v>
      </c>
      <c r="B9" s="19" t="s">
        <v>793</v>
      </c>
      <c r="C9" s="53">
        <f>'表10-2应付债券'!G29</f>
        <v>0</v>
      </c>
      <c r="D9" s="53">
        <f>'表10-2应付债券'!H29</f>
        <v>0</v>
      </c>
      <c r="E9" s="53">
        <f>'表10-2应付债券'!I29</f>
        <v>0</v>
      </c>
      <c r="F9" s="53">
        <f t="shared" si="0"/>
        <v>0</v>
      </c>
      <c r="G9" s="54" t="e">
        <f t="shared" si="1"/>
        <v>#DIV/0!</v>
      </c>
    </row>
    <row r="10" spans="1:7" ht="16.5" customHeight="1">
      <c r="A10" s="18" t="s">
        <v>794</v>
      </c>
      <c r="B10" s="19" t="s">
        <v>795</v>
      </c>
      <c r="C10" s="55">
        <f>'表10-3长期应付'!G29</f>
        <v>0</v>
      </c>
      <c r="D10" s="53">
        <f>'表10-3长期应付'!H29</f>
        <v>0</v>
      </c>
      <c r="E10" s="53">
        <f>'表10-3长期应付'!I29</f>
        <v>0</v>
      </c>
      <c r="F10" s="53">
        <f t="shared" si="0"/>
        <v>0</v>
      </c>
      <c r="G10" s="54" t="e">
        <f t="shared" si="1"/>
        <v>#DIV/0!</v>
      </c>
    </row>
    <row r="11" spans="1:7" ht="16.5" customHeight="1">
      <c r="A11" s="18" t="s">
        <v>796</v>
      </c>
      <c r="B11" s="19" t="s">
        <v>797</v>
      </c>
      <c r="C11" s="53">
        <f>'表10-4住房'!D29</f>
        <v>0</v>
      </c>
      <c r="D11" s="53">
        <f>'表10-4住房'!E29</f>
        <v>0</v>
      </c>
      <c r="E11" s="53">
        <f>'表10-4住房'!F29</f>
        <v>0</v>
      </c>
      <c r="F11" s="53">
        <f t="shared" si="0"/>
        <v>0</v>
      </c>
      <c r="G11" s="54" t="e">
        <f t="shared" si="1"/>
        <v>#DIV/0!</v>
      </c>
    </row>
    <row r="12" spans="1:7" ht="16.5" customHeight="1">
      <c r="A12" s="18" t="s">
        <v>798</v>
      </c>
      <c r="B12" s="19" t="s">
        <v>799</v>
      </c>
      <c r="C12" s="56">
        <f>'表10-5其他长期'!E29</f>
        <v>0</v>
      </c>
      <c r="D12" s="53">
        <f>'表10-5其他长期'!F29</f>
        <v>0</v>
      </c>
      <c r="E12" s="56">
        <f>'表10-5其他长期'!G29</f>
        <v>0</v>
      </c>
      <c r="F12" s="53">
        <f t="shared" si="0"/>
        <v>0</v>
      </c>
      <c r="G12" s="20" t="e">
        <f t="shared" si="1"/>
        <v>#DIV/0!</v>
      </c>
    </row>
    <row r="13" spans="1:7" ht="16.5" customHeight="1">
      <c r="A13" s="18" t="s">
        <v>800</v>
      </c>
      <c r="B13" s="19" t="s">
        <v>801</v>
      </c>
      <c r="C13" s="53">
        <f>'表10-6递延贷项'!D29</f>
        <v>0</v>
      </c>
      <c r="D13" s="53">
        <f>'表10-6递延贷项'!E29</f>
        <v>0</v>
      </c>
      <c r="E13" s="53">
        <f>'表10-6递延贷项'!F29</f>
        <v>0</v>
      </c>
      <c r="F13" s="53">
        <f t="shared" si="0"/>
        <v>0</v>
      </c>
      <c r="G13" s="20" t="e">
        <f t="shared" si="1"/>
        <v>#DIV/0!</v>
      </c>
    </row>
    <row r="14" spans="1:7" ht="16.5" customHeight="1">
      <c r="A14" s="19"/>
      <c r="B14" s="19"/>
      <c r="C14" s="53"/>
      <c r="D14" s="53"/>
      <c r="E14" s="53"/>
      <c r="F14" s="53"/>
      <c r="G14" s="19"/>
    </row>
    <row r="15" spans="1:7" ht="16.5" customHeight="1">
      <c r="A15" s="19"/>
      <c r="B15" s="19"/>
      <c r="C15" s="53"/>
      <c r="D15" s="53"/>
      <c r="E15" s="53"/>
      <c r="F15" s="53"/>
      <c r="G15" s="19"/>
    </row>
    <row r="16" spans="1:7" ht="16.5" customHeight="1">
      <c r="A16" s="19"/>
      <c r="B16" s="19"/>
      <c r="C16" s="53"/>
      <c r="D16" s="53"/>
      <c r="E16" s="53"/>
      <c r="F16" s="53"/>
      <c r="G16" s="19"/>
    </row>
    <row r="17" spans="1:7" ht="16.5" customHeight="1">
      <c r="A17" s="19"/>
      <c r="B17" s="19"/>
      <c r="C17" s="53"/>
      <c r="D17" s="53"/>
      <c r="E17" s="53"/>
      <c r="F17" s="53"/>
      <c r="G17" s="19"/>
    </row>
    <row r="18" spans="1:7" ht="16.5" customHeight="1">
      <c r="A18" s="19"/>
      <c r="B18" s="19"/>
      <c r="C18" s="53"/>
      <c r="D18" s="53"/>
      <c r="E18" s="53"/>
      <c r="F18" s="53"/>
      <c r="G18" s="19"/>
    </row>
    <row r="19" spans="1:7" ht="16.5" customHeight="1">
      <c r="A19" s="19"/>
      <c r="B19" s="19"/>
      <c r="C19" s="53"/>
      <c r="D19" s="53"/>
      <c r="E19" s="53"/>
      <c r="F19" s="53"/>
      <c r="G19" s="19"/>
    </row>
    <row r="20" spans="1:7" ht="16.5" customHeight="1">
      <c r="A20" s="19"/>
      <c r="B20" s="19"/>
      <c r="C20" s="53"/>
      <c r="D20" s="53"/>
      <c r="E20" s="53"/>
      <c r="F20" s="53"/>
      <c r="G20" s="19"/>
    </row>
    <row r="21" spans="1:7" ht="16.5" customHeight="1">
      <c r="A21" s="19"/>
      <c r="B21" s="19"/>
      <c r="C21" s="53"/>
      <c r="D21" s="53"/>
      <c r="E21" s="53"/>
      <c r="F21" s="53"/>
      <c r="G21" s="19"/>
    </row>
    <row r="22" spans="1:7" ht="16.5" customHeight="1">
      <c r="A22" s="19"/>
      <c r="B22" s="19"/>
      <c r="C22" s="53"/>
      <c r="D22" s="53"/>
      <c r="E22" s="53"/>
      <c r="F22" s="53"/>
      <c r="G22" s="19"/>
    </row>
    <row r="23" spans="1:7" ht="16.5" customHeight="1">
      <c r="A23" s="19"/>
      <c r="B23" s="19"/>
      <c r="C23" s="53"/>
      <c r="D23" s="53"/>
      <c r="E23" s="53"/>
      <c r="F23" s="53"/>
      <c r="G23" s="19"/>
    </row>
    <row r="24" spans="1:7" ht="16.5" customHeight="1">
      <c r="A24" s="19"/>
      <c r="B24" s="19"/>
      <c r="C24" s="53"/>
      <c r="D24" s="53"/>
      <c r="E24" s="53"/>
      <c r="F24" s="53"/>
      <c r="G24" s="19"/>
    </row>
    <row r="25" spans="1:7" ht="16.5" customHeight="1">
      <c r="A25" s="19"/>
      <c r="B25" s="19"/>
      <c r="C25" s="53"/>
      <c r="D25" s="53"/>
      <c r="E25" s="53"/>
      <c r="F25" s="53"/>
      <c r="G25" s="19"/>
    </row>
    <row r="26" spans="1:7" ht="16.5" customHeight="1">
      <c r="A26" s="21"/>
      <c r="B26" s="19"/>
      <c r="C26" s="53"/>
      <c r="D26" s="53"/>
      <c r="E26" s="53"/>
      <c r="F26" s="53"/>
      <c r="G26" s="19"/>
    </row>
    <row r="27" spans="1:7" ht="16.5" customHeight="1">
      <c r="A27" s="21"/>
      <c r="B27" s="22"/>
      <c r="C27" s="57"/>
      <c r="D27" s="53"/>
      <c r="E27" s="53"/>
      <c r="F27" s="53"/>
      <c r="G27" s="19"/>
    </row>
    <row r="28" spans="1:7" ht="16.5" customHeight="1">
      <c r="A28" s="58"/>
      <c r="B28" s="48"/>
      <c r="C28" s="59"/>
      <c r="D28" s="53"/>
      <c r="E28" s="53"/>
      <c r="F28" s="53"/>
      <c r="G28" s="19"/>
    </row>
    <row r="29" spans="1:7" ht="16.5" customHeight="1">
      <c r="A29" s="60">
        <v>10</v>
      </c>
      <c r="B29" s="61" t="s">
        <v>802</v>
      </c>
      <c r="C29" s="50">
        <f>SUM(C8:C28)</f>
        <v>0</v>
      </c>
      <c r="D29" s="50">
        <f>SUM(D8:D28)</f>
        <v>0</v>
      </c>
      <c r="E29" s="50">
        <f>SUM(E8:E28)</f>
        <v>0</v>
      </c>
      <c r="F29" s="62">
        <f>E29-D29</f>
        <v>0</v>
      </c>
      <c r="G29" s="63" t="e">
        <f>F29/D29*100</f>
        <v>#DIV/0!</v>
      </c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23" footer="0.39"/>
  <pageSetup horizontalDpi="180" verticalDpi="180" orientation="landscape" paperSize="9"/>
  <headerFooter alignWithMargins="0">
    <oddHeader>&amp;C&amp;"Arial Narrow,常规"&amp;9
&amp;R&amp;"创艺简仿宋,常规"&amp;9表&amp;"Arial Narrow,常规"10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C22" sqref="C22"/>
    </sheetView>
  </sheetViews>
  <sheetFormatPr defaultColWidth="8.75390625" defaultRowHeight="16.5" customHeight="1"/>
  <cols>
    <col min="1" max="1" width="4.75390625" style="4" customWidth="1"/>
    <col min="2" max="2" width="24.25390625" style="4" customWidth="1"/>
    <col min="3" max="3" width="7.875" style="4" bestFit="1" customWidth="1"/>
    <col min="4" max="4" width="7.00390625" style="4" customWidth="1"/>
    <col min="5" max="5" width="7.375" style="4" bestFit="1" customWidth="1"/>
    <col min="6" max="6" width="6.00390625" style="4" customWidth="1"/>
    <col min="7" max="7" width="7.875" style="4" bestFit="1" customWidth="1"/>
    <col min="8" max="8" width="12.125" style="4" customWidth="1"/>
    <col min="9" max="9" width="12.25390625" style="4" customWidth="1"/>
    <col min="10" max="10" width="12.75390625" style="4" bestFit="1" customWidth="1"/>
    <col min="11" max="11" width="12.625" style="4" customWidth="1"/>
    <col min="12" max="12" width="10.75390625" style="4" customWidth="1"/>
    <col min="13" max="32" width="9.00390625" style="4" bestFit="1" customWidth="1"/>
    <col min="33" max="16384" width="8.75390625" style="4" customWidth="1"/>
  </cols>
  <sheetData>
    <row r="1" spans="1:12" s="1" customFormat="1" ht="24.75" customHeight="1">
      <c r="A1" s="5" t="s">
        <v>215</v>
      </c>
      <c r="B1" s="5"/>
      <c r="C1" s="5"/>
      <c r="D1" s="5"/>
      <c r="E1" s="5"/>
      <c r="F1" s="5"/>
      <c r="G1" s="5"/>
      <c r="H1" s="52"/>
      <c r="I1" s="52"/>
      <c r="J1" s="52"/>
      <c r="K1" s="52"/>
      <c r="L1" s="52"/>
    </row>
    <row r="2" spans="1:12" ht="16.5" customHeight="1">
      <c r="A2" s="6" t="s">
        <v>375</v>
      </c>
      <c r="B2" s="7"/>
      <c r="C2" s="7"/>
      <c r="D2" s="7"/>
      <c r="E2" s="7"/>
      <c r="F2" s="7"/>
      <c r="G2" s="7"/>
      <c r="H2" s="35"/>
      <c r="I2" s="35"/>
      <c r="J2" s="35"/>
      <c r="K2" s="35"/>
      <c r="L2" s="35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36"/>
    </row>
    <row r="5" spans="1:12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16.5" customHeight="1">
      <c r="A6" s="12" t="s">
        <v>340</v>
      </c>
      <c r="B6" s="12" t="s">
        <v>769</v>
      </c>
      <c r="C6" s="13" t="s">
        <v>423</v>
      </c>
      <c r="D6" s="13" t="s">
        <v>514</v>
      </c>
      <c r="E6" s="13" t="s">
        <v>770</v>
      </c>
      <c r="F6" s="13" t="s">
        <v>377</v>
      </c>
      <c r="G6" s="13" t="s">
        <v>771</v>
      </c>
      <c r="H6" s="14" t="s">
        <v>239</v>
      </c>
      <c r="I6" s="12" t="s">
        <v>240</v>
      </c>
      <c r="J6" s="13" t="s">
        <v>772</v>
      </c>
      <c r="K6" s="12" t="s">
        <v>241</v>
      </c>
      <c r="L6" s="12" t="s">
        <v>380</v>
      </c>
    </row>
    <row r="7" spans="1:12" s="2" customFormat="1" ht="16.5" customHeight="1">
      <c r="A7" s="15"/>
      <c r="B7" s="15"/>
      <c r="C7" s="16"/>
      <c r="D7" s="16"/>
      <c r="E7" s="16"/>
      <c r="F7" s="16"/>
      <c r="G7" s="16"/>
      <c r="H7" s="17"/>
      <c r="I7" s="15"/>
      <c r="J7" s="16"/>
      <c r="K7" s="15"/>
      <c r="L7" s="15"/>
    </row>
    <row r="8" spans="1:12" ht="16.5" customHeight="1">
      <c r="A8" s="18"/>
      <c r="B8" s="19"/>
      <c r="C8" s="19"/>
      <c r="D8" s="19"/>
      <c r="E8" s="19"/>
      <c r="F8" s="19"/>
      <c r="G8" s="20"/>
      <c r="H8" s="20"/>
      <c r="I8" s="20"/>
      <c r="J8" s="20"/>
      <c r="K8" s="20"/>
      <c r="L8" s="19"/>
    </row>
    <row r="9" spans="1:12" ht="16.5" customHeight="1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19"/>
    </row>
    <row r="10" spans="1:12" ht="16.5" customHeight="1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19"/>
    </row>
    <row r="11" spans="1:12" ht="16.5" customHeight="1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19"/>
    </row>
    <row r="12" spans="1:12" ht="16.5" customHeight="1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19"/>
    </row>
    <row r="13" spans="1:12" ht="16.5" customHeight="1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19"/>
    </row>
    <row r="14" spans="1:12" ht="16.5" customHeight="1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19"/>
    </row>
    <row r="15" spans="1:12" ht="16.5" customHeight="1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9"/>
    </row>
    <row r="16" spans="1:12" ht="16.5" customHeight="1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19"/>
    </row>
    <row r="17" spans="1:12" ht="16.5" customHeight="1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19"/>
    </row>
    <row r="18" spans="1:12" ht="16.5" customHeight="1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19"/>
    </row>
    <row r="19" spans="1:12" ht="16.5" customHeight="1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19"/>
    </row>
    <row r="20" spans="1:12" ht="16.5" customHeight="1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19"/>
    </row>
    <row r="21" spans="1:12" ht="16.5" customHeight="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19"/>
    </row>
    <row r="22" spans="1:12" ht="16.5" customHeight="1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19"/>
    </row>
    <row r="23" spans="1:12" ht="16.5" customHeight="1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19"/>
    </row>
    <row r="24" spans="1:12" ht="16.5" customHeight="1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19"/>
    </row>
    <row r="25" spans="1:12" ht="16.5" customHeight="1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19"/>
    </row>
    <row r="26" spans="1:12" ht="16.5" customHeight="1">
      <c r="A26" s="21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19"/>
    </row>
    <row r="27" spans="1:12" ht="16.5" customHeight="1">
      <c r="A27" s="21"/>
      <c r="B27" s="22"/>
      <c r="C27" s="23"/>
      <c r="D27" s="23"/>
      <c r="E27" s="23"/>
      <c r="F27" s="23"/>
      <c r="G27" s="24"/>
      <c r="H27" s="24"/>
      <c r="I27" s="20"/>
      <c r="J27" s="20"/>
      <c r="K27" s="20"/>
      <c r="L27" s="19"/>
    </row>
    <row r="28" spans="1:12" ht="16.5" customHeight="1">
      <c r="A28" s="25" t="s">
        <v>710</v>
      </c>
      <c r="B28" s="26"/>
      <c r="C28" s="26"/>
      <c r="D28" s="26"/>
      <c r="E28" s="38"/>
      <c r="F28" s="38"/>
      <c r="G28" s="51"/>
      <c r="H28" s="39">
        <f>SUM(H8:H27)</f>
        <v>0</v>
      </c>
      <c r="I28" s="39">
        <f>SUM(I8:I27)</f>
        <v>0</v>
      </c>
      <c r="J28" s="39"/>
      <c r="K28" s="39">
        <f>SUM(K8:K27)</f>
        <v>0</v>
      </c>
      <c r="L28" s="29"/>
    </row>
    <row r="29" spans="1:12" ht="16.5" customHeight="1">
      <c r="A29" s="25" t="s">
        <v>382</v>
      </c>
      <c r="B29" s="26"/>
      <c r="C29" s="26"/>
      <c r="D29" s="26"/>
      <c r="E29" s="38"/>
      <c r="F29" s="38"/>
      <c r="G29" s="51"/>
      <c r="H29" s="39">
        <f>H28</f>
        <v>0</v>
      </c>
      <c r="I29" s="39">
        <f>I28</f>
        <v>0</v>
      </c>
      <c r="J29" s="39"/>
      <c r="K29" s="39">
        <f>K28</f>
        <v>0</v>
      </c>
      <c r="L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3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736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6">
    <mergeCell ref="A1:L1"/>
    <mergeCell ref="A2:L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 verticalCentered="1"/>
  <pageMargins left="0.2" right="0.23999999999999996" top="0.51" bottom="0.2" header="1.17" footer="0.31"/>
  <pageSetup horizontalDpi="180" verticalDpi="180" orientation="landscape" paperSize="9"/>
  <headerFooter alignWithMargins="0">
    <oddHeader>&amp;C&amp;"Arial Narrow,常规"&amp;9
&amp;R&amp;"创艺简仿宋,常规"&amp;9表&amp;"Arial Narrow,常规"10-1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D39" sqref="D39"/>
    </sheetView>
  </sheetViews>
  <sheetFormatPr defaultColWidth="8.75390625" defaultRowHeight="16.5" customHeight="1"/>
  <cols>
    <col min="1" max="1" width="6.125" style="4" customWidth="1"/>
    <col min="2" max="2" width="21.875" style="4" customWidth="1"/>
    <col min="3" max="3" width="10.875" style="4" customWidth="1"/>
    <col min="4" max="4" width="7.875" style="4" bestFit="1" customWidth="1"/>
    <col min="5" max="5" width="6.00390625" style="4" customWidth="1"/>
    <col min="6" max="6" width="7.875" style="4" bestFit="1" customWidth="1"/>
    <col min="7" max="7" width="15.25390625" style="4" customWidth="1"/>
    <col min="8" max="8" width="16.375" style="4" customWidth="1"/>
    <col min="9" max="9" width="16.125" style="4" customWidth="1"/>
    <col min="10" max="10" width="14.75390625" style="4" customWidth="1"/>
    <col min="11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218</v>
      </c>
      <c r="B1" s="5"/>
      <c r="C1" s="5"/>
      <c r="D1" s="5"/>
      <c r="E1" s="5"/>
      <c r="F1" s="5"/>
      <c r="G1" s="5"/>
      <c r="H1" s="52"/>
      <c r="I1" s="52"/>
      <c r="J1" s="52"/>
      <c r="K1" s="40"/>
    </row>
    <row r="2" spans="1:10" ht="16.5" customHeight="1">
      <c r="A2" s="6" t="s">
        <v>472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6.5" customHeight="1">
      <c r="A6" s="12" t="s">
        <v>340</v>
      </c>
      <c r="B6" s="12" t="s">
        <v>803</v>
      </c>
      <c r="C6" s="13" t="s">
        <v>526</v>
      </c>
      <c r="D6" s="13" t="s">
        <v>423</v>
      </c>
      <c r="E6" s="13" t="s">
        <v>514</v>
      </c>
      <c r="F6" s="13" t="s">
        <v>804</v>
      </c>
      <c r="G6" s="14" t="s">
        <v>239</v>
      </c>
      <c r="H6" s="12" t="s">
        <v>240</v>
      </c>
      <c r="I6" s="12" t="s">
        <v>241</v>
      </c>
      <c r="J6" s="12" t="s">
        <v>380</v>
      </c>
    </row>
    <row r="7" spans="1:10" s="2" customFormat="1" ht="16.5" customHeight="1">
      <c r="A7" s="15"/>
      <c r="B7" s="15"/>
      <c r="C7" s="16"/>
      <c r="D7" s="16"/>
      <c r="E7" s="16"/>
      <c r="F7" s="16"/>
      <c r="G7" s="17"/>
      <c r="H7" s="15"/>
      <c r="I7" s="15"/>
      <c r="J7" s="15"/>
    </row>
    <row r="8" spans="1:10" ht="16.5" customHeight="1">
      <c r="A8" s="18"/>
      <c r="B8" s="19"/>
      <c r="C8" s="19"/>
      <c r="D8" s="19"/>
      <c r="E8" s="19"/>
      <c r="F8" s="19"/>
      <c r="G8" s="20"/>
      <c r="H8" s="20"/>
      <c r="I8" s="20"/>
      <c r="J8" s="19"/>
    </row>
    <row r="9" spans="1:10" ht="16.5" customHeight="1">
      <c r="A9" s="18"/>
      <c r="B9" s="19"/>
      <c r="C9" s="19"/>
      <c r="D9" s="19"/>
      <c r="E9" s="19"/>
      <c r="F9" s="19"/>
      <c r="G9" s="20"/>
      <c r="H9" s="20"/>
      <c r="I9" s="20"/>
      <c r="J9" s="19"/>
    </row>
    <row r="10" spans="1:10" ht="16.5" customHeight="1">
      <c r="A10" s="18"/>
      <c r="B10" s="19"/>
      <c r="C10" s="19"/>
      <c r="D10" s="19"/>
      <c r="E10" s="19"/>
      <c r="F10" s="19"/>
      <c r="G10" s="20"/>
      <c r="H10" s="20"/>
      <c r="I10" s="20"/>
      <c r="J10" s="19"/>
    </row>
    <row r="11" spans="1:10" ht="16.5" customHeight="1">
      <c r="A11" s="18"/>
      <c r="B11" s="19"/>
      <c r="C11" s="19"/>
      <c r="D11" s="19"/>
      <c r="E11" s="19"/>
      <c r="F11" s="19"/>
      <c r="G11" s="20"/>
      <c r="H11" s="20"/>
      <c r="I11" s="20"/>
      <c r="J11" s="19"/>
    </row>
    <row r="12" spans="1:10" ht="16.5" customHeight="1">
      <c r="A12" s="18"/>
      <c r="B12" s="19"/>
      <c r="C12" s="19"/>
      <c r="D12" s="19"/>
      <c r="E12" s="19"/>
      <c r="F12" s="19"/>
      <c r="G12" s="20"/>
      <c r="H12" s="20"/>
      <c r="I12" s="20"/>
      <c r="J12" s="19"/>
    </row>
    <row r="13" spans="1:10" ht="16.5" customHeight="1">
      <c r="A13" s="18"/>
      <c r="B13" s="19"/>
      <c r="C13" s="19"/>
      <c r="D13" s="19"/>
      <c r="E13" s="19"/>
      <c r="F13" s="19"/>
      <c r="G13" s="20"/>
      <c r="H13" s="20"/>
      <c r="I13" s="20"/>
      <c r="J13" s="19"/>
    </row>
    <row r="14" spans="1:10" ht="16.5" customHeight="1">
      <c r="A14" s="18"/>
      <c r="B14" s="19"/>
      <c r="C14" s="19"/>
      <c r="D14" s="19"/>
      <c r="E14" s="19"/>
      <c r="F14" s="19"/>
      <c r="G14" s="20"/>
      <c r="H14" s="20"/>
      <c r="I14" s="20"/>
      <c r="J14" s="19"/>
    </row>
    <row r="15" spans="1:10" ht="16.5" customHeight="1">
      <c r="A15" s="18"/>
      <c r="B15" s="19"/>
      <c r="C15" s="19"/>
      <c r="D15" s="19"/>
      <c r="E15" s="19"/>
      <c r="F15" s="19"/>
      <c r="G15" s="20"/>
      <c r="H15" s="20"/>
      <c r="I15" s="20"/>
      <c r="J15" s="19"/>
    </row>
    <row r="16" spans="1:10" ht="16.5" customHeight="1">
      <c r="A16" s="18"/>
      <c r="B16" s="19"/>
      <c r="C16" s="19"/>
      <c r="D16" s="19"/>
      <c r="E16" s="19"/>
      <c r="F16" s="19"/>
      <c r="G16" s="20"/>
      <c r="H16" s="20"/>
      <c r="I16" s="20"/>
      <c r="J16" s="19"/>
    </row>
    <row r="17" spans="1:10" ht="16.5" customHeight="1">
      <c r="A17" s="18"/>
      <c r="B17" s="19"/>
      <c r="C17" s="19"/>
      <c r="D17" s="19"/>
      <c r="E17" s="19"/>
      <c r="F17" s="19"/>
      <c r="G17" s="20"/>
      <c r="H17" s="20"/>
      <c r="I17" s="20"/>
      <c r="J17" s="19"/>
    </row>
    <row r="18" spans="1:10" ht="16.5" customHeight="1">
      <c r="A18" s="18"/>
      <c r="B18" s="19"/>
      <c r="C18" s="19"/>
      <c r="D18" s="19"/>
      <c r="E18" s="19"/>
      <c r="F18" s="19"/>
      <c r="G18" s="20"/>
      <c r="H18" s="20"/>
      <c r="I18" s="20"/>
      <c r="J18" s="19"/>
    </row>
    <row r="19" spans="1:10" ht="16.5" customHeight="1">
      <c r="A19" s="18"/>
      <c r="B19" s="19"/>
      <c r="C19" s="19"/>
      <c r="D19" s="19"/>
      <c r="E19" s="19"/>
      <c r="F19" s="19"/>
      <c r="G19" s="20"/>
      <c r="H19" s="20"/>
      <c r="I19" s="20"/>
      <c r="J19" s="19"/>
    </row>
    <row r="20" spans="1:10" ht="16.5" customHeight="1">
      <c r="A20" s="18"/>
      <c r="B20" s="19"/>
      <c r="C20" s="19"/>
      <c r="D20" s="19"/>
      <c r="E20" s="19"/>
      <c r="F20" s="19"/>
      <c r="G20" s="20"/>
      <c r="H20" s="20"/>
      <c r="I20" s="20"/>
      <c r="J20" s="19"/>
    </row>
    <row r="21" spans="1:10" ht="16.5" customHeight="1">
      <c r="A21" s="18"/>
      <c r="B21" s="19"/>
      <c r="C21" s="19"/>
      <c r="D21" s="19"/>
      <c r="E21" s="19"/>
      <c r="F21" s="19"/>
      <c r="G21" s="20"/>
      <c r="H21" s="20"/>
      <c r="I21" s="20"/>
      <c r="J21" s="19"/>
    </row>
    <row r="22" spans="1:10" ht="16.5" customHeight="1">
      <c r="A22" s="18"/>
      <c r="B22" s="19"/>
      <c r="C22" s="19"/>
      <c r="D22" s="19"/>
      <c r="E22" s="19"/>
      <c r="F22" s="19"/>
      <c r="G22" s="20"/>
      <c r="H22" s="20"/>
      <c r="I22" s="20"/>
      <c r="J22" s="19"/>
    </row>
    <row r="23" spans="1:10" ht="16.5" customHeight="1">
      <c r="A23" s="18"/>
      <c r="B23" s="19"/>
      <c r="C23" s="19"/>
      <c r="D23" s="19"/>
      <c r="E23" s="19"/>
      <c r="F23" s="19"/>
      <c r="G23" s="20"/>
      <c r="H23" s="20"/>
      <c r="I23" s="20"/>
      <c r="J23" s="19"/>
    </row>
    <row r="24" spans="1:10" ht="16.5" customHeight="1">
      <c r="A24" s="18"/>
      <c r="B24" s="19"/>
      <c r="C24" s="19"/>
      <c r="D24" s="19"/>
      <c r="E24" s="19"/>
      <c r="F24" s="19"/>
      <c r="G24" s="20"/>
      <c r="H24" s="20"/>
      <c r="I24" s="20"/>
      <c r="J24" s="19"/>
    </row>
    <row r="25" spans="1:10" ht="16.5" customHeight="1">
      <c r="A25" s="18"/>
      <c r="B25" s="19"/>
      <c r="C25" s="19"/>
      <c r="D25" s="19"/>
      <c r="E25" s="19"/>
      <c r="F25" s="19"/>
      <c r="G25" s="20"/>
      <c r="H25" s="20"/>
      <c r="I25" s="20"/>
      <c r="J25" s="19"/>
    </row>
    <row r="26" spans="1:10" ht="16.5" customHeight="1">
      <c r="A26" s="21"/>
      <c r="B26" s="19"/>
      <c r="C26" s="19"/>
      <c r="D26" s="19"/>
      <c r="E26" s="19"/>
      <c r="F26" s="19"/>
      <c r="G26" s="20"/>
      <c r="H26" s="20"/>
      <c r="I26" s="20"/>
      <c r="J26" s="19"/>
    </row>
    <row r="27" spans="1:10" ht="16.5" customHeight="1">
      <c r="A27" s="21"/>
      <c r="B27" s="22"/>
      <c r="C27" s="23"/>
      <c r="D27" s="23"/>
      <c r="E27" s="23"/>
      <c r="F27" s="23"/>
      <c r="G27" s="24"/>
      <c r="H27" s="20"/>
      <c r="I27" s="20"/>
      <c r="J27" s="19"/>
    </row>
    <row r="28" spans="1:12" ht="16.5" customHeight="1">
      <c r="A28" s="25" t="s">
        <v>710</v>
      </c>
      <c r="B28" s="26"/>
      <c r="C28" s="26"/>
      <c r="D28" s="26"/>
      <c r="E28" s="38"/>
      <c r="F28" s="38"/>
      <c r="G28" s="39">
        <f>SUM(G8:G27)</f>
        <v>0</v>
      </c>
      <c r="H28" s="39">
        <f>SUM(H8:H27)</f>
        <v>0</v>
      </c>
      <c r="I28" s="39">
        <f>SUM(I8:I27)</f>
        <v>0</v>
      </c>
      <c r="J28" s="29"/>
      <c r="K28" s="30"/>
      <c r="L28" s="30"/>
    </row>
    <row r="29" spans="1:12" ht="16.5" customHeight="1">
      <c r="A29" s="25" t="s">
        <v>382</v>
      </c>
      <c r="B29" s="26"/>
      <c r="C29" s="26"/>
      <c r="D29" s="26"/>
      <c r="E29" s="38"/>
      <c r="F29" s="38"/>
      <c r="G29" s="39">
        <f>G28</f>
        <v>0</v>
      </c>
      <c r="H29" s="39">
        <f>H28</f>
        <v>0</v>
      </c>
      <c r="I29" s="39">
        <f>I28</f>
        <v>0</v>
      </c>
      <c r="J29" s="29"/>
      <c r="K29" s="30"/>
      <c r="L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2"/>
      <c r="J30" s="31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4">
    <mergeCell ref="A1:J1"/>
    <mergeCell ref="A2:J2"/>
    <mergeCell ref="A28:D28"/>
    <mergeCell ref="A29:D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2" right="0.23999999999999996" top="0.51" bottom="0.2" header="1.26" footer="0.39"/>
  <pageSetup horizontalDpi="180" verticalDpi="180" orientation="landscape" paperSize="9"/>
  <headerFooter alignWithMargins="0">
    <oddHeader>&amp;C&amp;"Arial Narrow,常规"&amp;9
&amp;R&amp;"创艺简仿宋,常规"&amp;9表&amp;"Arial Narrow,常规"10-2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B6" sqref="B6:B7"/>
    </sheetView>
  </sheetViews>
  <sheetFormatPr defaultColWidth="8.75390625" defaultRowHeight="16.5" customHeight="1"/>
  <cols>
    <col min="1" max="1" width="5.50390625" style="4" customWidth="1"/>
    <col min="2" max="2" width="20.50390625" style="4" customWidth="1"/>
    <col min="3" max="3" width="7.375" style="4" customWidth="1"/>
    <col min="4" max="4" width="14.50390625" style="4" customWidth="1"/>
    <col min="5" max="5" width="9.00390625" style="4" bestFit="1" customWidth="1"/>
    <col min="6" max="6" width="14.00390625" style="4" customWidth="1"/>
    <col min="7" max="7" width="8.875" style="4" customWidth="1"/>
    <col min="8" max="8" width="13.25390625" style="4" customWidth="1"/>
    <col min="9" max="9" width="13.00390625" style="4" customWidth="1"/>
    <col min="10" max="10" width="15.25390625" style="4" customWidth="1"/>
    <col min="11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221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0" ht="16.5" customHeight="1">
      <c r="A2" s="6" t="s">
        <v>778</v>
      </c>
      <c r="B2" s="7"/>
      <c r="C2" s="7"/>
      <c r="D2" s="7"/>
      <c r="E2" s="7"/>
      <c r="F2" s="7"/>
      <c r="G2" s="7"/>
      <c r="H2" s="35"/>
      <c r="I2" s="35"/>
      <c r="J2" s="35"/>
    </row>
    <row r="3" spans="1:10" ht="14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8"/>
      <c r="B4" s="8"/>
      <c r="C4" s="8"/>
      <c r="D4" s="8"/>
      <c r="E4" s="8"/>
      <c r="F4" s="8"/>
      <c r="G4" s="8"/>
      <c r="H4" s="8"/>
      <c r="I4" s="9"/>
      <c r="J4" s="36"/>
    </row>
    <row r="5" spans="1:10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s="2" customFormat="1" ht="18" customHeight="1">
      <c r="A6" s="12" t="s">
        <v>340</v>
      </c>
      <c r="B6" s="12" t="s">
        <v>417</v>
      </c>
      <c r="C6" s="13" t="s">
        <v>423</v>
      </c>
      <c r="D6" s="13" t="s">
        <v>422</v>
      </c>
      <c r="E6" s="42" t="s">
        <v>239</v>
      </c>
      <c r="F6" s="43"/>
      <c r="G6" s="44"/>
      <c r="H6" s="12" t="s">
        <v>240</v>
      </c>
      <c r="I6" s="12" t="s">
        <v>241</v>
      </c>
      <c r="J6" s="12" t="s">
        <v>380</v>
      </c>
    </row>
    <row r="7" spans="1:10" s="2" customFormat="1" ht="16.5" customHeight="1">
      <c r="A7" s="15"/>
      <c r="B7" s="15"/>
      <c r="C7" s="16"/>
      <c r="D7" s="16"/>
      <c r="E7" s="45" t="s">
        <v>805</v>
      </c>
      <c r="F7" s="46" t="s">
        <v>806</v>
      </c>
      <c r="G7" s="45" t="s">
        <v>709</v>
      </c>
      <c r="H7" s="15"/>
      <c r="I7" s="15"/>
      <c r="J7" s="15"/>
    </row>
    <row r="8" spans="1:10" ht="16.5" customHeight="1">
      <c r="A8" s="18"/>
      <c r="B8" s="19"/>
      <c r="C8" s="18"/>
      <c r="D8" s="19"/>
      <c r="E8" s="37"/>
      <c r="F8" s="20"/>
      <c r="G8" s="37"/>
      <c r="H8" s="20"/>
      <c r="I8" s="20"/>
      <c r="J8" s="19"/>
    </row>
    <row r="9" spans="1:10" ht="16.5" customHeight="1">
      <c r="A9" s="18"/>
      <c r="B9" s="19"/>
      <c r="C9" s="18"/>
      <c r="D9" s="19"/>
      <c r="E9" s="37"/>
      <c r="F9" s="20"/>
      <c r="G9" s="37"/>
      <c r="H9" s="20"/>
      <c r="I9" s="20"/>
      <c r="J9" s="19"/>
    </row>
    <row r="10" spans="1:10" ht="16.5" customHeight="1">
      <c r="A10" s="18"/>
      <c r="B10" s="19"/>
      <c r="C10" s="18"/>
      <c r="D10" s="19"/>
      <c r="E10" s="37"/>
      <c r="F10" s="20"/>
      <c r="G10" s="37"/>
      <c r="H10" s="20"/>
      <c r="I10" s="20"/>
      <c r="J10" s="19"/>
    </row>
    <row r="11" spans="1:10" ht="16.5" customHeight="1">
      <c r="A11" s="18"/>
      <c r="B11" s="19"/>
      <c r="C11" s="18"/>
      <c r="D11" s="19"/>
      <c r="E11" s="37"/>
      <c r="F11" s="20"/>
      <c r="G11" s="37"/>
      <c r="H11" s="20"/>
      <c r="I11" s="20"/>
      <c r="J11" s="19"/>
    </row>
    <row r="12" spans="1:10" ht="16.5" customHeight="1">
      <c r="A12" s="18"/>
      <c r="B12" s="19"/>
      <c r="C12" s="18"/>
      <c r="D12" s="19"/>
      <c r="E12" s="37"/>
      <c r="F12" s="20"/>
      <c r="G12" s="37"/>
      <c r="H12" s="20"/>
      <c r="I12" s="20"/>
      <c r="J12" s="19"/>
    </row>
    <row r="13" spans="1:10" ht="16.5" customHeight="1">
      <c r="A13" s="18"/>
      <c r="B13" s="19"/>
      <c r="C13" s="19"/>
      <c r="D13" s="19"/>
      <c r="E13" s="20"/>
      <c r="F13" s="20"/>
      <c r="G13" s="20"/>
      <c r="H13" s="20"/>
      <c r="I13" s="20"/>
      <c r="J13" s="19"/>
    </row>
    <row r="14" spans="1:10" ht="16.5" customHeight="1">
      <c r="A14" s="18"/>
      <c r="B14" s="19"/>
      <c r="C14" s="19"/>
      <c r="D14" s="19"/>
      <c r="E14" s="20"/>
      <c r="F14" s="20"/>
      <c r="G14" s="20"/>
      <c r="H14" s="20"/>
      <c r="I14" s="20"/>
      <c r="J14" s="19"/>
    </row>
    <row r="15" spans="1:10" ht="16.5" customHeight="1">
      <c r="A15" s="18"/>
      <c r="B15" s="19"/>
      <c r="C15" s="19"/>
      <c r="D15" s="19"/>
      <c r="E15" s="20"/>
      <c r="F15" s="20"/>
      <c r="G15" s="20"/>
      <c r="H15" s="20"/>
      <c r="I15" s="20"/>
      <c r="J15" s="19"/>
    </row>
    <row r="16" spans="1:10" ht="16.5" customHeight="1">
      <c r="A16" s="18"/>
      <c r="B16" s="19"/>
      <c r="C16" s="19"/>
      <c r="D16" s="19"/>
      <c r="E16" s="20"/>
      <c r="F16" s="20"/>
      <c r="G16" s="20"/>
      <c r="H16" s="20"/>
      <c r="I16" s="20"/>
      <c r="J16" s="19"/>
    </row>
    <row r="17" spans="1:10" ht="16.5" customHeight="1">
      <c r="A17" s="18"/>
      <c r="B17" s="19"/>
      <c r="C17" s="19"/>
      <c r="D17" s="19"/>
      <c r="E17" s="20"/>
      <c r="F17" s="20"/>
      <c r="G17" s="20"/>
      <c r="H17" s="20"/>
      <c r="I17" s="20"/>
      <c r="J17" s="19"/>
    </row>
    <row r="18" spans="1:10" ht="16.5" customHeight="1">
      <c r="A18" s="18"/>
      <c r="B18" s="19"/>
      <c r="C18" s="19"/>
      <c r="D18" s="19"/>
      <c r="E18" s="20"/>
      <c r="F18" s="20"/>
      <c r="G18" s="20"/>
      <c r="H18" s="20"/>
      <c r="I18" s="20"/>
      <c r="J18" s="19"/>
    </row>
    <row r="19" spans="1:10" ht="16.5" customHeight="1">
      <c r="A19" s="18"/>
      <c r="B19" s="19"/>
      <c r="C19" s="19"/>
      <c r="D19" s="19"/>
      <c r="E19" s="20"/>
      <c r="F19" s="20"/>
      <c r="G19" s="20"/>
      <c r="H19" s="20"/>
      <c r="I19" s="20"/>
      <c r="J19" s="19"/>
    </row>
    <row r="20" spans="1:10" ht="16.5" customHeight="1">
      <c r="A20" s="18"/>
      <c r="B20" s="19"/>
      <c r="C20" s="19"/>
      <c r="D20" s="19"/>
      <c r="E20" s="20"/>
      <c r="F20" s="20"/>
      <c r="G20" s="20"/>
      <c r="H20" s="20"/>
      <c r="I20" s="20"/>
      <c r="J20" s="19"/>
    </row>
    <row r="21" spans="1:10" ht="16.5" customHeight="1">
      <c r="A21" s="18"/>
      <c r="B21" s="19"/>
      <c r="C21" s="19"/>
      <c r="D21" s="19"/>
      <c r="E21" s="20"/>
      <c r="F21" s="20"/>
      <c r="G21" s="20"/>
      <c r="H21" s="20"/>
      <c r="I21" s="20"/>
      <c r="J21" s="19"/>
    </row>
    <row r="22" spans="1:10" ht="16.5" customHeight="1">
      <c r="A22" s="18"/>
      <c r="B22" s="19"/>
      <c r="C22" s="19"/>
      <c r="D22" s="19"/>
      <c r="E22" s="20"/>
      <c r="F22" s="20"/>
      <c r="G22" s="20"/>
      <c r="H22" s="20"/>
      <c r="I22" s="20"/>
      <c r="J22" s="19"/>
    </row>
    <row r="23" spans="1:10" ht="16.5" customHeight="1">
      <c r="A23" s="18"/>
      <c r="B23" s="19"/>
      <c r="C23" s="19"/>
      <c r="D23" s="19"/>
      <c r="E23" s="20"/>
      <c r="F23" s="20"/>
      <c r="G23" s="20"/>
      <c r="H23" s="20"/>
      <c r="I23" s="20"/>
      <c r="J23" s="19"/>
    </row>
    <row r="24" spans="1:10" ht="16.5" customHeight="1">
      <c r="A24" s="18"/>
      <c r="B24" s="19"/>
      <c r="C24" s="19"/>
      <c r="D24" s="19"/>
      <c r="E24" s="20"/>
      <c r="F24" s="20"/>
      <c r="G24" s="20"/>
      <c r="H24" s="20"/>
      <c r="I24" s="20"/>
      <c r="J24" s="19"/>
    </row>
    <row r="25" spans="1:10" ht="16.5" customHeight="1">
      <c r="A25" s="18"/>
      <c r="B25" s="19"/>
      <c r="C25" s="19"/>
      <c r="D25" s="19"/>
      <c r="E25" s="20"/>
      <c r="F25" s="20"/>
      <c r="G25" s="20"/>
      <c r="H25" s="20"/>
      <c r="I25" s="20"/>
      <c r="J25" s="19"/>
    </row>
    <row r="26" spans="1:10" ht="16.5" customHeight="1">
      <c r="A26" s="21"/>
      <c r="B26" s="23"/>
      <c r="C26" s="23"/>
      <c r="D26" s="23"/>
      <c r="E26" s="24"/>
      <c r="F26" s="24"/>
      <c r="G26" s="24"/>
      <c r="H26" s="20"/>
      <c r="I26" s="20"/>
      <c r="J26" s="19"/>
    </row>
    <row r="27" spans="1:10" ht="16.5" customHeight="1">
      <c r="A27" s="21"/>
      <c r="B27" s="47"/>
      <c r="C27" s="48"/>
      <c r="D27" s="48"/>
      <c r="E27" s="49"/>
      <c r="F27" s="49"/>
      <c r="G27" s="20"/>
      <c r="H27" s="20"/>
      <c r="I27" s="20"/>
      <c r="J27" s="19"/>
    </row>
    <row r="28" spans="1:12" ht="16.5" customHeight="1">
      <c r="A28" s="25" t="s">
        <v>710</v>
      </c>
      <c r="B28" s="26"/>
      <c r="C28" s="26"/>
      <c r="D28" s="27"/>
      <c r="E28" s="50"/>
      <c r="F28" s="51"/>
      <c r="G28" s="50">
        <f>SUM(G8:G27)</f>
        <v>0</v>
      </c>
      <c r="H28" s="50">
        <f>SUM(H8:H27)</f>
        <v>0</v>
      </c>
      <c r="I28" s="50">
        <f>SUM(I8:I27)</f>
        <v>0</v>
      </c>
      <c r="J28" s="29"/>
      <c r="K28" s="30"/>
      <c r="L28" s="30"/>
    </row>
    <row r="29" spans="1:12" ht="16.5" customHeight="1">
      <c r="A29" s="25" t="s">
        <v>382</v>
      </c>
      <c r="B29" s="26"/>
      <c r="C29" s="26"/>
      <c r="D29" s="27"/>
      <c r="E29" s="50"/>
      <c r="F29" s="39"/>
      <c r="G29" s="50">
        <f>G28</f>
        <v>0</v>
      </c>
      <c r="H29" s="50">
        <f>H28</f>
        <v>0</v>
      </c>
      <c r="I29" s="50">
        <f>I28</f>
        <v>0</v>
      </c>
      <c r="J29" s="29"/>
      <c r="K29" s="30"/>
      <c r="L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2"/>
      <c r="H30" s="32"/>
      <c r="I30" s="31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774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J1"/>
    <mergeCell ref="A2:J2"/>
    <mergeCell ref="E6:G6"/>
    <mergeCell ref="A28:D28"/>
    <mergeCell ref="A29:D29"/>
    <mergeCell ref="A6:A7"/>
    <mergeCell ref="B6:B7"/>
    <mergeCell ref="C6:C7"/>
    <mergeCell ref="D6:D7"/>
    <mergeCell ref="H6:H7"/>
    <mergeCell ref="I6:I7"/>
    <mergeCell ref="J6:J7"/>
  </mergeCells>
  <printOptions horizontalCentered="1" verticalCentered="1"/>
  <pageMargins left="0.2" right="0.23999999999999996" top="0.51" bottom="0.2" header="1.21" footer="0.39"/>
  <pageSetup horizontalDpi="180" verticalDpi="180" orientation="landscape" paperSize="9"/>
  <headerFooter alignWithMargins="0">
    <oddHeader>&amp;C&amp;"Arial Narrow,常规"&amp;9
&amp;R&amp;"创艺简仿宋,常规"&amp;9表&amp;"Arial Narrow,常规"10-3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B24" sqref="B24"/>
    </sheetView>
  </sheetViews>
  <sheetFormatPr defaultColWidth="8.75390625" defaultRowHeight="16.5" customHeight="1"/>
  <cols>
    <col min="1" max="1" width="6.125" style="4" customWidth="1"/>
    <col min="2" max="2" width="30.50390625" style="4" customWidth="1"/>
    <col min="3" max="3" width="12.75390625" style="4" customWidth="1"/>
    <col min="4" max="4" width="16.625" style="4" customWidth="1"/>
    <col min="5" max="5" width="16.875" style="4" customWidth="1"/>
    <col min="6" max="6" width="17.00390625" style="4" customWidth="1"/>
    <col min="7" max="7" width="22.7539062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224</v>
      </c>
      <c r="B1" s="5"/>
      <c r="C1" s="5"/>
      <c r="D1" s="5"/>
      <c r="E1" s="5"/>
      <c r="F1" s="5"/>
      <c r="G1" s="5"/>
    </row>
    <row r="2" spans="1:7" ht="16.5" customHeight="1">
      <c r="A2" s="6" t="s">
        <v>375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9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788</v>
      </c>
      <c r="C6" s="13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16"/>
      <c r="D7" s="17"/>
      <c r="E7" s="15"/>
      <c r="F7" s="15"/>
      <c r="G7" s="15"/>
    </row>
    <row r="8" spans="1:7" ht="16.5" customHeight="1">
      <c r="A8" s="18"/>
      <c r="B8" s="19"/>
      <c r="C8" s="19"/>
      <c r="D8" s="20"/>
      <c r="E8" s="20"/>
      <c r="F8" s="20"/>
      <c r="G8" s="19"/>
    </row>
    <row r="9" spans="1:7" ht="16.5" customHeight="1">
      <c r="A9" s="18"/>
      <c r="B9" s="19"/>
      <c r="C9" s="19"/>
      <c r="D9" s="20"/>
      <c r="E9" s="20"/>
      <c r="F9" s="20"/>
      <c r="G9" s="19"/>
    </row>
    <row r="10" spans="1:7" ht="16.5" customHeight="1">
      <c r="A10" s="18"/>
      <c r="B10" s="19"/>
      <c r="C10" s="19"/>
      <c r="D10" s="20"/>
      <c r="E10" s="20"/>
      <c r="F10" s="20"/>
      <c r="G10" s="19"/>
    </row>
    <row r="11" spans="1:7" ht="16.5" customHeight="1">
      <c r="A11" s="18"/>
      <c r="B11" s="19"/>
      <c r="C11" s="19"/>
      <c r="D11" s="20"/>
      <c r="E11" s="20"/>
      <c r="F11" s="20"/>
      <c r="G11" s="19"/>
    </row>
    <row r="12" spans="1:7" ht="16.5" customHeight="1">
      <c r="A12" s="18"/>
      <c r="B12" s="19"/>
      <c r="C12" s="19"/>
      <c r="D12" s="20"/>
      <c r="E12" s="20"/>
      <c r="F12" s="20"/>
      <c r="G12" s="19"/>
    </row>
    <row r="13" spans="1:7" ht="16.5" customHeight="1">
      <c r="A13" s="18"/>
      <c r="B13" s="19"/>
      <c r="C13" s="19"/>
      <c r="D13" s="20"/>
      <c r="E13" s="20"/>
      <c r="F13" s="20"/>
      <c r="G13" s="19"/>
    </row>
    <row r="14" spans="1:7" ht="16.5" customHeight="1">
      <c r="A14" s="18"/>
      <c r="B14" s="19"/>
      <c r="C14" s="19"/>
      <c r="D14" s="20"/>
      <c r="E14" s="20"/>
      <c r="F14" s="20"/>
      <c r="G14" s="19"/>
    </row>
    <row r="15" spans="1:7" ht="16.5" customHeight="1">
      <c r="A15" s="18"/>
      <c r="B15" s="19"/>
      <c r="C15" s="19"/>
      <c r="D15" s="20"/>
      <c r="E15" s="20"/>
      <c r="F15" s="20"/>
      <c r="G15" s="19"/>
    </row>
    <row r="16" spans="1:7" ht="16.5" customHeight="1">
      <c r="A16" s="18"/>
      <c r="B16" s="19"/>
      <c r="C16" s="19"/>
      <c r="D16" s="20"/>
      <c r="E16" s="20"/>
      <c r="F16" s="20"/>
      <c r="G16" s="19"/>
    </row>
    <row r="17" spans="1:7" ht="16.5" customHeight="1">
      <c r="A17" s="18"/>
      <c r="B17" s="19"/>
      <c r="C17" s="19"/>
      <c r="D17" s="20"/>
      <c r="E17" s="20"/>
      <c r="F17" s="20"/>
      <c r="G17" s="19"/>
    </row>
    <row r="18" spans="1:7" ht="16.5" customHeight="1">
      <c r="A18" s="18"/>
      <c r="B18" s="19"/>
      <c r="C18" s="19"/>
      <c r="D18" s="20"/>
      <c r="E18" s="20"/>
      <c r="F18" s="20"/>
      <c r="G18" s="19"/>
    </row>
    <row r="19" spans="1:7" ht="16.5" customHeight="1">
      <c r="A19" s="18"/>
      <c r="B19" s="19"/>
      <c r="C19" s="19"/>
      <c r="D19" s="20"/>
      <c r="E19" s="20"/>
      <c r="F19" s="20"/>
      <c r="G19" s="19"/>
    </row>
    <row r="20" spans="1:7" ht="16.5" customHeight="1">
      <c r="A20" s="18"/>
      <c r="B20" s="19"/>
      <c r="C20" s="19"/>
      <c r="D20" s="20"/>
      <c r="E20" s="20"/>
      <c r="F20" s="20"/>
      <c r="G20" s="19"/>
    </row>
    <row r="21" spans="1:7" ht="16.5" customHeight="1">
      <c r="A21" s="18"/>
      <c r="B21" s="19"/>
      <c r="C21" s="19"/>
      <c r="D21" s="20"/>
      <c r="E21" s="20"/>
      <c r="F21" s="20"/>
      <c r="G21" s="19"/>
    </row>
    <row r="22" spans="1:7" ht="16.5" customHeight="1">
      <c r="A22" s="18"/>
      <c r="B22" s="19"/>
      <c r="C22" s="19"/>
      <c r="D22" s="20"/>
      <c r="E22" s="20"/>
      <c r="F22" s="20"/>
      <c r="G22" s="19"/>
    </row>
    <row r="23" spans="1:7" ht="16.5" customHeight="1">
      <c r="A23" s="18"/>
      <c r="B23" s="19"/>
      <c r="C23" s="19"/>
      <c r="D23" s="20"/>
      <c r="E23" s="20"/>
      <c r="F23" s="20"/>
      <c r="G23" s="19"/>
    </row>
    <row r="24" spans="1:7" ht="16.5" customHeight="1">
      <c r="A24" s="18"/>
      <c r="B24" s="19"/>
      <c r="C24" s="19"/>
      <c r="D24" s="20"/>
      <c r="E24" s="20"/>
      <c r="F24" s="20"/>
      <c r="G24" s="19"/>
    </row>
    <row r="25" spans="1:7" ht="16.5" customHeight="1">
      <c r="A25" s="18"/>
      <c r="B25" s="19"/>
      <c r="C25" s="19"/>
      <c r="D25" s="20"/>
      <c r="E25" s="20"/>
      <c r="F25" s="20"/>
      <c r="G25" s="19"/>
    </row>
    <row r="26" spans="1:7" ht="16.5" customHeight="1">
      <c r="A26" s="21"/>
      <c r="B26" s="19"/>
      <c r="C26" s="19"/>
      <c r="D26" s="20"/>
      <c r="E26" s="20"/>
      <c r="F26" s="20"/>
      <c r="G26" s="19"/>
    </row>
    <row r="27" spans="1:7" ht="16.5" customHeight="1">
      <c r="A27" s="21"/>
      <c r="B27" s="22"/>
      <c r="C27" s="23"/>
      <c r="D27" s="24"/>
      <c r="E27" s="20"/>
      <c r="F27" s="20"/>
      <c r="G27" s="19"/>
    </row>
    <row r="28" spans="1:12" ht="16.5" customHeight="1">
      <c r="A28" s="25" t="s">
        <v>710</v>
      </c>
      <c r="B28" s="26"/>
      <c r="C28" s="27"/>
      <c r="D28" s="39">
        <f>SUM(D8:D27)</f>
        <v>0</v>
      </c>
      <c r="E28" s="39">
        <f>SUM(E8:E27)</f>
        <v>0</v>
      </c>
      <c r="F28" s="39">
        <f>SUM(F8:F27)</f>
        <v>0</v>
      </c>
      <c r="G28" s="29"/>
      <c r="H28" s="30"/>
      <c r="I28" s="30"/>
      <c r="J28" s="30"/>
      <c r="K28" s="30"/>
      <c r="L28" s="30"/>
    </row>
    <row r="29" spans="1:12" ht="16.5" customHeight="1">
      <c r="A29" s="25" t="s">
        <v>382</v>
      </c>
      <c r="B29" s="26"/>
      <c r="C29" s="27"/>
      <c r="D29" s="41">
        <f>D28</f>
        <v>0</v>
      </c>
      <c r="E29" s="41">
        <f>E28</f>
        <v>0</v>
      </c>
      <c r="F29" s="41">
        <f>F28</f>
        <v>0</v>
      </c>
      <c r="G29" s="29"/>
      <c r="H29" s="30"/>
      <c r="I29" s="30"/>
      <c r="J29" s="30"/>
      <c r="K29" s="30"/>
      <c r="L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1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24" footer="0.39"/>
  <pageSetup horizontalDpi="180" verticalDpi="180" orientation="landscape" paperSize="9"/>
  <headerFooter alignWithMargins="0">
    <oddHeader>&amp;C&amp;"Arial Narrow,常规"&amp;9
&amp;R&amp;"创艺简仿宋,常规"&amp;9表&amp;"Arial Narrow,常规"10-4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D23" sqref="D23"/>
    </sheetView>
  </sheetViews>
  <sheetFormatPr defaultColWidth="8.75390625" defaultRowHeight="16.5" customHeight="1"/>
  <cols>
    <col min="1" max="1" width="6.125" style="4" customWidth="1"/>
    <col min="2" max="2" width="21.875" style="4" customWidth="1"/>
    <col min="3" max="3" width="8.125" style="4" customWidth="1"/>
    <col min="4" max="4" width="17.25390625" style="4" customWidth="1"/>
    <col min="5" max="5" width="16.75390625" style="4" customWidth="1"/>
    <col min="6" max="6" width="16.25390625" style="4" customWidth="1"/>
    <col min="7" max="7" width="16.125" style="4" customWidth="1"/>
    <col min="8" max="8" width="18.375" style="4" customWidth="1"/>
    <col min="9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227</v>
      </c>
      <c r="B1" s="5"/>
      <c r="C1" s="5"/>
      <c r="D1" s="5"/>
      <c r="E1" s="5"/>
      <c r="F1" s="5"/>
      <c r="G1" s="5"/>
      <c r="H1" s="34"/>
      <c r="I1" s="40"/>
      <c r="J1" s="40"/>
      <c r="K1" s="40"/>
    </row>
    <row r="2" spans="1:8" ht="16.5" customHeight="1">
      <c r="A2" s="6" t="s">
        <v>375</v>
      </c>
      <c r="B2" s="7"/>
      <c r="C2" s="7"/>
      <c r="D2" s="7"/>
      <c r="E2" s="7"/>
      <c r="F2" s="7"/>
      <c r="G2" s="7"/>
      <c r="H2" s="35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4.25" customHeight="1">
      <c r="A4" s="8"/>
      <c r="B4" s="8"/>
      <c r="C4" s="8"/>
      <c r="D4" s="8"/>
      <c r="E4" s="8"/>
      <c r="F4" s="8"/>
      <c r="G4" s="9"/>
      <c r="H4" s="36"/>
    </row>
    <row r="5" spans="1:8" ht="14.25" customHeight="1">
      <c r="A5" s="10" t="s">
        <v>236</v>
      </c>
      <c r="B5" s="11"/>
      <c r="C5" s="11"/>
      <c r="D5" s="11"/>
      <c r="E5" s="11"/>
      <c r="F5" s="11"/>
      <c r="G5" s="11"/>
      <c r="H5" s="11"/>
    </row>
    <row r="6" spans="1:8" s="2" customFormat="1" ht="16.5" customHeight="1">
      <c r="A6" s="12" t="s">
        <v>340</v>
      </c>
      <c r="B6" s="12" t="s">
        <v>788</v>
      </c>
      <c r="C6" s="13" t="s">
        <v>423</v>
      </c>
      <c r="D6" s="13" t="s">
        <v>789</v>
      </c>
      <c r="E6" s="14" t="s">
        <v>239</v>
      </c>
      <c r="F6" s="12" t="s">
        <v>240</v>
      </c>
      <c r="G6" s="12" t="s">
        <v>241</v>
      </c>
      <c r="H6" s="12" t="s">
        <v>380</v>
      </c>
    </row>
    <row r="7" spans="1:8" s="2" customFormat="1" ht="16.5" customHeight="1">
      <c r="A7" s="15"/>
      <c r="B7" s="15"/>
      <c r="C7" s="16"/>
      <c r="D7" s="16"/>
      <c r="E7" s="17"/>
      <c r="F7" s="15"/>
      <c r="G7" s="15"/>
      <c r="H7" s="15"/>
    </row>
    <row r="8" spans="1:8" ht="16.5" customHeight="1">
      <c r="A8" s="18"/>
      <c r="B8" s="19"/>
      <c r="C8" s="18"/>
      <c r="D8" s="18"/>
      <c r="E8" s="37"/>
      <c r="F8" s="37"/>
      <c r="G8" s="37"/>
      <c r="H8" s="19"/>
    </row>
    <row r="9" spans="1:8" ht="16.5" customHeight="1">
      <c r="A9" s="18"/>
      <c r="B9" s="19"/>
      <c r="C9" s="18"/>
      <c r="D9" s="18"/>
      <c r="E9" s="37"/>
      <c r="F9" s="37"/>
      <c r="G9" s="37"/>
      <c r="H9" s="19"/>
    </row>
    <row r="10" spans="1:8" ht="16.5" customHeight="1">
      <c r="A10" s="18"/>
      <c r="B10" s="19"/>
      <c r="C10" s="18"/>
      <c r="D10" s="18"/>
      <c r="E10" s="37"/>
      <c r="F10" s="37"/>
      <c r="G10" s="37"/>
      <c r="H10" s="19"/>
    </row>
    <row r="11" spans="1:8" ht="16.5" customHeight="1">
      <c r="A11" s="18"/>
      <c r="B11" s="19"/>
      <c r="C11" s="18"/>
      <c r="D11" s="18"/>
      <c r="E11" s="37"/>
      <c r="F11" s="37"/>
      <c r="G11" s="37"/>
      <c r="H11" s="19"/>
    </row>
    <row r="12" spans="1:8" ht="16.5" customHeight="1">
      <c r="A12" s="18"/>
      <c r="B12" s="19"/>
      <c r="C12" s="18"/>
      <c r="D12" s="18"/>
      <c r="E12" s="37"/>
      <c r="F12" s="37"/>
      <c r="G12" s="37"/>
      <c r="H12" s="19"/>
    </row>
    <row r="13" spans="1:8" ht="16.5" customHeight="1">
      <c r="A13" s="18"/>
      <c r="B13" s="19"/>
      <c r="C13" s="18"/>
      <c r="D13" s="19"/>
      <c r="E13" s="37"/>
      <c r="F13" s="20"/>
      <c r="G13" s="20"/>
      <c r="H13" s="19"/>
    </row>
    <row r="14" spans="1:8" ht="16.5" customHeight="1">
      <c r="A14" s="18"/>
      <c r="B14" s="19"/>
      <c r="C14" s="18"/>
      <c r="D14" s="19"/>
      <c r="E14" s="37"/>
      <c r="F14" s="20"/>
      <c r="G14" s="20"/>
      <c r="H14" s="19"/>
    </row>
    <row r="15" spans="1:8" ht="16.5" customHeight="1">
      <c r="A15" s="18"/>
      <c r="B15" s="19"/>
      <c r="C15" s="18"/>
      <c r="D15" s="19"/>
      <c r="E15" s="37"/>
      <c r="F15" s="20"/>
      <c r="G15" s="20"/>
      <c r="H15" s="19"/>
    </row>
    <row r="16" spans="1:8" ht="16.5" customHeight="1">
      <c r="A16" s="18"/>
      <c r="B16" s="19"/>
      <c r="C16" s="18"/>
      <c r="D16" s="19"/>
      <c r="E16" s="37"/>
      <c r="F16" s="20"/>
      <c r="G16" s="20"/>
      <c r="H16" s="19"/>
    </row>
    <row r="17" spans="1:8" ht="16.5" customHeight="1">
      <c r="A17" s="18"/>
      <c r="B17" s="19"/>
      <c r="C17" s="18"/>
      <c r="D17" s="19"/>
      <c r="E17" s="20"/>
      <c r="F17" s="20"/>
      <c r="G17" s="20"/>
      <c r="H17" s="19"/>
    </row>
    <row r="18" spans="1:8" ht="16.5" customHeight="1">
      <c r="A18" s="18"/>
      <c r="B18" s="19"/>
      <c r="C18" s="19"/>
      <c r="D18" s="19"/>
      <c r="E18" s="20"/>
      <c r="F18" s="20"/>
      <c r="G18" s="20"/>
      <c r="H18" s="19"/>
    </row>
    <row r="19" spans="1:8" ht="16.5" customHeight="1">
      <c r="A19" s="18"/>
      <c r="B19" s="19"/>
      <c r="C19" s="19"/>
      <c r="D19" s="19"/>
      <c r="E19" s="20"/>
      <c r="F19" s="20"/>
      <c r="G19" s="20"/>
      <c r="H19" s="19"/>
    </row>
    <row r="20" spans="1:8" ht="16.5" customHeight="1">
      <c r="A20" s="18"/>
      <c r="B20" s="19"/>
      <c r="C20" s="19"/>
      <c r="D20" s="19"/>
      <c r="E20" s="20"/>
      <c r="F20" s="20"/>
      <c r="G20" s="20"/>
      <c r="H20" s="19"/>
    </row>
    <row r="21" spans="1:8" ht="16.5" customHeight="1">
      <c r="A21" s="18"/>
      <c r="B21" s="19"/>
      <c r="C21" s="19"/>
      <c r="D21" s="19"/>
      <c r="E21" s="20"/>
      <c r="F21" s="20"/>
      <c r="G21" s="20"/>
      <c r="H21" s="19"/>
    </row>
    <row r="22" spans="1:8" ht="16.5" customHeight="1">
      <c r="A22" s="18"/>
      <c r="B22" s="19"/>
      <c r="C22" s="19"/>
      <c r="D22" s="19"/>
      <c r="E22" s="20"/>
      <c r="F22" s="20"/>
      <c r="G22" s="20"/>
      <c r="H22" s="19"/>
    </row>
    <row r="23" spans="1:8" ht="16.5" customHeight="1">
      <c r="A23" s="18"/>
      <c r="B23" s="19"/>
      <c r="C23" s="19"/>
      <c r="D23" s="19"/>
      <c r="E23" s="20"/>
      <c r="F23" s="20"/>
      <c r="G23" s="20"/>
      <c r="H23" s="19"/>
    </row>
    <row r="24" spans="1:8" ht="16.5" customHeight="1">
      <c r="A24" s="18"/>
      <c r="B24" s="19"/>
      <c r="C24" s="19"/>
      <c r="D24" s="19"/>
      <c r="E24" s="20"/>
      <c r="F24" s="20"/>
      <c r="G24" s="20"/>
      <c r="H24" s="19"/>
    </row>
    <row r="25" spans="1:8" ht="16.5" customHeight="1">
      <c r="A25" s="18"/>
      <c r="B25" s="19"/>
      <c r="C25" s="19"/>
      <c r="D25" s="19"/>
      <c r="E25" s="20"/>
      <c r="F25" s="20"/>
      <c r="G25" s="20"/>
      <c r="H25" s="19"/>
    </row>
    <row r="26" spans="1:8" ht="16.5" customHeight="1">
      <c r="A26" s="18"/>
      <c r="B26" s="19"/>
      <c r="C26" s="19"/>
      <c r="D26" s="19"/>
      <c r="E26" s="20"/>
      <c r="F26" s="20"/>
      <c r="G26" s="20"/>
      <c r="H26" s="19"/>
    </row>
    <row r="27" spans="1:8" ht="16.5" customHeight="1">
      <c r="A27" s="18"/>
      <c r="B27" s="22"/>
      <c r="C27" s="23"/>
      <c r="D27" s="19"/>
      <c r="E27" s="24"/>
      <c r="F27" s="20"/>
      <c r="G27" s="20"/>
      <c r="H27" s="19"/>
    </row>
    <row r="28" spans="1:12" ht="16.5" customHeight="1">
      <c r="A28" s="25" t="s">
        <v>710</v>
      </c>
      <c r="B28" s="26"/>
      <c r="C28" s="26"/>
      <c r="D28" s="38"/>
      <c r="E28" s="39">
        <f>SUM(E8:E27)</f>
        <v>0</v>
      </c>
      <c r="F28" s="39">
        <f>SUM(F8:F27)</f>
        <v>0</v>
      </c>
      <c r="G28" s="39">
        <f>SUM(G8:G27)</f>
        <v>0</v>
      </c>
      <c r="H28" s="29"/>
      <c r="I28" s="30"/>
      <c r="J28" s="30"/>
      <c r="K28" s="30"/>
      <c r="L28" s="30"/>
    </row>
    <row r="29" spans="1:12" ht="16.5" customHeight="1">
      <c r="A29" s="25" t="s">
        <v>382</v>
      </c>
      <c r="B29" s="26"/>
      <c r="C29" s="26"/>
      <c r="D29" s="38"/>
      <c r="E29" s="39">
        <f>E28</f>
        <v>0</v>
      </c>
      <c r="F29" s="39">
        <f>F28</f>
        <v>0</v>
      </c>
      <c r="G29" s="39">
        <f>G28</f>
        <v>0</v>
      </c>
      <c r="H29" s="29"/>
      <c r="I29" s="30"/>
      <c r="J29" s="30"/>
      <c r="K29" s="30"/>
      <c r="L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3"/>
      <c r="I30" s="32"/>
      <c r="J30" s="31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2">
    <mergeCell ref="A1:H1"/>
    <mergeCell ref="A2:H2"/>
    <mergeCell ref="A28:C28"/>
    <mergeCell ref="A29:C29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2" right="0.23999999999999996" top="0.51" bottom="0.2" header="1.23" footer="0.39"/>
  <pageSetup horizontalDpi="180" verticalDpi="180" orientation="landscape" paperSize="9"/>
  <headerFooter alignWithMargins="0">
    <oddHeader>&amp;C&amp;"Arial Narrow,常规"&amp;9
&amp;R&amp;"创艺简仿宋,常规"&amp;9表&amp;"Arial Narrow,常规"10-5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B37" sqref="B37"/>
    </sheetView>
  </sheetViews>
  <sheetFormatPr defaultColWidth="8.75390625" defaultRowHeight="16.5" customHeight="1"/>
  <cols>
    <col min="1" max="1" width="6.125" style="4" customWidth="1"/>
    <col min="2" max="2" width="30.50390625" style="4" customWidth="1"/>
    <col min="3" max="3" width="12.00390625" style="4" customWidth="1"/>
    <col min="4" max="4" width="17.50390625" style="4" customWidth="1"/>
    <col min="5" max="5" width="17.00390625" style="4" customWidth="1"/>
    <col min="6" max="6" width="16.375" style="4" customWidth="1"/>
    <col min="7" max="7" width="22.75390625" style="4" customWidth="1"/>
    <col min="8" max="32" width="9.00390625" style="4" bestFit="1" customWidth="1"/>
    <col min="33" max="16384" width="8.75390625" style="4" customWidth="1"/>
  </cols>
  <sheetData>
    <row r="1" spans="1:7" s="1" customFormat="1" ht="24.75" customHeight="1">
      <c r="A1" s="5" t="s">
        <v>230</v>
      </c>
      <c r="B1" s="5"/>
      <c r="C1" s="5"/>
      <c r="D1" s="5"/>
      <c r="E1" s="5"/>
      <c r="F1" s="5"/>
      <c r="G1" s="5"/>
    </row>
    <row r="2" spans="1:7" ht="16.5" customHeight="1">
      <c r="A2" s="6" t="s">
        <v>807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9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808</v>
      </c>
      <c r="C6" s="13" t="s">
        <v>423</v>
      </c>
      <c r="D6" s="14" t="s">
        <v>239</v>
      </c>
      <c r="E6" s="12" t="s">
        <v>240</v>
      </c>
      <c r="F6" s="12" t="s">
        <v>241</v>
      </c>
      <c r="G6" s="12" t="s">
        <v>380</v>
      </c>
    </row>
    <row r="7" spans="1:7" s="2" customFormat="1" ht="16.5" customHeight="1">
      <c r="A7" s="15"/>
      <c r="B7" s="15"/>
      <c r="C7" s="16"/>
      <c r="D7" s="17"/>
      <c r="E7" s="15"/>
      <c r="F7" s="15"/>
      <c r="G7" s="15"/>
    </row>
    <row r="8" spans="1:7" ht="16.5" customHeight="1">
      <c r="A8" s="18"/>
      <c r="B8" s="19"/>
      <c r="C8" s="19"/>
      <c r="D8" s="20"/>
      <c r="E8" s="20"/>
      <c r="F8" s="20"/>
      <c r="G8" s="19"/>
    </row>
    <row r="9" spans="1:7" ht="16.5" customHeight="1">
      <c r="A9" s="18"/>
      <c r="B9" s="19"/>
      <c r="C9" s="19"/>
      <c r="D9" s="20"/>
      <c r="E9" s="20"/>
      <c r="F9" s="20"/>
      <c r="G9" s="19"/>
    </row>
    <row r="10" spans="1:7" ht="16.5" customHeight="1">
      <c r="A10" s="18"/>
      <c r="B10" s="19"/>
      <c r="C10" s="19"/>
      <c r="D10" s="20"/>
      <c r="E10" s="20"/>
      <c r="F10" s="20"/>
      <c r="G10" s="19"/>
    </row>
    <row r="11" spans="1:7" ht="16.5" customHeight="1">
      <c r="A11" s="18"/>
      <c r="B11" s="19"/>
      <c r="C11" s="19"/>
      <c r="D11" s="20"/>
      <c r="E11" s="20"/>
      <c r="F11" s="20"/>
      <c r="G11" s="19"/>
    </row>
    <row r="12" spans="1:7" ht="16.5" customHeight="1">
      <c r="A12" s="18"/>
      <c r="B12" s="19"/>
      <c r="C12" s="19"/>
      <c r="D12" s="20"/>
      <c r="E12" s="20"/>
      <c r="F12" s="20"/>
      <c r="G12" s="19"/>
    </row>
    <row r="13" spans="1:7" ht="16.5" customHeight="1">
      <c r="A13" s="18"/>
      <c r="B13" s="19"/>
      <c r="C13" s="19"/>
      <c r="D13" s="20"/>
      <c r="E13" s="20"/>
      <c r="F13" s="20"/>
      <c r="G13" s="19"/>
    </row>
    <row r="14" spans="1:7" ht="16.5" customHeight="1">
      <c r="A14" s="18"/>
      <c r="B14" s="19"/>
      <c r="C14" s="19"/>
      <c r="D14" s="20"/>
      <c r="E14" s="20"/>
      <c r="F14" s="20"/>
      <c r="G14" s="19"/>
    </row>
    <row r="15" spans="1:7" ht="16.5" customHeight="1">
      <c r="A15" s="18"/>
      <c r="B15" s="19"/>
      <c r="C15" s="19"/>
      <c r="D15" s="20"/>
      <c r="E15" s="20"/>
      <c r="F15" s="20"/>
      <c r="G15" s="19"/>
    </row>
    <row r="16" spans="1:7" ht="16.5" customHeight="1">
      <c r="A16" s="18"/>
      <c r="B16" s="19"/>
      <c r="C16" s="19"/>
      <c r="D16" s="20"/>
      <c r="E16" s="20"/>
      <c r="F16" s="20"/>
      <c r="G16" s="19"/>
    </row>
    <row r="17" spans="1:7" ht="16.5" customHeight="1">
      <c r="A17" s="18"/>
      <c r="B17" s="19"/>
      <c r="C17" s="19"/>
      <c r="D17" s="20"/>
      <c r="E17" s="20"/>
      <c r="F17" s="20"/>
      <c r="G17" s="19"/>
    </row>
    <row r="18" spans="1:7" ht="16.5" customHeight="1">
      <c r="A18" s="18"/>
      <c r="B18" s="19"/>
      <c r="C18" s="19"/>
      <c r="D18" s="20"/>
      <c r="E18" s="20"/>
      <c r="F18" s="20"/>
      <c r="G18" s="19"/>
    </row>
    <row r="19" spans="1:7" ht="16.5" customHeight="1">
      <c r="A19" s="18"/>
      <c r="B19" s="19"/>
      <c r="C19" s="19"/>
      <c r="D19" s="20"/>
      <c r="E19" s="20"/>
      <c r="F19" s="20"/>
      <c r="G19" s="19"/>
    </row>
    <row r="20" spans="1:7" ht="16.5" customHeight="1">
      <c r="A20" s="18"/>
      <c r="B20" s="19"/>
      <c r="C20" s="19"/>
      <c r="D20" s="20"/>
      <c r="E20" s="20"/>
      <c r="F20" s="20"/>
      <c r="G20" s="19"/>
    </row>
    <row r="21" spans="1:7" ht="16.5" customHeight="1">
      <c r="A21" s="18"/>
      <c r="B21" s="19"/>
      <c r="C21" s="19"/>
      <c r="D21" s="20"/>
      <c r="E21" s="20"/>
      <c r="F21" s="20"/>
      <c r="G21" s="19"/>
    </row>
    <row r="22" spans="1:7" ht="16.5" customHeight="1">
      <c r="A22" s="18"/>
      <c r="B22" s="19"/>
      <c r="C22" s="19"/>
      <c r="D22" s="20"/>
      <c r="E22" s="20"/>
      <c r="F22" s="20"/>
      <c r="G22" s="19"/>
    </row>
    <row r="23" spans="1:7" ht="16.5" customHeight="1">
      <c r="A23" s="18"/>
      <c r="B23" s="19"/>
      <c r="C23" s="19"/>
      <c r="D23" s="20"/>
      <c r="E23" s="20"/>
      <c r="F23" s="20"/>
      <c r="G23" s="19"/>
    </row>
    <row r="24" spans="1:7" ht="16.5" customHeight="1">
      <c r="A24" s="18"/>
      <c r="B24" s="19"/>
      <c r="C24" s="19"/>
      <c r="D24" s="20"/>
      <c r="E24" s="20"/>
      <c r="F24" s="20"/>
      <c r="G24" s="19"/>
    </row>
    <row r="25" spans="1:7" ht="16.5" customHeight="1">
      <c r="A25" s="18"/>
      <c r="B25" s="19"/>
      <c r="C25" s="19"/>
      <c r="D25" s="20"/>
      <c r="E25" s="20"/>
      <c r="F25" s="20"/>
      <c r="G25" s="19"/>
    </row>
    <row r="26" spans="1:7" ht="16.5" customHeight="1">
      <c r="A26" s="21"/>
      <c r="B26" s="19"/>
      <c r="C26" s="19"/>
      <c r="D26" s="20"/>
      <c r="E26" s="20"/>
      <c r="F26" s="20"/>
      <c r="G26" s="19"/>
    </row>
    <row r="27" spans="1:7" ht="16.5" customHeight="1">
      <c r="A27" s="21"/>
      <c r="B27" s="22"/>
      <c r="C27" s="23"/>
      <c r="D27" s="24"/>
      <c r="E27" s="20"/>
      <c r="F27" s="20"/>
      <c r="G27" s="19"/>
    </row>
    <row r="28" spans="1:12" ht="16.5" customHeight="1">
      <c r="A28" s="25" t="s">
        <v>710</v>
      </c>
      <c r="B28" s="26"/>
      <c r="C28" s="27"/>
      <c r="D28" s="28">
        <f>SUM(D8:D27)</f>
        <v>0</v>
      </c>
      <c r="E28" s="28">
        <f>SUM(E8:E27)</f>
        <v>0</v>
      </c>
      <c r="F28" s="28">
        <f>SUM(F8:F27)</f>
        <v>0</v>
      </c>
      <c r="G28" s="29"/>
      <c r="H28" s="30"/>
      <c r="I28" s="30"/>
      <c r="J28" s="30"/>
      <c r="K28" s="30"/>
      <c r="L28" s="30"/>
    </row>
    <row r="29" spans="1:12" ht="16.5" customHeight="1">
      <c r="A29" s="25" t="s">
        <v>382</v>
      </c>
      <c r="B29" s="26"/>
      <c r="C29" s="27"/>
      <c r="D29" s="28">
        <f>D28</f>
        <v>0</v>
      </c>
      <c r="E29" s="28">
        <f>E28</f>
        <v>0</v>
      </c>
      <c r="F29" s="28">
        <f>F28</f>
        <v>0</v>
      </c>
      <c r="G29" s="29"/>
      <c r="H29" s="30"/>
      <c r="I29" s="30"/>
      <c r="J29" s="30"/>
      <c r="K29" s="30"/>
      <c r="L29" s="30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1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502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1">
    <mergeCell ref="A1:G1"/>
    <mergeCell ref="A2:G2"/>
    <mergeCell ref="A28:C28"/>
    <mergeCell ref="A29:C29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14" footer="0.39"/>
  <pageSetup horizontalDpi="180" verticalDpi="180" orientation="landscape" paperSize="9"/>
  <headerFooter alignWithMargins="0">
    <oddHeader>&amp;C&amp;"Arial Narrow,常规"&amp;9
&amp;R&amp;"创艺简仿宋,常规"&amp;9表&amp;"Arial Narrow,常规"10-6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J8" sqref="J8:J29"/>
    </sheetView>
  </sheetViews>
  <sheetFormatPr defaultColWidth="8.75390625" defaultRowHeight="16.5" customHeight="1"/>
  <cols>
    <col min="1" max="1" width="4.25390625" style="36" customWidth="1"/>
    <col min="2" max="2" width="21.50390625" style="4" customWidth="1"/>
    <col min="3" max="3" width="11.625" style="4" customWidth="1"/>
    <col min="4" max="4" width="6.50390625" style="4" customWidth="1"/>
    <col min="5" max="5" width="10.125" style="4" customWidth="1"/>
    <col min="6" max="6" width="11.875" style="4" customWidth="1"/>
    <col min="7" max="9" width="12.625" style="4" customWidth="1"/>
    <col min="10" max="10" width="9.00390625" style="4" bestFit="1" customWidth="1"/>
    <col min="11" max="11" width="10.125" style="4" customWidth="1"/>
    <col min="12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389</v>
      </c>
      <c r="B1" s="5"/>
      <c r="C1" s="5"/>
      <c r="D1" s="5"/>
      <c r="E1" s="5"/>
      <c r="F1" s="5"/>
      <c r="G1" s="5"/>
      <c r="H1" s="40"/>
      <c r="I1" s="40"/>
      <c r="J1" s="40"/>
      <c r="K1" s="40"/>
    </row>
    <row r="2" spans="1:11" ht="16.5" customHeight="1">
      <c r="A2" s="6" t="s">
        <v>390</v>
      </c>
      <c r="B2" s="7"/>
      <c r="C2" s="7"/>
      <c r="D2" s="7"/>
      <c r="E2" s="7"/>
      <c r="F2" s="7"/>
      <c r="G2" s="7"/>
      <c r="H2" s="35"/>
      <c r="I2" s="35"/>
      <c r="J2" s="35"/>
      <c r="K2" s="35"/>
    </row>
    <row r="3" spans="1:1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>
      <c r="A4" s="8"/>
      <c r="B4" s="8"/>
      <c r="C4" s="8"/>
      <c r="D4" s="8"/>
      <c r="E4" s="8"/>
      <c r="F4" s="8"/>
      <c r="G4" s="8"/>
      <c r="H4" s="8"/>
      <c r="I4" s="9"/>
      <c r="J4" s="9"/>
      <c r="K4" s="9"/>
    </row>
    <row r="5" spans="1:11" ht="14.25" customHeight="1">
      <c r="A5" s="10" t="s">
        <v>236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6.5" customHeight="1">
      <c r="A6" s="12" t="s">
        <v>1</v>
      </c>
      <c r="B6" s="12" t="s">
        <v>391</v>
      </c>
      <c r="C6" s="12" t="s">
        <v>392</v>
      </c>
      <c r="D6" s="12" t="s">
        <v>377</v>
      </c>
      <c r="E6" s="12" t="s">
        <v>378</v>
      </c>
      <c r="F6" s="12" t="s">
        <v>379</v>
      </c>
      <c r="G6" s="12" t="s">
        <v>239</v>
      </c>
      <c r="H6" s="12" t="s">
        <v>240</v>
      </c>
      <c r="I6" s="12" t="s">
        <v>241</v>
      </c>
      <c r="J6" s="12" t="s">
        <v>274</v>
      </c>
      <c r="K6" s="12" t="s">
        <v>380</v>
      </c>
    </row>
    <row r="7" spans="1:11" s="2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customHeight="1">
      <c r="A8" s="18"/>
      <c r="B8" s="104"/>
      <c r="C8" s="104"/>
      <c r="D8" s="18"/>
      <c r="E8" s="20"/>
      <c r="F8" s="20"/>
      <c r="G8" s="20"/>
      <c r="H8" s="20"/>
      <c r="I8" s="20"/>
      <c r="J8" s="372"/>
      <c r="K8" s="19"/>
    </row>
    <row r="9" spans="1:11" ht="16.5" customHeight="1">
      <c r="A9" s="18"/>
      <c r="B9" s="104"/>
      <c r="C9" s="104"/>
      <c r="D9" s="18"/>
      <c r="E9" s="20"/>
      <c r="F9" s="20"/>
      <c r="G9" s="20"/>
      <c r="H9" s="20"/>
      <c r="I9" s="20"/>
      <c r="J9" s="372"/>
      <c r="K9" s="19"/>
    </row>
    <row r="10" spans="1:11" ht="16.5" customHeight="1">
      <c r="A10" s="18"/>
      <c r="B10" s="104"/>
      <c r="C10" s="104"/>
      <c r="D10" s="18"/>
      <c r="E10" s="20"/>
      <c r="F10" s="20"/>
      <c r="G10" s="20"/>
      <c r="H10" s="20"/>
      <c r="I10" s="20"/>
      <c r="J10" s="372"/>
      <c r="K10" s="19"/>
    </row>
    <row r="11" spans="1:11" ht="16.5" customHeight="1">
      <c r="A11" s="18"/>
      <c r="B11" s="104"/>
      <c r="C11" s="104"/>
      <c r="D11" s="18"/>
      <c r="E11" s="20"/>
      <c r="F11" s="20"/>
      <c r="G11" s="20"/>
      <c r="H11" s="20"/>
      <c r="I11" s="20"/>
      <c r="J11" s="372"/>
      <c r="K11" s="19"/>
    </row>
    <row r="12" spans="1:11" ht="16.5" customHeight="1">
      <c r="A12" s="18"/>
      <c r="B12" s="104"/>
      <c r="C12" s="104"/>
      <c r="D12" s="18"/>
      <c r="E12" s="20"/>
      <c r="F12" s="20"/>
      <c r="G12" s="20"/>
      <c r="H12" s="20"/>
      <c r="I12" s="20"/>
      <c r="J12" s="372"/>
      <c r="K12" s="19"/>
    </row>
    <row r="13" spans="1:11" ht="16.5" customHeight="1">
      <c r="A13" s="18"/>
      <c r="B13" s="104"/>
      <c r="C13" s="104"/>
      <c r="D13" s="18"/>
      <c r="E13" s="20"/>
      <c r="F13" s="20"/>
      <c r="G13" s="20"/>
      <c r="H13" s="20"/>
      <c r="I13" s="20"/>
      <c r="J13" s="372"/>
      <c r="K13" s="19"/>
    </row>
    <row r="14" spans="1:11" ht="16.5" customHeight="1">
      <c r="A14" s="18"/>
      <c r="B14" s="104"/>
      <c r="C14" s="104"/>
      <c r="D14" s="18"/>
      <c r="E14" s="20"/>
      <c r="F14" s="20"/>
      <c r="G14" s="20"/>
      <c r="H14" s="20"/>
      <c r="I14" s="20"/>
      <c r="J14" s="372"/>
      <c r="K14" s="19"/>
    </row>
    <row r="15" spans="1:11" ht="16.5" customHeight="1">
      <c r="A15" s="18"/>
      <c r="B15" s="104"/>
      <c r="C15" s="104"/>
      <c r="D15" s="18"/>
      <c r="E15" s="20"/>
      <c r="F15" s="20"/>
      <c r="G15" s="20"/>
      <c r="H15" s="20"/>
      <c r="I15" s="20"/>
      <c r="J15" s="372"/>
      <c r="K15" s="19"/>
    </row>
    <row r="16" spans="1:11" ht="16.5" customHeight="1">
      <c r="A16" s="18"/>
      <c r="B16" s="104"/>
      <c r="C16" s="104"/>
      <c r="D16" s="18"/>
      <c r="E16" s="20"/>
      <c r="F16" s="20"/>
      <c r="G16" s="20"/>
      <c r="H16" s="20"/>
      <c r="I16" s="20"/>
      <c r="J16" s="372"/>
      <c r="K16" s="19"/>
    </row>
    <row r="17" spans="1:11" ht="16.5" customHeight="1">
      <c r="A17" s="18"/>
      <c r="B17" s="104"/>
      <c r="C17" s="104"/>
      <c r="D17" s="18"/>
      <c r="E17" s="20"/>
      <c r="F17" s="20"/>
      <c r="G17" s="20"/>
      <c r="H17" s="20"/>
      <c r="I17" s="20"/>
      <c r="J17" s="372"/>
      <c r="K17" s="19"/>
    </row>
    <row r="18" spans="1:11" ht="16.5" customHeight="1">
      <c r="A18" s="18"/>
      <c r="B18" s="104"/>
      <c r="C18" s="104"/>
      <c r="D18" s="18"/>
      <c r="E18" s="20"/>
      <c r="F18" s="20"/>
      <c r="G18" s="20"/>
      <c r="H18" s="20"/>
      <c r="I18" s="20"/>
      <c r="J18" s="372"/>
      <c r="K18" s="19"/>
    </row>
    <row r="19" spans="1:11" ht="16.5" customHeight="1">
      <c r="A19" s="18"/>
      <c r="B19" s="104"/>
      <c r="C19" s="104"/>
      <c r="D19" s="18"/>
      <c r="E19" s="20"/>
      <c r="F19" s="20"/>
      <c r="G19" s="20"/>
      <c r="H19" s="20"/>
      <c r="I19" s="20"/>
      <c r="J19" s="372"/>
      <c r="K19" s="19"/>
    </row>
    <row r="20" spans="1:11" ht="16.5" customHeight="1">
      <c r="A20" s="18"/>
      <c r="B20" s="104"/>
      <c r="C20" s="104"/>
      <c r="D20" s="18"/>
      <c r="E20" s="20"/>
      <c r="F20" s="20"/>
      <c r="G20" s="20"/>
      <c r="H20" s="20"/>
      <c r="I20" s="20"/>
      <c r="J20" s="372"/>
      <c r="K20" s="19"/>
    </row>
    <row r="21" spans="1:11" ht="16.5" customHeight="1">
      <c r="A21" s="18"/>
      <c r="B21" s="104"/>
      <c r="C21" s="104"/>
      <c r="D21" s="18"/>
      <c r="E21" s="20"/>
      <c r="F21" s="20"/>
      <c r="G21" s="20"/>
      <c r="H21" s="20"/>
      <c r="I21" s="20"/>
      <c r="J21" s="372"/>
      <c r="K21" s="19"/>
    </row>
    <row r="22" spans="1:11" ht="16.5" customHeight="1">
      <c r="A22" s="18"/>
      <c r="B22" s="104"/>
      <c r="C22" s="104"/>
      <c r="D22" s="18"/>
      <c r="E22" s="20"/>
      <c r="F22" s="20"/>
      <c r="G22" s="20"/>
      <c r="H22" s="20"/>
      <c r="I22" s="20"/>
      <c r="J22" s="372"/>
      <c r="K22" s="19"/>
    </row>
    <row r="23" spans="1:11" ht="16.5" customHeight="1">
      <c r="A23" s="18"/>
      <c r="B23" s="104"/>
      <c r="C23" s="104"/>
      <c r="D23" s="18"/>
      <c r="E23" s="20"/>
      <c r="F23" s="20"/>
      <c r="G23" s="20"/>
      <c r="H23" s="20"/>
      <c r="I23" s="20"/>
      <c r="J23" s="372"/>
      <c r="K23" s="19"/>
    </row>
    <row r="24" spans="1:11" ht="16.5" customHeight="1">
      <c r="A24" s="18"/>
      <c r="B24" s="104"/>
      <c r="C24" s="104"/>
      <c r="D24" s="18"/>
      <c r="E24" s="20"/>
      <c r="F24" s="20"/>
      <c r="G24" s="20"/>
      <c r="H24" s="20"/>
      <c r="I24" s="20"/>
      <c r="J24" s="372"/>
      <c r="K24" s="19"/>
    </row>
    <row r="25" spans="1:11" ht="16.5" customHeight="1">
      <c r="A25" s="18"/>
      <c r="B25" s="104"/>
      <c r="C25" s="104"/>
      <c r="D25" s="18"/>
      <c r="E25" s="20"/>
      <c r="F25" s="20"/>
      <c r="G25" s="20"/>
      <c r="H25" s="20"/>
      <c r="I25" s="20"/>
      <c r="J25" s="372"/>
      <c r="K25" s="19"/>
    </row>
    <row r="26" spans="1:11" ht="16.5" customHeight="1">
      <c r="A26" s="18"/>
      <c r="B26" s="104"/>
      <c r="C26" s="104"/>
      <c r="D26" s="18"/>
      <c r="E26" s="20"/>
      <c r="F26" s="20"/>
      <c r="G26" s="20"/>
      <c r="H26" s="20"/>
      <c r="I26" s="20"/>
      <c r="J26" s="372"/>
      <c r="K26" s="19"/>
    </row>
    <row r="27" spans="1:11" ht="16.5" customHeight="1">
      <c r="A27" s="18"/>
      <c r="B27" s="104"/>
      <c r="C27" s="104"/>
      <c r="D27" s="18"/>
      <c r="E27" s="20"/>
      <c r="F27" s="20"/>
      <c r="G27" s="20"/>
      <c r="H27" s="20"/>
      <c r="I27" s="20"/>
      <c r="J27" s="372"/>
      <c r="K27" s="19"/>
    </row>
    <row r="28" spans="1:11" ht="16.5" customHeight="1">
      <c r="A28" s="25" t="s">
        <v>381</v>
      </c>
      <c r="B28" s="27"/>
      <c r="C28" s="27"/>
      <c r="D28" s="27"/>
      <c r="E28" s="39"/>
      <c r="F28" s="39"/>
      <c r="G28" s="39">
        <f>SUM(G8:G27)</f>
        <v>0</v>
      </c>
      <c r="H28" s="39"/>
      <c r="I28" s="39"/>
      <c r="J28" s="373"/>
      <c r="K28" s="29"/>
    </row>
    <row r="29" spans="1:11" ht="16.5" customHeight="1">
      <c r="A29" s="25" t="s">
        <v>382</v>
      </c>
      <c r="B29" s="27"/>
      <c r="C29" s="27"/>
      <c r="D29" s="27"/>
      <c r="E29" s="39"/>
      <c r="F29" s="39"/>
      <c r="G29" s="39">
        <f>G28</f>
        <v>0</v>
      </c>
      <c r="H29" s="39"/>
      <c r="I29" s="39"/>
      <c r="J29" s="373"/>
      <c r="K29" s="29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2"/>
      <c r="G30" s="376"/>
      <c r="H30" s="32"/>
      <c r="I30" s="33"/>
      <c r="J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393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15">
    <mergeCell ref="A1:K1"/>
    <mergeCell ref="A2:K2"/>
    <mergeCell ref="A28:B28"/>
    <mergeCell ref="A29:B2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 verticalCentered="1"/>
  <pageMargins left="0.2" right="0.23999999999999996" top="0.51" bottom="0.2" header="1.37" footer="0.39"/>
  <pageSetup horizontalDpi="180" verticalDpi="180" orientation="landscape" paperSize="9"/>
  <headerFooter alignWithMargins="0">
    <oddHeader>&amp;C&amp;"Arial Narrow,常规"&amp;9
&amp;R&amp;"创艺简仿宋,常规"&amp;9表&amp;"Arial Narrow,常规"3-1-3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selection activeCell="A1" sqref="A1:G1"/>
    </sheetView>
  </sheetViews>
  <sheetFormatPr defaultColWidth="8.75390625" defaultRowHeight="16.5" customHeight="1"/>
  <cols>
    <col min="1" max="1" width="6.375" style="4" customWidth="1"/>
    <col min="2" max="2" width="23.25390625" style="4" customWidth="1"/>
    <col min="3" max="7" width="18.625" style="4" customWidth="1"/>
    <col min="8" max="32" width="9.00390625" style="4" bestFit="1" customWidth="1"/>
    <col min="33" max="16384" width="8.75390625" style="4" customWidth="1"/>
  </cols>
  <sheetData>
    <row r="1" spans="1:11" s="1" customFormat="1" ht="24.75" customHeight="1">
      <c r="A1" s="5" t="s">
        <v>23</v>
      </c>
      <c r="B1" s="5"/>
      <c r="C1" s="5"/>
      <c r="D1" s="5"/>
      <c r="E1" s="5"/>
      <c r="F1" s="5"/>
      <c r="G1" s="5"/>
      <c r="H1" s="52"/>
      <c r="I1" s="52"/>
      <c r="J1" s="52"/>
      <c r="K1" s="52"/>
    </row>
    <row r="2" spans="1:7" ht="16.5" customHeight="1">
      <c r="A2" s="6" t="s">
        <v>394</v>
      </c>
      <c r="B2" s="7"/>
      <c r="C2" s="7"/>
      <c r="D2" s="7"/>
      <c r="E2" s="7"/>
      <c r="F2" s="7"/>
      <c r="G2" s="7"/>
    </row>
    <row r="3" spans="1:7" ht="14.25" customHeight="1">
      <c r="A3" s="7"/>
      <c r="B3" s="7"/>
      <c r="C3" s="7"/>
      <c r="D3" s="7"/>
      <c r="E3" s="7"/>
      <c r="F3" s="7"/>
      <c r="G3" s="7"/>
    </row>
    <row r="4" spans="1:7" ht="14.25" customHeight="1">
      <c r="A4" s="8"/>
      <c r="B4" s="8"/>
      <c r="C4" s="8"/>
      <c r="D4" s="8"/>
      <c r="E4" s="8"/>
      <c r="F4" s="8"/>
      <c r="G4" s="9"/>
    </row>
    <row r="5" spans="1:7" ht="14.25" customHeight="1">
      <c r="A5" s="10" t="s">
        <v>236</v>
      </c>
      <c r="B5" s="11"/>
      <c r="C5" s="11"/>
      <c r="D5" s="11"/>
      <c r="E5" s="11"/>
      <c r="F5" s="11"/>
      <c r="G5" s="11"/>
    </row>
    <row r="6" spans="1:7" s="2" customFormat="1" ht="16.5" customHeight="1">
      <c r="A6" s="12" t="s">
        <v>340</v>
      </c>
      <c r="B6" s="12" t="s">
        <v>271</v>
      </c>
      <c r="C6" s="12" t="s">
        <v>239</v>
      </c>
      <c r="D6" s="12" t="s">
        <v>240</v>
      </c>
      <c r="E6" s="12" t="s">
        <v>241</v>
      </c>
      <c r="F6" s="12" t="s">
        <v>273</v>
      </c>
      <c r="G6" s="12" t="s">
        <v>274</v>
      </c>
    </row>
    <row r="7" spans="1:7" s="2" customFormat="1" ht="16.5" customHeight="1">
      <c r="A7" s="15"/>
      <c r="B7" s="15"/>
      <c r="C7" s="15"/>
      <c r="D7" s="15"/>
      <c r="E7" s="15"/>
      <c r="F7" s="15"/>
      <c r="G7" s="15"/>
    </row>
    <row r="8" spans="1:7" ht="16.5" customHeight="1">
      <c r="A8" s="374" t="s">
        <v>395</v>
      </c>
      <c r="B8" s="104" t="s">
        <v>396</v>
      </c>
      <c r="C8" s="53"/>
      <c r="D8" s="53"/>
      <c r="E8" s="53"/>
      <c r="F8" s="53"/>
      <c r="G8" s="94"/>
    </row>
    <row r="9" spans="1:7" ht="16.5" customHeight="1">
      <c r="A9" s="374" t="s">
        <v>397</v>
      </c>
      <c r="B9" s="104" t="s">
        <v>398</v>
      </c>
      <c r="C9" s="53"/>
      <c r="D9" s="53"/>
      <c r="E9" s="53"/>
      <c r="F9" s="53"/>
      <c r="G9" s="94"/>
    </row>
    <row r="10" spans="1:7" ht="16.5" customHeight="1">
      <c r="A10" s="19"/>
      <c r="B10" s="19"/>
      <c r="C10" s="53"/>
      <c r="D10" s="53"/>
      <c r="E10" s="53"/>
      <c r="F10" s="53"/>
      <c r="G10" s="94"/>
    </row>
    <row r="11" spans="1:7" ht="16.5" customHeight="1">
      <c r="A11" s="19"/>
      <c r="B11" s="19"/>
      <c r="C11" s="53"/>
      <c r="D11" s="53"/>
      <c r="E11" s="53"/>
      <c r="F11" s="53"/>
      <c r="G11" s="94"/>
    </row>
    <row r="12" spans="1:7" ht="16.5" customHeight="1">
      <c r="A12" s="19"/>
      <c r="B12" s="19"/>
      <c r="C12" s="53"/>
      <c r="D12" s="53"/>
      <c r="E12" s="53"/>
      <c r="F12" s="53"/>
      <c r="G12" s="94"/>
    </row>
    <row r="13" spans="1:7" ht="16.5" customHeight="1">
      <c r="A13" s="19"/>
      <c r="B13" s="19"/>
      <c r="C13" s="53"/>
      <c r="D13" s="53"/>
      <c r="E13" s="53"/>
      <c r="F13" s="53"/>
      <c r="G13" s="94"/>
    </row>
    <row r="14" spans="1:7" ht="16.5" customHeight="1">
      <c r="A14" s="19"/>
      <c r="B14" s="19"/>
      <c r="C14" s="53"/>
      <c r="D14" s="53"/>
      <c r="E14" s="53"/>
      <c r="F14" s="53"/>
      <c r="G14" s="94"/>
    </row>
    <row r="15" spans="1:7" ht="16.5" customHeight="1">
      <c r="A15" s="19"/>
      <c r="B15" s="19"/>
      <c r="C15" s="53"/>
      <c r="D15" s="53"/>
      <c r="E15" s="53"/>
      <c r="F15" s="53"/>
      <c r="G15" s="94"/>
    </row>
    <row r="16" spans="1:7" ht="16.5" customHeight="1">
      <c r="A16" s="19"/>
      <c r="B16" s="19"/>
      <c r="C16" s="53"/>
      <c r="D16" s="53"/>
      <c r="E16" s="53"/>
      <c r="F16" s="53"/>
      <c r="G16" s="94"/>
    </row>
    <row r="17" spans="1:7" ht="16.5" customHeight="1">
      <c r="A17" s="19"/>
      <c r="B17" s="19"/>
      <c r="C17" s="53"/>
      <c r="D17" s="53"/>
      <c r="E17" s="53"/>
      <c r="F17" s="53"/>
      <c r="G17" s="94"/>
    </row>
    <row r="18" spans="1:7" ht="16.5" customHeight="1">
      <c r="A18" s="19"/>
      <c r="B18" s="19"/>
      <c r="C18" s="53"/>
      <c r="D18" s="53"/>
      <c r="E18" s="53"/>
      <c r="F18" s="53"/>
      <c r="G18" s="94"/>
    </row>
    <row r="19" spans="1:7" ht="16.5" customHeight="1">
      <c r="A19" s="19"/>
      <c r="B19" s="19"/>
      <c r="C19" s="53"/>
      <c r="D19" s="53"/>
      <c r="E19" s="53"/>
      <c r="F19" s="53"/>
      <c r="G19" s="94"/>
    </row>
    <row r="20" spans="1:7" ht="16.5" customHeight="1">
      <c r="A20" s="19"/>
      <c r="B20" s="19"/>
      <c r="C20" s="53"/>
      <c r="D20" s="53"/>
      <c r="E20" s="53"/>
      <c r="F20" s="53"/>
      <c r="G20" s="94"/>
    </row>
    <row r="21" spans="1:7" ht="16.5" customHeight="1">
      <c r="A21" s="19"/>
      <c r="B21" s="19"/>
      <c r="C21" s="53"/>
      <c r="D21" s="53"/>
      <c r="E21" s="53"/>
      <c r="F21" s="53"/>
      <c r="G21" s="94"/>
    </row>
    <row r="22" spans="1:7" ht="16.5" customHeight="1">
      <c r="A22" s="19"/>
      <c r="B22" s="19"/>
      <c r="C22" s="53"/>
      <c r="D22" s="53"/>
      <c r="E22" s="53"/>
      <c r="F22" s="53"/>
      <c r="G22" s="94"/>
    </row>
    <row r="23" spans="1:7" ht="16.5" customHeight="1">
      <c r="A23" s="19"/>
      <c r="B23" s="19"/>
      <c r="C23" s="53"/>
      <c r="D23" s="53"/>
      <c r="E23" s="53"/>
      <c r="F23" s="53"/>
      <c r="G23" s="94"/>
    </row>
    <row r="24" spans="1:7" ht="16.5" customHeight="1">
      <c r="A24" s="19"/>
      <c r="B24" s="19"/>
      <c r="C24" s="53"/>
      <c r="D24" s="53"/>
      <c r="E24" s="53"/>
      <c r="F24" s="53"/>
      <c r="G24" s="94"/>
    </row>
    <row r="25" spans="1:7" ht="16.5" customHeight="1">
      <c r="A25" s="19"/>
      <c r="B25" s="19"/>
      <c r="C25" s="53"/>
      <c r="D25" s="53"/>
      <c r="E25" s="53"/>
      <c r="F25" s="53"/>
      <c r="G25" s="94"/>
    </row>
    <row r="26" spans="1:7" ht="16.5" customHeight="1">
      <c r="A26" s="21"/>
      <c r="B26" s="19"/>
      <c r="C26" s="53"/>
      <c r="D26" s="53"/>
      <c r="E26" s="53"/>
      <c r="F26" s="53"/>
      <c r="G26" s="94"/>
    </row>
    <row r="27" spans="1:7" ht="16.5" customHeight="1">
      <c r="A27" s="21"/>
      <c r="B27" s="22" t="s">
        <v>399</v>
      </c>
      <c r="C27" s="53"/>
      <c r="D27" s="53"/>
      <c r="E27" s="53"/>
      <c r="F27" s="53"/>
      <c r="G27" s="94"/>
    </row>
    <row r="28" spans="1:7" ht="16.5" customHeight="1">
      <c r="A28" s="302"/>
      <c r="B28" s="75" t="s">
        <v>400</v>
      </c>
      <c r="C28" s="301"/>
      <c r="D28" s="301"/>
      <c r="E28" s="301"/>
      <c r="F28" s="301"/>
      <c r="G28" s="94"/>
    </row>
    <row r="29" spans="1:7" ht="16.5" customHeight="1">
      <c r="A29" s="60">
        <v>3</v>
      </c>
      <c r="B29" s="375" t="s">
        <v>401</v>
      </c>
      <c r="C29" s="99"/>
      <c r="D29" s="99"/>
      <c r="E29" s="99"/>
      <c r="F29" s="99"/>
      <c r="G29" s="95"/>
    </row>
    <row r="30" spans="1:45" s="3" customFormat="1" ht="16.5" customHeight="1">
      <c r="A30" s="31" t="s">
        <v>372</v>
      </c>
      <c r="B30" s="32"/>
      <c r="C30" s="32"/>
      <c r="D30" s="32"/>
      <c r="E30" s="32"/>
      <c r="F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" customFormat="1" ht="16.5" customHeight="1">
      <c r="A31" s="31" t="s">
        <v>402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</sheetData>
  <sheetProtection/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" right="0.23999999999999996" top="0.51" bottom="0.2" header="1.28" footer="0.39"/>
  <pageSetup horizontalDpi="180" verticalDpi="180" orientation="landscape" paperSize="9"/>
  <headerFooter alignWithMargins="0">
    <oddHeader>&amp;C&amp;"Arial Narrow,常规"&amp;9
&amp;R&amp;"创艺简仿宋,常规"&amp;9表&amp;"Arial Narrow,常规"3-2
&amp;"创艺简仿宋,常规"共&amp;"Arial Narrow,常规"&amp;N&amp;"创艺简仿宋,常规"页&amp;"Arial Narrow,常规",&amp;"创艺简仿宋,常规"第&amp;"Arial Narrow,常规"&amp;P&amp;"创艺简仿宋,常规"页&amp;"Arial Narrow,常规"       
&amp;"创艺简仿宋,常规"金额单位&amp;"Arial Narrow,常规":&amp;"创艺简仿宋,常规"人民币元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Cc.       </cp:lastModifiedBy>
  <cp:lastPrinted>2007-03-08T07:31:50Z</cp:lastPrinted>
  <dcterms:created xsi:type="dcterms:W3CDTF">1999-03-09T01:43:34Z</dcterms:created>
  <dcterms:modified xsi:type="dcterms:W3CDTF">2020-05-07T02:48:25Z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