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<sst xmlns="http://schemas.openxmlformats.org/spreadsheetml/2006/main" count="153" uniqueCount="61">
  <si>
    <t>地块名称</t>
  </si>
  <si>
    <t>城市</t>
  </si>
  <si>
    <t>用地性质</t>
  </si>
  <si>
    <t>出让方式</t>
  </si>
  <si>
    <t>建设用地面积(㎡)</t>
  </si>
  <si>
    <t>规划建筑面积(㎡)</t>
  </si>
  <si>
    <t>容积率</t>
  </si>
  <si>
    <t>截止日期</t>
  </si>
  <si>
    <t>受让单位</t>
  </si>
  <si>
    <t>起始价(万元)</t>
  </si>
  <si>
    <t>成交价(万元)</t>
  </si>
  <si>
    <t>成交每亩价(万元/亩)</t>
  </si>
  <si>
    <t>成交楼面价(元/㎡)</t>
  </si>
  <si>
    <t>溢价率</t>
  </si>
  <si>
    <t>土地星级</t>
  </si>
  <si>
    <t>马关县逢春大道南段(马盈建材市场对面)</t>
  </si>
  <si>
    <t>文山壮族苗族自治州</t>
  </si>
  <si>
    <t>住宅用地</t>
  </si>
  <si>
    <t>拍卖</t>
  </si>
  <si>
    <t>大于或等于1并且小于或等于2.5</t>
  </si>
  <si>
    <t>2019-05-06</t>
  </si>
  <si>
    <t>马关县马盈房地产开发有限公司</t>
  </si>
  <si>
    <t>--</t>
  </si>
  <si>
    <t>0星</t>
  </si>
  <si>
    <t>大于1并且小于或等于2.5</t>
  </si>
  <si>
    <t>逢春打动南段(逢春大道与泰安路交汇处)</t>
  </si>
  <si>
    <t>大于或等于1并且小于或等于3</t>
  </si>
  <si>
    <t>2018-12-07</t>
  </si>
  <si>
    <t>文山隆金凯房地产开发有限责任公司</t>
  </si>
  <si>
    <t>县城城南片区(泰安路与宁泰路交汇处)</t>
  </si>
  <si>
    <t>2018-12-06</t>
  </si>
  <si>
    <t>马关县何盈房地产开发有限责任公司</t>
  </si>
  <si>
    <t>马关县城南片区(泰安路与宁泰路交汇处)</t>
  </si>
  <si>
    <t>大于1并且小于或等于3</t>
  </si>
  <si>
    <t>2018-10-10</t>
  </si>
  <si>
    <t>云南铭诚房地产开发有限公司</t>
  </si>
  <si>
    <t>马关县逢春大道中心区域逢春公园斜对面</t>
  </si>
  <si>
    <t>大于1并且小于2.5</t>
  </si>
  <si>
    <t>2018-06-25</t>
  </si>
  <si>
    <t>文山艺园房地产开发有限公司</t>
  </si>
  <si>
    <t>马关县马白镇逢春片区南段,县中西园前面</t>
  </si>
  <si>
    <t>大于1并且小于或等于2</t>
  </si>
  <si>
    <t>2017-07-06</t>
  </si>
  <si>
    <t>西畴县宏远房地产开发有限公司</t>
  </si>
  <si>
    <t>逢春片区中心区域</t>
  </si>
  <si>
    <t>大于或等于1并且小于3</t>
  </si>
  <si>
    <t>2017-02-06</t>
  </si>
  <si>
    <t>马关县亚龙房地产置业有限责任公司</t>
  </si>
  <si>
    <t>马关县逢春大道</t>
  </si>
  <si>
    <t>大于或等于1并且小于1.5</t>
  </si>
  <si>
    <t>2016-12-28</t>
  </si>
  <si>
    <t>文山宝业房地产开发有限公司</t>
  </si>
  <si>
    <t>坡脚镇集镇</t>
  </si>
  <si>
    <t>挂牌</t>
  </si>
  <si>
    <t>大于或等于1并且小于或等于1.8</t>
  </si>
  <si>
    <t>2016-01-05</t>
  </si>
  <si>
    <t>文山州森源房地产开发有限责任公司</t>
  </si>
  <si>
    <t>面积</t>
  </si>
  <si>
    <t>报价</t>
  </si>
  <si>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亩</t>
    </r>
  </si>
  <si>
    <t>总价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</si>
</sst>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40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8</xdr:col>
      <xdr:colOff>533400</xdr:colOff>
      <xdr:row>35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800600"/>
          <a:ext cx="51625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35</xdr:row>
      <xdr:rowOff>85725</xdr:rowOff>
    </xdr:from>
    <xdr:to>
      <xdr:col>7</xdr:col>
      <xdr:colOff>590550</xdr:colOff>
      <xdr:row>51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534025"/>
          <a:ext cx="4238625" cy="265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4"/>
  <sheetViews>
    <sheetView tabSelected="1" workbookViewId="0" topLeftCell="C1">
      <selection activeCell="I39" sqref="I39"/>
    </sheetView>
  </sheetViews>
  <sheetFormatPr defaultColWidth="8.7109375" defaultRowHeight="12.75"/>
  <cols>
    <col min="1" max="1" width="36.00390625" style="0" customWidth="1"/>
    <col min="2" max="2" width="18.421875" style="0" customWidth="1"/>
    <col min="3" max="4" width="9.00390625" style="0" customWidth="1"/>
    <col min="5" max="6" width="15.8515625" style="0" customWidth="1"/>
    <col min="7" max="7" width="27.421875" style="0" customWidth="1"/>
    <col min="8" max="8" width="10.28125" style="0" customWidth="1"/>
    <col min="9" max="9" width="31.7109375" style="0" customWidth="1"/>
    <col min="10" max="11" width="12.140625" style="0" customWidth="1"/>
    <col min="12" max="12" width="18.28125" style="0" customWidth="1"/>
    <col min="13" max="13" width="16.421875" style="0" customWidth="1"/>
    <col min="14" max="14" width="7.140625" style="0" customWidth="1"/>
    <col min="15" max="15" width="9.00390625" style="0" customWidth="1"/>
  </cols>
  <sheetData>
    <row r="1" spans="1:15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">
      <c r="A2" t="s">
        <v>15</v>
      </c>
      <c r="B2" t="s">
        <v>16</v>
      </c>
      <c r="C2" t="s">
        <v>17</v>
      </c>
      <c r="D2" t="s">
        <v>18</v>
      </c>
      <c r="E2">
        <v>29640</v>
      </c>
      <c r="F2">
        <v>74100</v>
      </c>
      <c r="G2" t="s">
        <v>19</v>
      </c>
      <c r="H2" t="s">
        <v>20</v>
      </c>
      <c r="I2" t="s">
        <v>21</v>
      </c>
      <c r="J2" t="s">
        <v>22</v>
      </c>
      <c r="K2">
        <v>2056.36</v>
      </c>
      <c r="L2">
        <v>46.25</v>
      </c>
      <c r="M2">
        <v>277.5</v>
      </c>
      <c r="N2" t="s">
        <v>22</v>
      </c>
      <c r="O2" t="s">
        <v>23</v>
      </c>
    </row>
    <row r="3" spans="1:15" ht="12">
      <c r="A3" t="s">
        <v>15</v>
      </c>
      <c r="B3" t="s">
        <v>16</v>
      </c>
      <c r="C3" t="s">
        <v>17</v>
      </c>
      <c r="D3" t="s">
        <v>18</v>
      </c>
      <c r="E3">
        <v>46700</v>
      </c>
      <c r="F3">
        <v>116750</v>
      </c>
      <c r="G3" t="s">
        <v>24</v>
      </c>
      <c r="H3" t="s">
        <v>20</v>
      </c>
      <c r="I3" t="s">
        <v>21</v>
      </c>
      <c r="J3" t="s">
        <v>22</v>
      </c>
      <c r="K3">
        <v>3242.96</v>
      </c>
      <c r="L3">
        <v>46.29</v>
      </c>
      <c r="M3">
        <v>277.76</v>
      </c>
      <c r="N3" t="s">
        <v>22</v>
      </c>
      <c r="O3" t="s">
        <v>23</v>
      </c>
    </row>
    <row r="4" spans="1:15" ht="12">
      <c r="A4" t="s">
        <v>25</v>
      </c>
      <c r="B4" t="s">
        <v>16</v>
      </c>
      <c r="C4" t="s">
        <v>17</v>
      </c>
      <c r="D4" t="s">
        <v>18</v>
      </c>
      <c r="E4">
        <v>48754</v>
      </c>
      <c r="F4">
        <v>146262</v>
      </c>
      <c r="G4" t="s">
        <v>26</v>
      </c>
      <c r="H4" t="s">
        <v>27</v>
      </c>
      <c r="I4" t="s">
        <v>28</v>
      </c>
      <c r="J4" t="s">
        <v>22</v>
      </c>
      <c r="K4">
        <v>3290.9</v>
      </c>
      <c r="L4">
        <v>45</v>
      </c>
      <c r="M4">
        <v>225</v>
      </c>
      <c r="N4" t="s">
        <v>22</v>
      </c>
      <c r="O4" t="s">
        <v>23</v>
      </c>
    </row>
    <row r="5" spans="1:15" ht="12">
      <c r="A5" t="s">
        <v>29</v>
      </c>
      <c r="B5" t="s">
        <v>16</v>
      </c>
      <c r="C5" t="s">
        <v>17</v>
      </c>
      <c r="D5" t="s">
        <v>18</v>
      </c>
      <c r="E5">
        <v>42730</v>
      </c>
      <c r="F5">
        <v>106825</v>
      </c>
      <c r="G5" t="s">
        <v>19</v>
      </c>
      <c r="H5" t="s">
        <v>30</v>
      </c>
      <c r="I5" t="s">
        <v>31</v>
      </c>
      <c r="J5">
        <v>5359</v>
      </c>
      <c r="K5">
        <v>8652.82</v>
      </c>
      <c r="L5">
        <v>135</v>
      </c>
      <c r="M5">
        <v>810</v>
      </c>
      <c r="N5">
        <v>61.46</v>
      </c>
      <c r="O5" t="s">
        <v>23</v>
      </c>
    </row>
    <row r="6" spans="1:15" ht="12">
      <c r="A6" t="s">
        <v>32</v>
      </c>
      <c r="B6" t="s">
        <v>16</v>
      </c>
      <c r="C6" t="s">
        <v>17</v>
      </c>
      <c r="D6" t="s">
        <v>18</v>
      </c>
      <c r="E6">
        <v>68317</v>
      </c>
      <c r="F6">
        <v>204951</v>
      </c>
      <c r="G6" t="s">
        <v>33</v>
      </c>
      <c r="H6" t="s">
        <v>34</v>
      </c>
      <c r="I6" t="s">
        <v>35</v>
      </c>
      <c r="J6">
        <v>6667</v>
      </c>
      <c r="K6">
        <v>7707</v>
      </c>
      <c r="L6">
        <v>75.21</v>
      </c>
      <c r="M6">
        <v>376.04</v>
      </c>
      <c r="N6">
        <v>15.6</v>
      </c>
      <c r="O6" t="s">
        <v>23</v>
      </c>
    </row>
    <row r="7" spans="1:15" ht="12">
      <c r="A7" t="s">
        <v>36</v>
      </c>
      <c r="B7" t="s">
        <v>16</v>
      </c>
      <c r="C7" t="s">
        <v>17</v>
      </c>
      <c r="D7" t="s">
        <v>18</v>
      </c>
      <c r="E7">
        <v>40514</v>
      </c>
      <c r="F7">
        <v>101285</v>
      </c>
      <c r="G7" t="s">
        <v>37</v>
      </c>
      <c r="H7" t="s">
        <v>38</v>
      </c>
      <c r="I7" t="s">
        <v>39</v>
      </c>
      <c r="J7" t="s">
        <v>22</v>
      </c>
      <c r="K7">
        <v>5048.69</v>
      </c>
      <c r="L7">
        <v>83.08</v>
      </c>
      <c r="M7">
        <v>498.45</v>
      </c>
      <c r="N7" t="s">
        <v>22</v>
      </c>
      <c r="O7" t="s">
        <v>23</v>
      </c>
    </row>
    <row r="8" spans="1:15" ht="12">
      <c r="A8" t="s">
        <v>36</v>
      </c>
      <c r="B8" t="s">
        <v>16</v>
      </c>
      <c r="C8" t="s">
        <v>17</v>
      </c>
      <c r="D8" t="s">
        <v>18</v>
      </c>
      <c r="E8">
        <v>47115</v>
      </c>
      <c r="F8">
        <v>117787.5</v>
      </c>
      <c r="G8" t="s">
        <v>24</v>
      </c>
      <c r="H8" t="s">
        <v>38</v>
      </c>
      <c r="I8" t="s">
        <v>39</v>
      </c>
      <c r="J8" t="s">
        <v>22</v>
      </c>
      <c r="K8">
        <v>5871.3</v>
      </c>
      <c r="L8">
        <v>83.08</v>
      </c>
      <c r="M8">
        <v>498.47</v>
      </c>
      <c r="N8" t="s">
        <v>22</v>
      </c>
      <c r="O8" t="s">
        <v>23</v>
      </c>
    </row>
    <row r="9" spans="1:15" ht="12">
      <c r="A9" t="s">
        <v>40</v>
      </c>
      <c r="B9" t="s">
        <v>16</v>
      </c>
      <c r="C9" t="s">
        <v>17</v>
      </c>
      <c r="D9" t="s">
        <v>18</v>
      </c>
      <c r="E9">
        <v>33468</v>
      </c>
      <c r="F9">
        <v>66936</v>
      </c>
      <c r="G9" t="s">
        <v>41</v>
      </c>
      <c r="H9" t="s">
        <v>42</v>
      </c>
      <c r="I9" t="s">
        <v>43</v>
      </c>
      <c r="J9" t="s">
        <v>22</v>
      </c>
      <c r="K9">
        <v>3163</v>
      </c>
      <c r="L9">
        <v>63.01</v>
      </c>
      <c r="M9">
        <v>472.54</v>
      </c>
      <c r="N9" t="s">
        <v>22</v>
      </c>
      <c r="O9" t="s">
        <v>23</v>
      </c>
    </row>
    <row r="10" spans="1:15" ht="12">
      <c r="A10" t="s">
        <v>44</v>
      </c>
      <c r="B10" t="s">
        <v>16</v>
      </c>
      <c r="C10" t="s">
        <v>17</v>
      </c>
      <c r="D10" t="s">
        <v>18</v>
      </c>
      <c r="E10">
        <v>37960</v>
      </c>
      <c r="F10">
        <v>113880</v>
      </c>
      <c r="G10" t="s">
        <v>45</v>
      </c>
      <c r="H10" t="s">
        <v>46</v>
      </c>
      <c r="I10" t="s">
        <v>47</v>
      </c>
      <c r="J10">
        <v>4043</v>
      </c>
      <c r="K10">
        <v>4050</v>
      </c>
      <c r="L10">
        <v>71.13</v>
      </c>
      <c r="M10">
        <v>355.63</v>
      </c>
      <c r="N10">
        <v>0.17</v>
      </c>
      <c r="O10" t="s">
        <v>23</v>
      </c>
    </row>
    <row r="11" spans="1:15" ht="12">
      <c r="A11" t="s">
        <v>44</v>
      </c>
      <c r="B11" t="s">
        <v>16</v>
      </c>
      <c r="C11" t="s">
        <v>17</v>
      </c>
      <c r="D11" t="s">
        <v>18</v>
      </c>
      <c r="E11">
        <v>46602</v>
      </c>
      <c r="F11">
        <v>139806</v>
      </c>
      <c r="G11" t="s">
        <v>45</v>
      </c>
      <c r="H11" t="s">
        <v>46</v>
      </c>
      <c r="I11" t="s">
        <v>47</v>
      </c>
      <c r="J11">
        <v>4961</v>
      </c>
      <c r="K11">
        <v>5000</v>
      </c>
      <c r="L11">
        <v>71.53</v>
      </c>
      <c r="M11">
        <v>357.63</v>
      </c>
      <c r="N11">
        <v>0.79</v>
      </c>
      <c r="O11" t="s">
        <v>23</v>
      </c>
    </row>
    <row r="12" spans="1:15" ht="12">
      <c r="A12" t="s">
        <v>44</v>
      </c>
      <c r="B12" t="s">
        <v>16</v>
      </c>
      <c r="C12" t="s">
        <v>17</v>
      </c>
      <c r="D12" t="s">
        <v>18</v>
      </c>
      <c r="E12">
        <v>43425</v>
      </c>
      <c r="F12">
        <v>130275</v>
      </c>
      <c r="G12" t="s">
        <v>45</v>
      </c>
      <c r="H12" t="s">
        <v>46</v>
      </c>
      <c r="I12" t="s">
        <v>47</v>
      </c>
      <c r="J12">
        <v>4625</v>
      </c>
      <c r="K12">
        <v>4650</v>
      </c>
      <c r="L12">
        <v>71.39</v>
      </c>
      <c r="M12">
        <v>356.93</v>
      </c>
      <c r="N12">
        <v>0.54</v>
      </c>
      <c r="O12" t="s">
        <v>23</v>
      </c>
    </row>
    <row r="13" spans="1:15" ht="12">
      <c r="A13" t="s">
        <v>44</v>
      </c>
      <c r="B13" t="s">
        <v>16</v>
      </c>
      <c r="C13" t="s">
        <v>17</v>
      </c>
      <c r="D13" t="s">
        <v>18</v>
      </c>
      <c r="E13">
        <v>34200</v>
      </c>
      <c r="F13">
        <v>102600</v>
      </c>
      <c r="G13" t="s">
        <v>45</v>
      </c>
      <c r="H13" t="s">
        <v>46</v>
      </c>
      <c r="I13" t="s">
        <v>47</v>
      </c>
      <c r="J13">
        <v>3642</v>
      </c>
      <c r="K13">
        <v>3650</v>
      </c>
      <c r="L13">
        <v>71.15</v>
      </c>
      <c r="M13">
        <v>355.75</v>
      </c>
      <c r="N13">
        <v>0.22</v>
      </c>
      <c r="O13" t="s">
        <v>23</v>
      </c>
    </row>
    <row r="14" spans="1:15" ht="12">
      <c r="A14" t="s">
        <v>44</v>
      </c>
      <c r="B14" t="s">
        <v>16</v>
      </c>
      <c r="C14" t="s">
        <v>17</v>
      </c>
      <c r="D14" t="s">
        <v>18</v>
      </c>
      <c r="E14">
        <v>40273</v>
      </c>
      <c r="F14">
        <v>120819</v>
      </c>
      <c r="G14" t="s">
        <v>45</v>
      </c>
      <c r="H14" t="s">
        <v>46</v>
      </c>
      <c r="I14" t="s">
        <v>47</v>
      </c>
      <c r="J14">
        <v>4289</v>
      </c>
      <c r="K14">
        <v>4300</v>
      </c>
      <c r="L14">
        <v>71.18</v>
      </c>
      <c r="M14">
        <v>355.89</v>
      </c>
      <c r="N14">
        <v>0.26</v>
      </c>
      <c r="O14" t="s">
        <v>23</v>
      </c>
    </row>
    <row r="15" spans="1:15" ht="12">
      <c r="A15" t="s">
        <v>48</v>
      </c>
      <c r="B15" t="s">
        <v>16</v>
      </c>
      <c r="C15" t="s">
        <v>17</v>
      </c>
      <c r="D15" t="s">
        <v>18</v>
      </c>
      <c r="E15">
        <v>37170</v>
      </c>
      <c r="F15">
        <v>55755</v>
      </c>
      <c r="G15" t="s">
        <v>49</v>
      </c>
      <c r="H15" t="s">
        <v>50</v>
      </c>
      <c r="I15" t="s">
        <v>51</v>
      </c>
      <c r="J15" t="s">
        <v>22</v>
      </c>
      <c r="K15">
        <v>3470</v>
      </c>
      <c r="L15">
        <v>62.24</v>
      </c>
      <c r="M15">
        <v>622.37</v>
      </c>
      <c r="N15" t="s">
        <v>22</v>
      </c>
      <c r="O15" t="s">
        <v>23</v>
      </c>
    </row>
    <row r="16" spans="1:15" ht="12">
      <c r="A16" t="s">
        <v>52</v>
      </c>
      <c r="B16" t="s">
        <v>16</v>
      </c>
      <c r="C16" t="s">
        <v>17</v>
      </c>
      <c r="D16" t="s">
        <v>53</v>
      </c>
      <c r="E16">
        <v>11553</v>
      </c>
      <c r="F16">
        <v>20795.4</v>
      </c>
      <c r="G16" t="s">
        <v>54</v>
      </c>
      <c r="H16" t="s">
        <v>55</v>
      </c>
      <c r="I16" t="s">
        <v>56</v>
      </c>
      <c r="J16">
        <v>381.25</v>
      </c>
      <c r="K16">
        <v>381.25</v>
      </c>
      <c r="L16">
        <v>22</v>
      </c>
      <c r="M16">
        <v>183.33</v>
      </c>
      <c r="N16">
        <v>0</v>
      </c>
      <c r="O16" t="s">
        <v>23</v>
      </c>
    </row>
    <row r="21" spans="5:6" ht="12.75">
      <c r="E21" s="1" t="s">
        <v>57</v>
      </c>
      <c r="F21">
        <v>53333.6</v>
      </c>
    </row>
    <row r="22" spans="5:7" ht="12.75">
      <c r="E22" s="1" t="s">
        <v>58</v>
      </c>
      <c r="F22">
        <f>75*15</f>
        <v>1125</v>
      </c>
      <c r="G22" s="2" t="s">
        <v>59</v>
      </c>
    </row>
    <row r="23" spans="5:6" ht="12.75">
      <c r="E23" s="1" t="s">
        <v>60</v>
      </c>
      <c r="F23">
        <f>ROUND(F21*F22,0)</f>
        <v>60000300</v>
      </c>
    </row>
    <row r="25" spans="5:7" ht="12">
      <c r="E25">
        <v>1000000</v>
      </c>
      <c r="F25">
        <v>0.009</v>
      </c>
      <c r="G25" s="3">
        <f>E25*F25</f>
        <v>9000</v>
      </c>
    </row>
    <row r="26" spans="5:7" ht="12">
      <c r="E26">
        <v>9000000</v>
      </c>
      <c r="F26">
        <v>0.00375</v>
      </c>
      <c r="G26" s="3">
        <f>E26*F26</f>
        <v>33750</v>
      </c>
    </row>
    <row r="27" spans="5:7" ht="12">
      <c r="E27">
        <v>40000000</v>
      </c>
      <c r="F27">
        <v>0.0012</v>
      </c>
      <c r="G27" s="3">
        <f>E27*F27</f>
        <v>47999.99999999999</v>
      </c>
    </row>
    <row r="28" spans="5:7" ht="12">
      <c r="E28">
        <f>F23-E27-E26-E25</f>
        <v>10000300</v>
      </c>
      <c r="F28">
        <v>0.00075</v>
      </c>
      <c r="G28" s="3">
        <f>E28*F28</f>
        <v>7500.225</v>
      </c>
    </row>
    <row r="29" ht="12">
      <c r="G29" s="3">
        <f>SUM(G25:G28)</f>
        <v>98250.225</v>
      </c>
    </row>
    <row r="30" ht="12">
      <c r="I30">
        <f>770*2</f>
        <v>1540</v>
      </c>
    </row>
    <row r="31" ht="12">
      <c r="I31">
        <f>100*2*3</f>
        <v>600</v>
      </c>
    </row>
    <row r="32" ht="12.75">
      <c r="I32">
        <f>300*2*2</f>
        <v>1200</v>
      </c>
    </row>
    <row r="33" ht="12.75">
      <c r="I33">
        <f>SUM(I30:I32)</f>
        <v>3340</v>
      </c>
    </row>
    <row r="34" ht="12.75">
      <c r="I34" s="3">
        <f>G29+I33</f>
        <v>101590.225</v>
      </c>
    </row>
  </sheetData>
  <sheetProtection/>
  <printOptions/>
  <pageMargins left="0.75" right="0.75" top="1" bottom="1" header="0.5" footer="0.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</cp:lastModifiedBy>
  <dcterms:created xsi:type="dcterms:W3CDTF">2019-10-21T07:23:23Z</dcterms:created>
  <dcterms:modified xsi:type="dcterms:W3CDTF">2019-10-21T07:23:33Z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2052-11.1.0.9098</vt:lpwstr>
  </property>
</Properties>
</file>