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835" activeTab="2"/>
  </bookViews>
  <sheets>
    <sheet name="汇总表" sheetId="1" r:id="rId1"/>
    <sheet name="建筑物明细表" sheetId="2" r:id="rId2"/>
    <sheet name="土地明细表" sheetId="3" r:id="rId3"/>
  </sheets>
  <externalReferences>
    <externalReference r:id="rId6"/>
  </externalReferences>
  <definedNames>
    <definedName name="_xlnm.Print_Area" localSheetId="0">'汇总表'!$A$1:$H$17</definedName>
    <definedName name="_xlnm.Print_Area" localSheetId="2">'土地明细表'!$A$1:$L$13</definedName>
  </definedNames>
  <calcPr fullCalcOnLoad="1"/>
</workbook>
</file>

<file path=xl/sharedStrings.xml><?xml version="1.0" encoding="utf-8"?>
<sst xmlns="http://schemas.openxmlformats.org/spreadsheetml/2006/main" count="85" uniqueCount="67">
  <si>
    <t xml:space="preserve"> </t>
  </si>
  <si>
    <t>序号</t>
  </si>
  <si>
    <t>备注</t>
  </si>
  <si>
    <t>金额单位：人民币元</t>
  </si>
  <si>
    <t>房地产名称</t>
  </si>
  <si>
    <t>座落位置</t>
  </si>
  <si>
    <t>评估单价            （元/㎡）</t>
  </si>
  <si>
    <t>权属人</t>
  </si>
  <si>
    <t>土地位置</t>
  </si>
  <si>
    <t>开发程度</t>
  </si>
  <si>
    <t xml:space="preserve">
金额单位：人民币元</t>
  </si>
  <si>
    <t>产权证编号</t>
  </si>
  <si>
    <t>层数</t>
  </si>
  <si>
    <t>合    计</t>
  </si>
  <si>
    <t>序号</t>
  </si>
  <si>
    <t>项目</t>
  </si>
  <si>
    <t>总面积（㎡）</t>
  </si>
  <si>
    <t>备注</t>
  </si>
  <si>
    <t>一、房屋部分</t>
  </si>
  <si>
    <t>建筑物部分</t>
  </si>
  <si>
    <t>住宅</t>
  </si>
  <si>
    <t>商业</t>
  </si>
  <si>
    <t>工业</t>
  </si>
  <si>
    <t>小        计</t>
  </si>
  <si>
    <t>二、土地部分</t>
  </si>
  <si>
    <t>土地使用权</t>
  </si>
  <si>
    <t xml:space="preserve"> 合           计   </t>
  </si>
  <si>
    <t>评估单价（元/㎡）</t>
  </si>
  <si>
    <t>建筑面积（㎡）</t>
  </si>
  <si>
    <t>法定代表人(注册房地产估价师)：熊红梅</t>
  </si>
  <si>
    <r>
      <t>土地面积（㎡</t>
    </r>
    <r>
      <rPr>
        <sz val="10"/>
        <rFont val="宋体"/>
        <family val="0"/>
      </rPr>
      <t>)</t>
    </r>
  </si>
  <si>
    <t>建筑
结构</t>
  </si>
  <si>
    <t>合     计：</t>
  </si>
  <si>
    <r>
      <t>土地使用权终止</t>
    </r>
    <r>
      <rPr>
        <sz val="10"/>
        <rFont val="宋体"/>
        <family val="0"/>
      </rPr>
      <t>日期</t>
    </r>
  </si>
  <si>
    <t>房  地  产  估  价  结  果  汇  总  表</t>
  </si>
  <si>
    <t>注册房地产估价师：王德东、罗治友</t>
  </si>
  <si>
    <t>精确到个位</t>
  </si>
  <si>
    <t>评估总价（元）</t>
  </si>
  <si>
    <t>精确到个位</t>
  </si>
  <si>
    <t>评估单价</t>
  </si>
  <si>
    <t>评估总价</t>
  </si>
  <si>
    <t>房 屋 建 筑 物 明 细 表</t>
  </si>
  <si>
    <t>土 地 使 用 权 明 细 表</t>
  </si>
  <si>
    <t>五通一平</t>
  </si>
  <si>
    <t>产权资料</t>
  </si>
  <si>
    <t>估价机构：广东恒之信土地房地产资产评估有限公司</t>
  </si>
  <si>
    <t>—</t>
  </si>
  <si>
    <t>土地使用权人</t>
  </si>
  <si>
    <t>价值时点：2019年7月11日</t>
  </si>
  <si>
    <t>7层</t>
  </si>
  <si>
    <t>梁志龙</t>
  </si>
  <si>
    <t>张伟忠</t>
  </si>
  <si>
    <t>东莞市常平镇板石大街99号</t>
  </si>
  <si>
    <t>东莞市凤岗镇油甘埔村虾公潭村民小组</t>
  </si>
  <si>
    <t>《不动产登记信息查询结果》</t>
  </si>
  <si>
    <t>《宗地图》</t>
  </si>
  <si>
    <t>《关于（2019》粤19执恢54号函的复函（一）》</t>
  </si>
  <si>
    <t>批准用途</t>
  </si>
  <si>
    <t>住宅用地</t>
  </si>
  <si>
    <t>集体土地使用权</t>
  </si>
  <si>
    <t>权利性质</t>
  </si>
  <si>
    <t>——</t>
  </si>
  <si>
    <t>3层</t>
  </si>
  <si>
    <t>混合结构</t>
  </si>
  <si>
    <t>钢混结构</t>
  </si>
  <si>
    <t>《关于（2019》粤19执恢54号函的复函（二）》、《东莞市国土资源局查询结果信息一览表》</t>
  </si>
  <si>
    <t>估价委托人：广东省东莞市中级人民法院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</si>
</sst>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[DBNum1][$-804]yyyy&quot;年&quot;m&quot;月&quot;d&quot;日&quot;;@"/>
    <numFmt numFmtId="180" formatCode="#,##0.00;[Red]#,##0.00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  <numFmt numFmtId="187" formatCode="#,##0_);[Red]\(#,##0\)"/>
    <numFmt numFmtId="188" formatCode="#,##0.0_);[Red]\(#,##0.0\)"/>
    <numFmt numFmtId="189" formatCode="0_);[Red]\(0\)"/>
    <numFmt numFmtId="190" formatCode="_ * #,##0.0_ ;_ * \-#,##0.0_ ;_ * &quot;-&quot;??_ ;_ @_ "/>
    <numFmt numFmtId="191" formatCode="_ * #,##0_ ;_ * \-#,##0_ ;_ * &quot;-&quot;??_ ;_ @_ "/>
    <numFmt numFmtId="192" formatCode="yyyy&quot;年&quot;m&quot;月&quot;d&quot;日&quot;;@"/>
    <numFmt numFmtId="193" formatCode="#,##0_ "/>
    <numFmt numFmtId="194" formatCode="0.000_);[Red]\(0.000\)"/>
    <numFmt numFmtId="195" formatCode="#,##0.000_);[Red]\(#,##0.000\)"/>
    <numFmt numFmtId="196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41" applyFont="1" applyAlignment="1">
      <alignment horizontal="center" vertical="center"/>
      <protection/>
    </xf>
    <xf numFmtId="0" fontId="5" fillId="0" borderId="0" xfId="41" applyFont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41" applyFont="1" applyBorder="1" applyAlignment="1">
      <alignment horizontal="left" vertical="center"/>
      <protection/>
    </xf>
    <xf numFmtId="0" fontId="8" fillId="0" borderId="0" xfId="41" applyFont="1" applyAlignment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8" fontId="8" fillId="0" borderId="11" xfId="41" applyNumberFormat="1" applyFont="1" applyBorder="1" applyAlignment="1">
      <alignment horizontal="center" vertical="center" wrapText="1"/>
      <protection/>
    </xf>
    <xf numFmtId="0" fontId="8" fillId="0" borderId="0" xfId="41" applyFont="1">
      <alignment/>
      <protection/>
    </xf>
    <xf numFmtId="0" fontId="9" fillId="0" borderId="0" xfId="42" applyFont="1">
      <alignment vertical="top"/>
      <protection/>
    </xf>
    <xf numFmtId="0" fontId="9" fillId="0" borderId="0" xfId="42" applyFont="1" applyAlignment="1">
      <alignment vertical="center"/>
      <protection/>
    </xf>
    <xf numFmtId="178" fontId="8" fillId="0" borderId="12" xfId="41" applyNumberFormat="1" applyFont="1" applyBorder="1" applyAlignment="1">
      <alignment horizontal="center" vertical="center" wrapText="1"/>
      <protection/>
    </xf>
    <xf numFmtId="0" fontId="8" fillId="0" borderId="11" xfId="41" applyFont="1" applyBorder="1" applyAlignment="1">
      <alignment horizontal="center" vertical="center" wrapText="1"/>
      <protection/>
    </xf>
    <xf numFmtId="0" fontId="8" fillId="0" borderId="11" xfId="41" applyFont="1" applyBorder="1" applyAlignment="1">
      <alignment horizontal="center" vertical="center"/>
      <protection/>
    </xf>
    <xf numFmtId="178" fontId="7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0" xfId="41" applyFont="1" applyAlignment="1">
      <alignment horizontal="center" vertical="center"/>
      <protection/>
    </xf>
    <xf numFmtId="179" fontId="8" fillId="0" borderId="0" xfId="41" applyNumberFormat="1" applyFont="1" applyAlignment="1">
      <alignment horizontal="right"/>
      <protection/>
    </xf>
    <xf numFmtId="0" fontId="11" fillId="0" borderId="0" xfId="41" applyFont="1" applyAlignment="1">
      <alignment horizontal="center" vertical="center"/>
      <protection/>
    </xf>
    <xf numFmtId="0" fontId="11" fillId="0" borderId="0" xfId="41" applyFont="1" applyAlignment="1">
      <alignment horizontal="right" vertical="center"/>
      <protection/>
    </xf>
    <xf numFmtId="0" fontId="11" fillId="0" borderId="0" xfId="41" applyFont="1">
      <alignment/>
      <protection/>
    </xf>
    <xf numFmtId="0" fontId="11" fillId="0" borderId="14" xfId="41" applyNumberFormat="1" applyFont="1" applyBorder="1" applyAlignment="1">
      <alignment horizontal="right" vertical="center"/>
      <protection/>
    </xf>
    <xf numFmtId="0" fontId="11" fillId="0" borderId="14" xfId="41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4" xfId="41" applyFont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43" fontId="8" fillId="0" borderId="0" xfId="0" applyNumberFormat="1" applyFont="1" applyBorder="1" applyAlignment="1">
      <alignment horizontal="center" vertical="center"/>
    </xf>
    <xf numFmtId="178" fontId="8" fillId="0" borderId="15" xfId="41" applyNumberFormat="1" applyFont="1" applyBorder="1" applyAlignment="1">
      <alignment horizontal="center" vertical="center" wrapText="1"/>
      <protection/>
    </xf>
    <xf numFmtId="187" fontId="8" fillId="0" borderId="11" xfId="41" applyNumberFormat="1" applyFont="1" applyBorder="1" applyAlignment="1">
      <alignment horizontal="center" vertical="center" wrapText="1"/>
      <protection/>
    </xf>
    <xf numFmtId="187" fontId="8" fillId="0" borderId="12" xfId="41" applyNumberFormat="1" applyFont="1" applyBorder="1" applyAlignment="1">
      <alignment horizontal="center" vertical="center" wrapText="1"/>
      <protection/>
    </xf>
    <xf numFmtId="178" fontId="8" fillId="0" borderId="13" xfId="53" applyNumberFormat="1" applyFont="1" applyBorder="1" applyAlignment="1">
      <alignment horizontal="center" vertical="center" wrapText="1"/>
    </xf>
    <xf numFmtId="188" fontId="8" fillId="0" borderId="12" xfId="41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6" fontId="8" fillId="0" borderId="12" xfId="41" applyNumberFormat="1" applyFont="1" applyBorder="1" applyAlignment="1">
      <alignment horizontal="center" vertical="center" wrapText="1"/>
      <protection/>
    </xf>
    <xf numFmtId="3" fontId="8" fillId="0" borderId="11" xfId="41" applyNumberFormat="1" applyFont="1" applyBorder="1" applyAlignment="1">
      <alignment horizontal="center" vertical="center" wrapText="1"/>
      <protection/>
    </xf>
    <xf numFmtId="177" fontId="8" fillId="0" borderId="11" xfId="41" applyNumberFormat="1" applyFont="1" applyBorder="1" applyAlignment="1">
      <alignment horizontal="center" vertical="center" wrapText="1"/>
      <protection/>
    </xf>
    <xf numFmtId="192" fontId="8" fillId="0" borderId="1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7" fontId="8" fillId="0" borderId="13" xfId="53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6" fillId="0" borderId="0" xfId="41" applyFont="1" applyAlignment="1">
      <alignment horizontal="center" vertical="center"/>
      <protection/>
    </xf>
    <xf numFmtId="176" fontId="8" fillId="0" borderId="11" xfId="41" applyNumberFormat="1" applyFont="1" applyBorder="1" applyAlignment="1">
      <alignment horizontal="center" vertical="center" textRotation="255"/>
      <protection/>
    </xf>
    <xf numFmtId="0" fontId="8" fillId="0" borderId="11" xfId="41" applyFont="1" applyBorder="1" applyAlignment="1">
      <alignment horizontal="center" vertical="center"/>
      <protection/>
    </xf>
    <xf numFmtId="176" fontId="8" fillId="0" borderId="11" xfId="41" applyNumberFormat="1" applyFont="1" applyBorder="1" applyAlignment="1">
      <alignment horizontal="center" vertical="center"/>
      <protection/>
    </xf>
    <xf numFmtId="31" fontId="11" fillId="0" borderId="0" xfId="41" applyNumberFormat="1" applyFont="1" applyAlignment="1">
      <alignment horizontal="center"/>
      <protection/>
    </xf>
    <xf numFmtId="0" fontId="11" fillId="0" borderId="0" xfId="41" applyFont="1" applyAlignment="1">
      <alignment horizontal="center"/>
      <protection/>
    </xf>
    <xf numFmtId="31" fontId="11" fillId="0" borderId="10" xfId="41" applyNumberFormat="1" applyFont="1" applyBorder="1" applyAlignment="1">
      <alignment horizontal="left"/>
      <protection/>
    </xf>
    <xf numFmtId="0" fontId="11" fillId="0" borderId="10" xfId="41" applyFont="1" applyBorder="1" applyAlignment="1">
      <alignment horizontal="left"/>
      <protection/>
    </xf>
    <xf numFmtId="178" fontId="8" fillId="0" borderId="17" xfId="41" applyNumberFormat="1" applyFont="1" applyBorder="1" applyAlignment="1">
      <alignment horizontal="center" vertical="center" wrapText="1"/>
      <protection/>
    </xf>
    <xf numFmtId="178" fontId="8" fillId="0" borderId="16" xfId="41" applyNumberFormat="1" applyFont="1" applyBorder="1" applyAlignment="1">
      <alignment horizontal="center" vertical="center" wrapText="1"/>
      <protection/>
    </xf>
    <xf numFmtId="178" fontId="8" fillId="0" borderId="13" xfId="41" applyNumberFormat="1" applyFont="1" applyBorder="1" applyAlignment="1">
      <alignment horizontal="center" vertical="center" wrapText="1"/>
      <protection/>
    </xf>
    <xf numFmtId="179" fontId="8" fillId="0" borderId="0" xfId="41" applyNumberFormat="1" applyFont="1" applyAlignment="1">
      <alignment horizontal="right"/>
      <protection/>
    </xf>
    <xf numFmtId="179" fontId="11" fillId="0" borderId="0" xfId="41" applyNumberFormat="1" applyFont="1" applyAlignment="1">
      <alignment horizontal="right"/>
      <protection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18" xfId="41" applyNumberFormat="1" applyFont="1" applyBorder="1" applyAlignment="1">
      <alignment horizontal="center" vertical="center" wrapText="1"/>
      <protection/>
    </xf>
    <xf numFmtId="176" fontId="10" fillId="0" borderId="19" xfId="41" applyNumberFormat="1" applyFont="1" applyBorder="1" applyAlignment="1">
      <alignment horizontal="center" vertical="center" wrapText="1"/>
      <protection/>
    </xf>
    <xf numFmtId="176" fontId="10" fillId="0" borderId="20" xfId="41" applyNumberFormat="1" applyFont="1" applyBorder="1" applyAlignment="1">
      <alignment horizontal="center" vertical="center" wrapText="1"/>
      <protection/>
    </xf>
    <xf numFmtId="176" fontId="10" fillId="0" borderId="21" xfId="41" applyNumberFormat="1" applyFont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41" applyFont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left" vertical="center"/>
      <protection/>
    </xf>
    <xf numFmtId="0" fontId="11" fillId="0" borderId="0" xfId="41" applyFont="1" applyBorder="1" applyAlignment="1">
      <alignment horizontal="right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1" fontId="11" fillId="0" borderId="0" xfId="41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41" applyFont="1" applyBorder="1" applyAlignment="1">
      <alignment horizontal="center" vertical="center"/>
      <protection/>
    </xf>
    <xf numFmtId="0" fontId="8" fillId="0" borderId="14" xfId="41" applyFont="1" applyBorder="1" applyAlignment="1">
      <alignment horizontal="right"/>
      <protection/>
    </xf>
    <xf numFmtId="0" fontId="6" fillId="0" borderId="0" xfId="42" applyFont="1" applyAlignment="1">
      <alignment horizontal="center" vertical="top"/>
      <protection/>
    </xf>
    <xf numFmtId="0" fontId="5" fillId="0" borderId="10" xfId="0" applyFont="1" applyBorder="1" applyAlignment="1">
      <alignment vertical="center"/>
    </xf>
    <xf numFmtId="0" fontId="11" fillId="0" borderId="10" xfId="4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结果" xfId="41"/>
    <cellStyle name="常规_仲量评字2006-0344号(万江-罗沛新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494;&#21521;&#33635;1124&#29289;&#19994;&#19982;&#22303;&#22320;&#26126;&#32454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表"/>
      <sheetName val="结果表 (3)"/>
      <sheetName val="房地产概况"/>
      <sheetName val="收益法"/>
      <sheetName val="建筑物成本法"/>
    </sheetNames>
    <sheetDataSet>
      <sheetData sheetId="1">
        <row r="4">
          <cell r="J4" t="str">
            <v>评估价值（元）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5.75390625" style="0" customWidth="1"/>
    <col min="2" max="2" width="5.125" style="0" customWidth="1"/>
    <col min="3" max="3" width="15.125" style="0" customWidth="1"/>
    <col min="4" max="4" width="20.625" style="0" customWidth="1"/>
    <col min="5" max="5" width="16.375" style="0" customWidth="1"/>
    <col min="6" max="6" width="20.375" style="0" customWidth="1"/>
    <col min="7" max="7" width="17.125" style="0" customWidth="1"/>
    <col min="8" max="8" width="11.00390625" style="0" customWidth="1"/>
  </cols>
  <sheetData>
    <row r="1" ht="10.5" customHeight="1"/>
    <row r="2" spans="1:8" ht="24" customHeight="1">
      <c r="A2" s="50" t="s">
        <v>34</v>
      </c>
      <c r="B2" s="50"/>
      <c r="C2" s="50"/>
      <c r="D2" s="50"/>
      <c r="E2" s="50"/>
      <c r="F2" s="50"/>
      <c r="G2" s="50"/>
      <c r="H2" s="50"/>
    </row>
    <row r="3" spans="1:8" ht="16.5" customHeight="1">
      <c r="A3" s="54" t="s">
        <v>48</v>
      </c>
      <c r="B3" s="55"/>
      <c r="C3" s="55"/>
      <c r="D3" s="55"/>
      <c r="E3" s="55"/>
      <c r="F3" s="55"/>
      <c r="G3" s="55"/>
      <c r="H3" s="55"/>
    </row>
    <row r="4" spans="1:8" ht="24" customHeight="1">
      <c r="A4" s="56" t="str">
        <f>'建筑物明细表'!A4</f>
        <v>估价委托人：广东省东莞市中级人民法院</v>
      </c>
      <c r="B4" s="57"/>
      <c r="C4" s="57"/>
      <c r="D4" s="57"/>
      <c r="E4" s="20"/>
      <c r="F4" s="20"/>
      <c r="G4" s="20"/>
      <c r="H4" s="23" t="str">
        <f>'建筑物明细表'!J4</f>
        <v>金额单位：人民币元</v>
      </c>
    </row>
    <row r="5" spans="1:8" s="3" customFormat="1" ht="21.75" customHeight="1">
      <c r="A5" s="17" t="s">
        <v>14</v>
      </c>
      <c r="B5" s="52" t="s">
        <v>15</v>
      </c>
      <c r="C5" s="52"/>
      <c r="D5" s="52"/>
      <c r="E5" s="16" t="s">
        <v>16</v>
      </c>
      <c r="F5" s="16" t="str">
        <f>'[1]结果表 (3)'!$J$4</f>
        <v>评估价值（元）</v>
      </c>
      <c r="G5" s="16" t="s">
        <v>27</v>
      </c>
      <c r="H5" s="17" t="s">
        <v>17</v>
      </c>
    </row>
    <row r="6" spans="1:8" s="3" customFormat="1" ht="21.75" customHeight="1">
      <c r="A6" s="51" t="s">
        <v>18</v>
      </c>
      <c r="B6" s="63" t="s">
        <v>19</v>
      </c>
      <c r="C6" s="64"/>
      <c r="D6" s="16" t="s">
        <v>20</v>
      </c>
      <c r="E6" s="11">
        <f>'建筑物明细表'!H10</f>
        <v>740.26</v>
      </c>
      <c r="F6" s="33">
        <f>'建筑物明细表'!J10</f>
        <v>974043</v>
      </c>
      <c r="G6" s="33" t="s">
        <v>46</v>
      </c>
      <c r="H6" s="58" t="s">
        <v>36</v>
      </c>
    </row>
    <row r="7" spans="1:8" s="3" customFormat="1" ht="21.75" customHeight="1">
      <c r="A7" s="51"/>
      <c r="B7" s="65"/>
      <c r="C7" s="66"/>
      <c r="D7" s="16" t="s">
        <v>21</v>
      </c>
      <c r="E7" s="11"/>
      <c r="F7" s="33"/>
      <c r="G7" s="33"/>
      <c r="H7" s="59"/>
    </row>
    <row r="8" spans="1:8" s="3" customFormat="1" ht="21.75" customHeight="1">
      <c r="A8" s="51"/>
      <c r="B8" s="65"/>
      <c r="C8" s="66"/>
      <c r="D8" s="16" t="s">
        <v>22</v>
      </c>
      <c r="E8" s="11"/>
      <c r="F8" s="33"/>
      <c r="G8" s="33"/>
      <c r="H8" s="59"/>
    </row>
    <row r="9" spans="1:8" s="3" customFormat="1" ht="21.75" customHeight="1">
      <c r="A9" s="51"/>
      <c r="B9" s="53" t="s">
        <v>23</v>
      </c>
      <c r="C9" s="53"/>
      <c r="D9" s="53"/>
      <c r="E9" s="11">
        <f>E6</f>
        <v>740.26</v>
      </c>
      <c r="F9" s="33">
        <f>F6</f>
        <v>974043</v>
      </c>
      <c r="G9" s="33"/>
      <c r="H9" s="59"/>
    </row>
    <row r="10" spans="1:8" s="3" customFormat="1" ht="21.75" customHeight="1">
      <c r="A10" s="51" t="s">
        <v>24</v>
      </c>
      <c r="B10" s="67" t="s">
        <v>25</v>
      </c>
      <c r="C10" s="68"/>
      <c r="D10" s="16" t="s">
        <v>20</v>
      </c>
      <c r="E10" s="11">
        <f>'土地明细表'!I10</f>
        <v>168.1</v>
      </c>
      <c r="F10" s="33">
        <f>'土地明细表'!K10</f>
        <v>2199592</v>
      </c>
      <c r="G10" s="33" t="s">
        <v>46</v>
      </c>
      <c r="H10" s="59"/>
    </row>
    <row r="11" spans="1:8" s="3" customFormat="1" ht="21.75" customHeight="1">
      <c r="A11" s="51"/>
      <c r="B11" s="69"/>
      <c r="C11" s="70"/>
      <c r="D11" s="16" t="s">
        <v>21</v>
      </c>
      <c r="E11" s="11"/>
      <c r="F11" s="33"/>
      <c r="G11" s="33"/>
      <c r="H11" s="59"/>
    </row>
    <row r="12" spans="1:8" s="3" customFormat="1" ht="21.75" customHeight="1">
      <c r="A12" s="51"/>
      <c r="B12" s="69"/>
      <c r="C12" s="70"/>
      <c r="D12" s="16" t="s">
        <v>22</v>
      </c>
      <c r="E12" s="11"/>
      <c r="F12" s="33"/>
      <c r="G12" s="33"/>
      <c r="H12" s="59"/>
    </row>
    <row r="13" spans="1:8" s="3" customFormat="1" ht="21.75" customHeight="1">
      <c r="A13" s="51"/>
      <c r="B13" s="53" t="s">
        <v>23</v>
      </c>
      <c r="C13" s="53"/>
      <c r="D13" s="53"/>
      <c r="E13" s="11">
        <f>E10</f>
        <v>168.1</v>
      </c>
      <c r="F13" s="33">
        <f>F10</f>
        <v>2199592</v>
      </c>
      <c r="G13" s="11"/>
      <c r="H13" s="60"/>
    </row>
    <row r="14" spans="1:8" s="3" customFormat="1" ht="21.75" customHeight="1">
      <c r="A14" s="53" t="s">
        <v>26</v>
      </c>
      <c r="B14" s="53"/>
      <c r="C14" s="53"/>
      <c r="D14" s="53"/>
      <c r="E14" s="11"/>
      <c r="F14" s="33">
        <f>F9+F13</f>
        <v>3173635</v>
      </c>
      <c r="G14" s="11"/>
      <c r="H14" s="11" t="s">
        <v>0</v>
      </c>
    </row>
    <row r="15" spans="1:8" s="2" customFormat="1" ht="19.5" customHeight="1">
      <c r="A15" s="24" t="s">
        <v>45</v>
      </c>
      <c r="B15" s="24"/>
      <c r="C15" s="24"/>
      <c r="D15" s="25"/>
      <c r="E15" s="26"/>
      <c r="G15" s="28"/>
      <c r="H15" s="28" t="s">
        <v>35</v>
      </c>
    </row>
    <row r="16" spans="1:8" s="2" customFormat="1" ht="21.75" customHeight="1">
      <c r="A16" s="24" t="s">
        <v>29</v>
      </c>
      <c r="B16" s="24"/>
      <c r="C16" s="24"/>
      <c r="D16" s="22"/>
      <c r="E16" s="27"/>
      <c r="G16" s="62">
        <v>43669</v>
      </c>
      <c r="H16" s="62"/>
    </row>
    <row r="17" spans="7:8" s="3" customFormat="1" ht="21" customHeight="1">
      <c r="G17" s="61"/>
      <c r="H17" s="61"/>
    </row>
  </sheetData>
  <sheetProtection/>
  <mergeCells count="14">
    <mergeCell ref="G17:H17"/>
    <mergeCell ref="A10:A13"/>
    <mergeCell ref="A14:D14"/>
    <mergeCell ref="B13:D13"/>
    <mergeCell ref="G16:H16"/>
    <mergeCell ref="B6:C8"/>
    <mergeCell ref="B10:C12"/>
    <mergeCell ref="A2:H2"/>
    <mergeCell ref="A6:A9"/>
    <mergeCell ref="B5:D5"/>
    <mergeCell ref="B9:D9"/>
    <mergeCell ref="A3:H3"/>
    <mergeCell ref="A4:D4"/>
    <mergeCell ref="H6:H1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="97" zoomScaleNormal="97" zoomScalePageLayoutView="0" workbookViewId="0" topLeftCell="A1">
      <selection activeCell="U9" sqref="U9"/>
    </sheetView>
  </sheetViews>
  <sheetFormatPr defaultColWidth="6.375" defaultRowHeight="30" customHeight="1"/>
  <cols>
    <col min="1" max="1" width="3.50390625" style="4" customWidth="1"/>
    <col min="2" max="2" width="15.375" style="5" customWidth="1"/>
    <col min="3" max="3" width="9.625" style="4" bestFit="1" customWidth="1"/>
    <col min="4" max="4" width="14.25390625" style="4" customWidth="1"/>
    <col min="5" max="5" width="18.25390625" style="4" customWidth="1"/>
    <col min="6" max="6" width="7.375" style="4" customWidth="1"/>
    <col min="7" max="7" width="6.00390625" style="4" bestFit="1" customWidth="1"/>
    <col min="8" max="8" width="11.375" style="4" customWidth="1"/>
    <col min="9" max="9" width="9.375" style="4" customWidth="1"/>
    <col min="10" max="10" width="12.125" style="4" customWidth="1"/>
    <col min="11" max="11" width="6.875" style="4" customWidth="1"/>
    <col min="12" max="16384" width="6.375" style="4" customWidth="1"/>
  </cols>
  <sheetData>
    <row r="1" ht="1.5" customHeight="1"/>
    <row r="2" spans="1:12" ht="30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</row>
    <row r="3" spans="1:12" s="6" customFormat="1" ht="21" customHeight="1">
      <c r="A3" s="80" t="str">
        <f>'汇总表'!A3</f>
        <v>价值时点：2019年7月11日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4"/>
    </row>
    <row r="4" spans="1:11" s="8" customFormat="1" ht="23.25" customHeight="1">
      <c r="A4" s="75" t="s">
        <v>66</v>
      </c>
      <c r="B4" s="76"/>
      <c r="C4" s="76"/>
      <c r="D4" s="76"/>
      <c r="E4" s="76"/>
      <c r="F4" s="7"/>
      <c r="J4" s="77" t="s">
        <v>3</v>
      </c>
      <c r="K4" s="77"/>
    </row>
    <row r="5" spans="1:11" s="10" customFormat="1" ht="30" customHeight="1">
      <c r="A5" s="9" t="s">
        <v>1</v>
      </c>
      <c r="B5" s="9" t="s">
        <v>44</v>
      </c>
      <c r="C5" s="9" t="s">
        <v>4</v>
      </c>
      <c r="D5" s="9" t="s">
        <v>7</v>
      </c>
      <c r="E5" s="17" t="s">
        <v>5</v>
      </c>
      <c r="F5" s="9" t="s">
        <v>31</v>
      </c>
      <c r="G5" s="9" t="s">
        <v>12</v>
      </c>
      <c r="H5" s="32" t="s">
        <v>28</v>
      </c>
      <c r="I5" s="32" t="s">
        <v>6</v>
      </c>
      <c r="J5" s="9" t="s">
        <v>37</v>
      </c>
      <c r="K5" s="9" t="s">
        <v>2</v>
      </c>
    </row>
    <row r="6" spans="1:11" s="10" customFormat="1" ht="63" customHeight="1">
      <c r="A6" s="9">
        <v>1</v>
      </c>
      <c r="B6" s="46" t="s">
        <v>54</v>
      </c>
      <c r="C6" s="9" t="s">
        <v>20</v>
      </c>
      <c r="D6" s="9" t="s">
        <v>50</v>
      </c>
      <c r="E6" s="9" t="s">
        <v>52</v>
      </c>
      <c r="F6" s="9" t="s">
        <v>63</v>
      </c>
      <c r="G6" s="49" t="s">
        <v>62</v>
      </c>
      <c r="H6" s="40">
        <v>178.06</v>
      </c>
      <c r="I6" s="39">
        <v>1050</v>
      </c>
      <c r="J6" s="33">
        <f>ROUND(H6*I6,0)</f>
        <v>186963</v>
      </c>
      <c r="K6" s="81" t="s">
        <v>36</v>
      </c>
    </row>
    <row r="7" spans="1:11" s="10" customFormat="1" ht="63" customHeight="1">
      <c r="A7" s="9">
        <v>2</v>
      </c>
      <c r="B7" s="46" t="s">
        <v>55</v>
      </c>
      <c r="C7" s="9" t="s">
        <v>20</v>
      </c>
      <c r="D7" s="9" t="s">
        <v>51</v>
      </c>
      <c r="E7" s="9" t="s">
        <v>53</v>
      </c>
      <c r="F7" s="9" t="s">
        <v>64</v>
      </c>
      <c r="G7" s="49" t="s">
        <v>49</v>
      </c>
      <c r="H7" s="40">
        <v>562.2</v>
      </c>
      <c r="I7" s="39">
        <v>1400</v>
      </c>
      <c r="J7" s="33">
        <f>ROUND(H7*I7,0)</f>
        <v>787080</v>
      </c>
      <c r="K7" s="82"/>
    </row>
    <row r="8" spans="1:11" s="10" customFormat="1" ht="63" customHeight="1">
      <c r="A8" s="9"/>
      <c r="B8" s="46"/>
      <c r="C8" s="9"/>
      <c r="D8" s="9"/>
      <c r="E8" s="9"/>
      <c r="F8" s="9"/>
      <c r="G8" s="49"/>
      <c r="H8" s="40"/>
      <c r="I8" s="39"/>
      <c r="J8" s="33"/>
      <c r="K8" s="82"/>
    </row>
    <row r="9" spans="1:11" s="10" customFormat="1" ht="63" customHeight="1">
      <c r="A9" s="9"/>
      <c r="B9" s="46"/>
      <c r="C9" s="9"/>
      <c r="D9" s="9"/>
      <c r="E9" s="9"/>
      <c r="F9" s="9"/>
      <c r="G9" s="49"/>
      <c r="H9" s="40"/>
      <c r="I9" s="39"/>
      <c r="J9" s="33"/>
      <c r="K9" s="47"/>
    </row>
    <row r="10" spans="1:12" s="5" customFormat="1" ht="30.75" customHeight="1">
      <c r="A10" s="78" t="s">
        <v>32</v>
      </c>
      <c r="B10" s="79"/>
      <c r="C10" s="19"/>
      <c r="D10" s="19"/>
      <c r="E10" s="19"/>
      <c r="F10" s="19"/>
      <c r="G10" s="19"/>
      <c r="H10" s="35">
        <f>SUM(H6:H8)</f>
        <v>740.26</v>
      </c>
      <c r="I10" s="35"/>
      <c r="J10" s="45">
        <f>SUM(J6:J8)</f>
        <v>974043</v>
      </c>
      <c r="K10" s="11"/>
      <c r="L10" s="31"/>
    </row>
    <row r="11" spans="1:12" ht="22.5" customHeight="1">
      <c r="A11" s="4" t="str">
        <f>'汇总表'!A15</f>
        <v>估价机构：广东恒之信土地房地产资产评估有限公司</v>
      </c>
      <c r="G11" s="72" t="str">
        <f>'汇总表'!H15</f>
        <v>注册房地产估价师：王德东、罗治友</v>
      </c>
      <c r="H11" s="73"/>
      <c r="I11" s="73"/>
      <c r="J11" s="73"/>
      <c r="K11" s="74"/>
      <c r="L11" s="30"/>
    </row>
    <row r="12" spans="1:12" ht="21" customHeight="1">
      <c r="A12" s="4" t="str">
        <f>'汇总表'!A16</f>
        <v>法定代表人(注册房地产估价师)：熊红梅</v>
      </c>
      <c r="G12" s="18"/>
      <c r="I12" s="71">
        <f>'汇总表'!G16</f>
        <v>43669</v>
      </c>
      <c r="J12" s="71"/>
      <c r="K12" s="71"/>
      <c r="L12" s="29"/>
    </row>
    <row r="13" ht="30" customHeight="1">
      <c r="G13" s="18"/>
    </row>
  </sheetData>
  <sheetProtection/>
  <mergeCells count="8">
    <mergeCell ref="I12:K12"/>
    <mergeCell ref="G11:K11"/>
    <mergeCell ref="A2:K2"/>
    <mergeCell ref="A4:E4"/>
    <mergeCell ref="J4:K4"/>
    <mergeCell ref="A10:B10"/>
    <mergeCell ref="A3:K3"/>
    <mergeCell ref="K6:K8"/>
  </mergeCells>
  <printOptions horizontalCentered="1"/>
  <pageMargins left="0.5905511811023623" right="0.5905511811023623" top="0.984251968503937" bottom="0.984251968503937" header="0.275590551181102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4.125" style="0" customWidth="1"/>
    <col min="2" max="2" width="17.50390625" style="0" customWidth="1"/>
    <col min="3" max="3" width="9.50390625" style="0" customWidth="1"/>
    <col min="4" max="4" width="14.00390625" style="0" customWidth="1"/>
    <col min="5" max="5" width="12.625" style="0" customWidth="1"/>
    <col min="6" max="6" width="8.25390625" style="0" customWidth="1"/>
    <col min="7" max="7" width="10.75390625" style="0" customWidth="1"/>
    <col min="8" max="8" width="9.875" style="0" customWidth="1"/>
    <col min="9" max="9" width="8.875" style="0" customWidth="1"/>
    <col min="10" max="10" width="8.375" style="0" customWidth="1"/>
    <col min="11" max="11" width="12.125" style="0" customWidth="1"/>
    <col min="12" max="12" width="7.125" style="0" customWidth="1"/>
    <col min="16" max="16" width="15.00390625" style="0" bestFit="1" customWidth="1"/>
  </cols>
  <sheetData>
    <row r="2" spans="1:12" ht="22.5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4.25" customHeight="1">
      <c r="A3" s="80" t="str">
        <f>'汇总表'!A3</f>
        <v>价值时点：2019年7月11日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3.25" customHeight="1">
      <c r="A4" s="76" t="str">
        <f>'建筑物明细表'!A4</f>
        <v>估价委托人：广东省东莞市中级人民法院</v>
      </c>
      <c r="B4" s="76"/>
      <c r="C4" s="76"/>
      <c r="D4" s="76"/>
      <c r="E4" s="86"/>
      <c r="F4" s="13"/>
      <c r="G4" s="13"/>
      <c r="H4" s="14"/>
      <c r="I4" s="14"/>
      <c r="J4" s="87" t="s">
        <v>10</v>
      </c>
      <c r="K4" s="87"/>
      <c r="L4" s="88"/>
    </row>
    <row r="5" spans="1:12" ht="30" customHeight="1">
      <c r="A5" s="9" t="s">
        <v>1</v>
      </c>
      <c r="B5" s="9" t="s">
        <v>11</v>
      </c>
      <c r="C5" s="9" t="s">
        <v>47</v>
      </c>
      <c r="D5" s="9" t="s">
        <v>8</v>
      </c>
      <c r="E5" s="9" t="s">
        <v>33</v>
      </c>
      <c r="F5" s="9" t="s">
        <v>57</v>
      </c>
      <c r="G5" s="48" t="s">
        <v>60</v>
      </c>
      <c r="H5" s="9" t="s">
        <v>9</v>
      </c>
      <c r="I5" s="9" t="s">
        <v>30</v>
      </c>
      <c r="J5" s="9" t="s">
        <v>39</v>
      </c>
      <c r="K5" s="9" t="s">
        <v>40</v>
      </c>
      <c r="L5" s="9" t="s">
        <v>2</v>
      </c>
    </row>
    <row r="6" spans="1:12" ht="37.5" customHeight="1">
      <c r="A6" s="9">
        <v>1</v>
      </c>
      <c r="B6" s="9" t="s">
        <v>56</v>
      </c>
      <c r="C6" s="9" t="s">
        <v>50</v>
      </c>
      <c r="D6" s="9" t="s">
        <v>52</v>
      </c>
      <c r="E6" s="41" t="s">
        <v>61</v>
      </c>
      <c r="F6" s="9" t="s">
        <v>58</v>
      </c>
      <c r="G6" s="15" t="s">
        <v>59</v>
      </c>
      <c r="H6" s="9" t="s">
        <v>43</v>
      </c>
      <c r="I6" s="38">
        <v>87.8</v>
      </c>
      <c r="J6" s="34">
        <v>6715</v>
      </c>
      <c r="K6" s="34">
        <f>ROUND(I6*J6,0)</f>
        <v>589577</v>
      </c>
      <c r="L6" s="89" t="s">
        <v>38</v>
      </c>
    </row>
    <row r="7" spans="1:12" ht="63.75" customHeight="1">
      <c r="A7" s="9">
        <v>2</v>
      </c>
      <c r="B7" s="9" t="s">
        <v>65</v>
      </c>
      <c r="C7" s="9" t="s">
        <v>51</v>
      </c>
      <c r="D7" s="9" t="s">
        <v>53</v>
      </c>
      <c r="E7" s="41" t="s">
        <v>61</v>
      </c>
      <c r="F7" s="9" t="s">
        <v>58</v>
      </c>
      <c r="G7" s="15" t="s">
        <v>59</v>
      </c>
      <c r="H7" s="9" t="s">
        <v>43</v>
      </c>
      <c r="I7" s="38">
        <v>80.3</v>
      </c>
      <c r="J7" s="34">
        <v>20050</v>
      </c>
      <c r="K7" s="34">
        <f>ROUND(I7*J7,0)</f>
        <v>1610015</v>
      </c>
      <c r="L7" s="89"/>
    </row>
    <row r="8" spans="1:12" ht="63" customHeight="1">
      <c r="A8" s="9"/>
      <c r="B8" s="9"/>
      <c r="C8" s="9"/>
      <c r="D8" s="9"/>
      <c r="E8" s="41"/>
      <c r="F8" s="9"/>
      <c r="G8" s="15"/>
      <c r="H8" s="9"/>
      <c r="I8" s="38"/>
      <c r="J8" s="34"/>
      <c r="K8" s="34"/>
      <c r="L8" s="89"/>
    </row>
    <row r="9" spans="1:16" ht="62.25" customHeight="1">
      <c r="A9" s="9"/>
      <c r="B9" s="9"/>
      <c r="C9" s="9"/>
      <c r="D9" s="9"/>
      <c r="E9" s="41"/>
      <c r="F9" s="9"/>
      <c r="G9" s="15"/>
      <c r="H9" s="9"/>
      <c r="I9" s="38"/>
      <c r="J9" s="34"/>
      <c r="K9" s="34"/>
      <c r="L9" s="89"/>
      <c r="P9" s="42"/>
    </row>
    <row r="10" spans="1:12" ht="30" customHeight="1">
      <c r="A10" s="53" t="s">
        <v>13</v>
      </c>
      <c r="B10" s="53"/>
      <c r="C10" s="53"/>
      <c r="D10" s="53"/>
      <c r="E10" s="9"/>
      <c r="F10" s="9"/>
      <c r="G10" s="37"/>
      <c r="H10" s="15"/>
      <c r="I10" s="38">
        <f>SUM(I6:I8)</f>
        <v>168.1</v>
      </c>
      <c r="J10" s="36"/>
      <c r="K10" s="34">
        <f>SUM(K6:K8)</f>
        <v>2199592</v>
      </c>
      <c r="L10" s="9"/>
    </row>
    <row r="11" spans="1:16" ht="19.5" customHeight="1">
      <c r="A11" s="12" t="str">
        <f>'汇总表'!A15</f>
        <v>估价机构：广东恒之信土地房地产资产评估有限公司</v>
      </c>
      <c r="B11" s="6"/>
      <c r="C11" s="6"/>
      <c r="D11" s="6"/>
      <c r="E11" s="6"/>
      <c r="F11" s="6"/>
      <c r="G11" s="6"/>
      <c r="H11" s="84" t="str">
        <f>'汇总表'!H15</f>
        <v>注册房地产估价师：王德东、罗治友</v>
      </c>
      <c r="I11" s="84"/>
      <c r="J11" s="84"/>
      <c r="K11" s="84"/>
      <c r="L11" s="84"/>
      <c r="P11" s="43"/>
    </row>
    <row r="12" spans="1:12" ht="19.5" customHeight="1">
      <c r="A12" s="12" t="str">
        <f>'汇总表'!A16</f>
        <v>法定代表人(注册房地产估价师)：熊红梅</v>
      </c>
      <c r="B12" s="6"/>
      <c r="C12" s="6"/>
      <c r="D12" s="6"/>
      <c r="E12" s="6"/>
      <c r="F12" s="6"/>
      <c r="G12" s="6"/>
      <c r="H12" s="21"/>
      <c r="I12" s="61">
        <f>'汇总表'!G16</f>
        <v>43669</v>
      </c>
      <c r="J12" s="61"/>
      <c r="K12" s="61"/>
      <c r="L12" s="61"/>
    </row>
    <row r="13" spans="8:12" ht="20.25" customHeight="1">
      <c r="H13" s="61"/>
      <c r="I13" s="61"/>
      <c r="J13" s="61"/>
      <c r="K13" s="61"/>
      <c r="L13" s="61"/>
    </row>
  </sheetData>
  <sheetProtection/>
  <mergeCells count="9">
    <mergeCell ref="A3:L3"/>
    <mergeCell ref="H13:L13"/>
    <mergeCell ref="H11:L11"/>
    <mergeCell ref="A2:L2"/>
    <mergeCell ref="A10:D10"/>
    <mergeCell ref="A4:E4"/>
    <mergeCell ref="J4:L4"/>
    <mergeCell ref="L6:L9"/>
    <mergeCell ref="I12:L1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QIUSHUI</dc:creator>
  <cp:keywords/>
  <dc:description/>
  <cp:lastModifiedBy>Microsoft</cp:lastModifiedBy>
  <cp:lastPrinted>2019-07-30T00:45:22Z</cp:lastPrinted>
  <dcterms:created xsi:type="dcterms:W3CDTF">2004-01-02T07:09:25Z</dcterms:created>
  <dcterms:modified xsi:type="dcterms:W3CDTF">2019-07-30T00:45:25Z</dcterms:modified>
  <cp:category/>
  <cp:version/>
  <cp:contentType/>
  <cp:contentStatus/>
</cp:coreProperties>
</file>