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comments48.xml" ContentType="application/vnd.openxmlformats-officedocument.spreadsheetml.comments+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worksheets/sheet51.xml" ContentType="application/vnd.openxmlformats-officedocument.spreadsheetml.worksheet+xml"/>
  <Override PartName="/xl/comments51.xml" ContentType="application/vnd.openxmlformats-officedocument.spreadsheetml.comments+xml"/>
  <Override PartName="/xl/worksheets/sheet52.xml" ContentType="application/vnd.openxmlformats-officedocument.spreadsheetml.worksheet+xml"/>
  <Override PartName="/xl/comments52.xml" ContentType="application/vnd.openxmlformats-officedocument.spreadsheetml.comments+xml"/>
  <Override PartName="/xl/worksheets/sheet53.xml" ContentType="application/vnd.openxmlformats-officedocument.spreadsheetml.worksheet+xml"/>
  <Override PartName="/xl/comments53.xml" ContentType="application/vnd.openxmlformats-officedocument.spreadsheetml.comments+xml"/>
  <Override PartName="/xl/worksheets/sheet54.xml" ContentType="application/vnd.openxmlformats-officedocument.spreadsheetml.worksheet+xml"/>
  <Override PartName="/xl/comments54.xml" ContentType="application/vnd.openxmlformats-officedocument.spreadsheetml.comments+xml"/>
  <Override PartName="/xl/worksheets/sheet55.xml" ContentType="application/vnd.openxmlformats-officedocument.spreadsheetml.worksheet+xml"/>
  <Override PartName="/xl/comments55.xml" ContentType="application/vnd.openxmlformats-officedocument.spreadsheetml.comments+xml"/>
  <Override PartName="/xl/worksheets/sheet56.xml" ContentType="application/vnd.openxmlformats-officedocument.spreadsheetml.worksheet+xml"/>
  <Override PartName="/xl/comments56.xml" ContentType="application/vnd.openxmlformats-officedocument.spreadsheetml.comments+xml"/>
  <Override PartName="/xl/worksheets/sheet57.xml" ContentType="application/vnd.openxmlformats-officedocument.spreadsheetml.worksheet+xml"/>
  <Override PartName="/xl/comments57.xml" ContentType="application/vnd.openxmlformats-officedocument.spreadsheetml.comments+xml"/>
  <Override PartName="/xl/worksheets/sheet58.xml" ContentType="application/vnd.openxmlformats-officedocument.spreadsheetml.worksheet+xml"/>
  <Override PartName="/xl/comments58.xml" ContentType="application/vnd.openxmlformats-officedocument.spreadsheetml.comments+xml"/>
  <Override PartName="/xl/worksheets/sheet59.xml" ContentType="application/vnd.openxmlformats-officedocument.spreadsheetml.worksheet+xml"/>
  <Override PartName="/xl/worksheets/sheet60.xml" ContentType="application/vnd.openxmlformats-officedocument.spreadsheetml.worksheet+xml"/>
  <Override PartName="/xl/comments60.xml" ContentType="application/vnd.openxmlformats-officedocument.spreadsheetml.comments+xml"/>
  <Override PartName="/xl/worksheets/sheet61.xml" ContentType="application/vnd.openxmlformats-officedocument.spreadsheetml.worksheet+xml"/>
  <Override PartName="/xl/worksheets/sheet62.xml" ContentType="application/vnd.openxmlformats-officedocument.spreadsheetml.worksheet+xml"/>
  <Override PartName="/xl/comments62.xml" ContentType="application/vnd.openxmlformats-officedocument.spreadsheetml.comments+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597" firstSheet="2" activeTab="3"/>
  </bookViews>
  <sheets>
    <sheet name="360Qex" sheetId="1" state="hidden" r:id="rId1"/>
    <sheet name="资产负债表(旧)" sheetId="2" state="hidden" r:id="rId2"/>
    <sheet name="Sheet1" sheetId="3" r:id="rId3"/>
    <sheet name="1-汇总表" sheetId="4" r:id="rId4"/>
    <sheet name="3-1-3其他货币资金" sheetId="5" state="hidden" r:id="rId5"/>
    <sheet name="3-2交易性金融资产汇总" sheetId="6" state="hidden" r:id="rId6"/>
    <sheet name="3-2-1交易性-股票" sheetId="7" state="hidden" r:id="rId7"/>
    <sheet name="3-2-2交易性-债券" sheetId="8" state="hidden" r:id="rId8"/>
    <sheet name="3-2-3交易性-基金" sheetId="9" state="hidden" r:id="rId9"/>
    <sheet name="3-6应收利息" sheetId="10" state="hidden" r:id="rId10"/>
    <sheet name="3-7应收股利" sheetId="11" state="hidden" r:id="rId11"/>
    <sheet name="3-9-3在库周转材料" sheetId="12" state="hidden" r:id="rId12"/>
    <sheet name="3-9-4委托加工物资" sheetId="13" state="hidden" r:id="rId13"/>
    <sheet name="3-9-7发出商品" sheetId="14" state="hidden" r:id="rId14"/>
    <sheet name="3-10一年到期非流动资产" sheetId="15" state="hidden" r:id="rId15"/>
    <sheet name="4-1可供出售金融资产汇总" sheetId="16" state="hidden" r:id="rId16"/>
    <sheet name="4-1-1可出售-股票" sheetId="17" state="hidden" r:id="rId17"/>
    <sheet name="4-1-2可出售-债券" sheetId="18" state="hidden" r:id="rId18"/>
    <sheet name="4-1-3可出售-其他" sheetId="19" state="hidden" r:id="rId19"/>
    <sheet name="4-2持有到期投资" sheetId="20" state="hidden" r:id="rId20"/>
    <sheet name="4-3长期应收" sheetId="21" state="hidden" r:id="rId21"/>
    <sheet name="4-4股权投资" sheetId="22" state="hidden" r:id="rId22"/>
    <sheet name="4-5-1投资性房地产" sheetId="23" state="hidden" r:id="rId23"/>
    <sheet name="4-5-2投资性房地产" sheetId="24" state="hidden" r:id="rId24"/>
    <sheet name="4-5-3投资性地产" sheetId="25" state="hidden" r:id="rId25"/>
    <sheet name="4-5-4投资性地产" sheetId="26" state="hidden" r:id="rId26"/>
    <sheet name="4-6固定资产汇总" sheetId="27" r:id="rId27"/>
    <sheet name="4-6-1房屋建筑物" sheetId="28" r:id="rId28"/>
    <sheet name="4-6-2构筑物" sheetId="29" r:id="rId29"/>
    <sheet name="4-6-3管道沟槽" sheetId="30" r:id="rId30"/>
    <sheet name="4-6-4机器设备" sheetId="31" r:id="rId31"/>
    <sheet name="4-6-5车辆" sheetId="32" r:id="rId32"/>
    <sheet name="4-6-6电子设备" sheetId="33" state="hidden" r:id="rId33"/>
    <sheet name="4-6-6电子设备 " sheetId="34" r:id="rId34"/>
    <sheet name="4-6-7土地" sheetId="35" r:id="rId35"/>
    <sheet name="4-7在建工程汇总" sheetId="36" state="hidden" r:id="rId36"/>
    <sheet name="4-7-1在建（土建）" sheetId="37" state="hidden" r:id="rId37"/>
    <sheet name="4-7-2在建（设备）" sheetId="38" state="hidden" r:id="rId38"/>
    <sheet name="4-8工程物资" sheetId="39" state="hidden" r:id="rId39"/>
    <sheet name="4-9固定资产清理" sheetId="40" state="hidden" r:id="rId40"/>
    <sheet name="4-10生产性生物资产" sheetId="41" state="hidden" r:id="rId41"/>
    <sheet name="4-11油气资产" sheetId="42" state="hidden" r:id="rId42"/>
    <sheet name="4-12无形资产汇总" sheetId="43" state="hidden" r:id="rId43"/>
    <sheet name="4-12-1无形-土地" sheetId="44" state="hidden" r:id="rId44"/>
    <sheet name="4-12-2无形-矿业权" sheetId="45" state="hidden" r:id="rId45"/>
    <sheet name="4-12-3无形-其他" sheetId="46" state="hidden" r:id="rId46"/>
    <sheet name="4-13开发支出" sheetId="47" state="hidden" r:id="rId47"/>
    <sheet name="4-14商誉" sheetId="48" state="hidden" r:id="rId48"/>
    <sheet name="4-15长期待摊费用" sheetId="49" state="hidden" r:id="rId49"/>
    <sheet name="4-16递延所得税资产" sheetId="50" state="hidden" r:id="rId50"/>
    <sheet name="4-17其他非流动资产" sheetId="51" state="hidden" r:id="rId51"/>
    <sheet name="5-1短期借款" sheetId="52" state="hidden" r:id="rId52"/>
    <sheet name="5-2交易性金融负债" sheetId="53" state="hidden" r:id="rId53"/>
    <sheet name="5-3应付票据" sheetId="54" state="hidden" r:id="rId54"/>
    <sheet name="5-7应交税费" sheetId="55" state="hidden" r:id="rId55"/>
    <sheet name="5-8应付利息" sheetId="56" state="hidden" r:id="rId56"/>
    <sheet name="5-9应付股利（利润）" sheetId="57" state="hidden" r:id="rId57"/>
    <sheet name="5-11一年到期非流动负债" sheetId="58" state="hidden" r:id="rId58"/>
    <sheet name="6-非流动负债汇总 " sheetId="59" state="hidden" r:id="rId59"/>
    <sheet name="6-1长期借款" sheetId="60" state="hidden" r:id="rId60"/>
    <sheet name="6-2应付债券" sheetId="61" state="hidden" r:id="rId61"/>
    <sheet name="6-3长期应付款" sheetId="62" state="hidden" r:id="rId62"/>
    <sheet name="6-4专项应付款" sheetId="63" state="hidden" r:id="rId63"/>
    <sheet name="6-5预计负债" sheetId="64" state="hidden" r:id="rId64"/>
    <sheet name="6-6递延所得税负债" sheetId="65" state="hidden" r:id="rId65"/>
    <sheet name="6-7其他非流动负债" sheetId="66" state="hidden" r:id="rId66"/>
    <sheet name="00000000" sheetId="67" state="veryHidden" r:id="rId67"/>
  </sheets>
  <externalReferences>
    <externalReference r:id="rId70"/>
    <externalReference r:id="rId71"/>
  </externalReferences>
  <definedNames>
    <definedName name="_xlnm._FilterDatabase" localSheetId="27" hidden="1">'4-6-1房屋建筑物'!$A$6:$AD$6</definedName>
    <definedName name="_xlnm.Print_Area" localSheetId="27">'4-6-1房屋建筑物'!$A$1:$R$19</definedName>
    <definedName name="_xlnm.Print_Area" localSheetId="28">'4-6-2构筑物'!$A$1:$P$30</definedName>
    <definedName name="_xlnm.Print_Area" localSheetId="30">'4-6-4机器设备'!$A$1:$P$30</definedName>
    <definedName name="_xlnm.Print_Area" localSheetId="31">'4-6-5车辆'!$A$1:$P$29</definedName>
    <definedName name="_xlnm.Print_Area" localSheetId="34">'4-6-7土地'!$A$1:$P$36</definedName>
    <definedName name="_xlnm.Print_Titles" localSheetId="27">'4-6-1房屋建筑物'!$1:$6</definedName>
    <definedName name="_xlnm.Print_Titles" localSheetId="30">'4-6-4机器设备'!$1:$6</definedName>
  </definedNames>
  <calcPr fullCalcOnLoad="1" fullPrecision="0"/>
</workbook>
</file>

<file path=xl/comments10.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填全称</t>
        </r>
      </text>
    </comment>
    <comment ref="C6" authorId="0">
      <text>
        <r>
          <rPr>
            <sz val="9"/>
            <rFont val="宋体"/>
            <family val="0"/>
          </rPr>
          <t xml:space="preserve">chenjie:
</t>
        </r>
        <r>
          <rPr>
            <sz val="9"/>
            <rFont val="宋体"/>
            <family val="0"/>
          </rPr>
          <t>发生日期指利息结算日，填列到日。</t>
        </r>
      </text>
    </comment>
    <comment ref="E6" authorId="0">
      <text>
        <r>
          <rPr>
            <sz val="9"/>
            <rFont val="宋体"/>
            <family val="0"/>
          </rPr>
          <t xml:space="preserve">chenjie:
</t>
        </r>
        <r>
          <rPr>
            <sz val="9"/>
            <rFont val="宋体"/>
            <family val="0"/>
          </rPr>
          <t>填列到“日”，如“2001.6.1—2001.12.30”。</t>
        </r>
      </text>
    </comment>
  </commentList>
</comments>
</file>

<file path=xl/comments11.xml><?xml version="1.0" encoding="utf-8"?>
<comments xmlns="http://schemas.openxmlformats.org/spreadsheetml/2006/main">
  <authors>
    <author>chenjie</author>
  </authors>
  <commentList>
    <comment ref="C6" authorId="0">
      <text>
        <r>
          <rPr>
            <sz val="9"/>
            <rFont val="宋体"/>
            <family val="0"/>
          </rPr>
          <t xml:space="preserve">chenjie:
</t>
        </r>
        <r>
          <rPr>
            <sz val="9"/>
            <rFont val="宋体"/>
            <family val="0"/>
          </rPr>
          <t>指的是利润或股利分配时间</t>
        </r>
      </text>
    </comment>
    <comment ref="D6" authorId="0">
      <text>
        <r>
          <rPr>
            <sz val="9"/>
            <rFont val="宋体"/>
            <family val="0"/>
          </rPr>
          <t xml:space="preserve">chenjie:
</t>
        </r>
        <r>
          <rPr>
            <sz val="9"/>
            <rFont val="宋体"/>
            <family val="0"/>
          </rPr>
          <t>指股利发生的期间，如2002年应收2001年的股利，则该栏目填写“2001年”。</t>
        </r>
      </text>
    </comment>
    <comment ref="I6" authorId="0">
      <text>
        <r>
          <rPr>
            <sz val="9"/>
            <rFont val="宋体"/>
            <family val="0"/>
          </rPr>
          <t xml:space="preserve">chenjie:
</t>
        </r>
        <r>
          <rPr>
            <sz val="9"/>
            <rFont val="宋体"/>
            <family val="0"/>
          </rPr>
          <t>注明实际的股权比例</t>
        </r>
      </text>
    </comment>
  </commentList>
</comments>
</file>

<file path=xl/comments12.xml><?xml version="1.0" encoding="utf-8"?>
<comments xmlns="http://schemas.openxmlformats.org/spreadsheetml/2006/main">
  <authors>
    <author>chenjie</author>
  </authors>
  <commentList>
    <comment ref="N7" authorId="0">
      <text>
        <r>
          <rPr>
            <sz val="9"/>
            <rFont val="宋体"/>
            <family val="0"/>
          </rPr>
          <t xml:space="preserve">chenjie:
</t>
        </r>
        <r>
          <rPr>
            <sz val="9"/>
            <rFont val="宋体"/>
            <family val="0"/>
          </rPr>
          <t>(1)注1；(2)负数余额产生的原因。</t>
        </r>
      </text>
    </comment>
  </commentList>
</comments>
</file>

<file path=xl/comments15.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填入债券名称如：“3年期国库券”、“5年期电力基金债券”等</t>
        </r>
      </text>
    </comment>
    <comment ref="C6" authorId="0">
      <text>
        <r>
          <rPr>
            <sz val="9"/>
            <rFont val="宋体"/>
            <family val="0"/>
          </rPr>
          <t xml:space="preserve">chenjie:
</t>
        </r>
        <r>
          <rPr>
            <sz val="9"/>
            <rFont val="宋体"/>
            <family val="0"/>
          </rPr>
          <t>购买日</t>
        </r>
      </text>
    </comment>
    <comment ref="I6" authorId="0">
      <text>
        <r>
          <rPr>
            <sz val="9"/>
            <rFont val="宋体"/>
            <family val="0"/>
          </rPr>
          <t xml:space="preserve">chenjie:
</t>
        </r>
        <r>
          <rPr>
            <sz val="9"/>
            <rFont val="宋体"/>
            <family val="0"/>
          </rPr>
          <t>设定抵押的债券应标明</t>
        </r>
      </text>
    </comment>
  </commentList>
</comments>
</file>

<file path=xl/comments17.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填列全称</t>
        </r>
      </text>
    </comment>
    <comment ref="C6" authorId="0">
      <text>
        <r>
          <rPr>
            <sz val="9"/>
            <rFont val="宋体"/>
            <family val="0"/>
          </rPr>
          <t xml:space="preserve">chenjie:
</t>
        </r>
        <r>
          <rPr>
            <sz val="9"/>
            <rFont val="宋体"/>
            <family val="0"/>
          </rPr>
          <t>指国家股、法人股、流通股等</t>
        </r>
      </text>
    </comment>
    <comment ref="D6" authorId="0">
      <text>
        <r>
          <rPr>
            <sz val="9"/>
            <rFont val="宋体"/>
            <family val="0"/>
          </rPr>
          <t xml:space="preserve">chenjie:
</t>
        </r>
        <r>
          <rPr>
            <sz val="9"/>
            <rFont val="宋体"/>
            <family val="0"/>
          </rPr>
          <t>指购买日或以其他方式（如非货币性交易换入、以债权换入等）取得股权的协议转让日</t>
        </r>
      </text>
    </comment>
    <comment ref="E6" authorId="0">
      <text>
        <r>
          <rPr>
            <sz val="9"/>
            <rFont val="宋体"/>
            <family val="0"/>
          </rPr>
          <t xml:space="preserve">chenjie:
</t>
        </r>
        <r>
          <rPr>
            <sz val="9"/>
            <rFont val="宋体"/>
            <family val="0"/>
          </rPr>
          <t>与股权证一致</t>
        </r>
      </text>
    </comment>
    <comment ref="F6" authorId="0">
      <text>
        <r>
          <rPr>
            <sz val="9"/>
            <rFont val="宋体"/>
            <family val="0"/>
          </rPr>
          <t xml:space="preserve">chenjie:
</t>
        </r>
        <r>
          <rPr>
            <sz val="9"/>
            <rFont val="宋体"/>
            <family val="0"/>
          </rPr>
          <t>与股权证一致</t>
        </r>
      </text>
    </comment>
    <comment ref="G6" authorId="0">
      <text>
        <r>
          <rPr>
            <sz val="9"/>
            <rFont val="宋体"/>
            <family val="0"/>
          </rPr>
          <t xml:space="preserve">chenjie:
</t>
        </r>
        <r>
          <rPr>
            <sz val="9"/>
            <rFont val="宋体"/>
            <family val="0"/>
          </rPr>
          <t>指基准日收盘价</t>
        </r>
      </text>
    </comment>
  </commentList>
</comments>
</file>

<file path=xl/comments19.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填列全称</t>
        </r>
      </text>
    </comment>
    <comment ref="C6" authorId="0">
      <text>
        <r>
          <rPr>
            <sz val="9"/>
            <rFont val="宋体"/>
            <family val="0"/>
          </rPr>
          <t>如：XXXXX基金</t>
        </r>
      </text>
    </comment>
    <comment ref="D6" authorId="0">
      <text>
        <r>
          <rPr>
            <sz val="9"/>
            <rFont val="宋体"/>
            <family val="0"/>
          </rPr>
          <t xml:space="preserve">chenjie:
</t>
        </r>
        <r>
          <rPr>
            <sz val="9"/>
            <rFont val="宋体"/>
            <family val="0"/>
          </rPr>
          <t>指购买日或以其他方式（如非货币性交易换入、以债权换入等）取得股权的协议转让日</t>
        </r>
      </text>
    </comment>
    <comment ref="E6" authorId="0">
      <text>
        <r>
          <rPr>
            <sz val="9"/>
            <rFont val="宋体"/>
            <family val="0"/>
          </rPr>
          <t xml:space="preserve">chenjie:
</t>
        </r>
        <r>
          <rPr>
            <sz val="9"/>
            <rFont val="宋体"/>
            <family val="0"/>
          </rPr>
          <t>与股权证一致</t>
        </r>
      </text>
    </comment>
    <comment ref="F6" authorId="0">
      <text>
        <r>
          <rPr>
            <sz val="9"/>
            <rFont val="宋体"/>
            <family val="0"/>
          </rPr>
          <t xml:space="preserve">chenjie:
</t>
        </r>
        <r>
          <rPr>
            <sz val="9"/>
            <rFont val="宋体"/>
            <family val="0"/>
          </rPr>
          <t>指基准日收盘价</t>
        </r>
      </text>
    </comment>
  </commentList>
</comments>
</file>

<file path=xl/comments21.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债务单位名称应填列全称，不应以地名或不明确的简称或业务内容代替</t>
        </r>
      </text>
    </comment>
    <comment ref="C6" authorId="0">
      <text>
        <r>
          <rPr>
            <sz val="9"/>
            <rFont val="宋体"/>
            <family val="0"/>
          </rPr>
          <t xml:space="preserve">chenjie:
</t>
        </r>
        <r>
          <rPr>
            <sz val="9"/>
            <rFont val="宋体"/>
            <family val="0"/>
          </rPr>
          <t>如：“租赁XXXXXX”等</t>
        </r>
      </text>
    </comment>
    <comment ref="D6" authorId="0">
      <text>
        <r>
          <rPr>
            <sz val="9"/>
            <rFont val="宋体"/>
            <family val="0"/>
          </rPr>
          <t xml:space="preserve">chenjie:
</t>
        </r>
        <r>
          <rPr>
            <sz val="9"/>
            <rFont val="宋体"/>
            <family val="0"/>
          </rPr>
          <t>填列最后一笔借方发生额的日期；
日期填写形式(半角状态下)如：2002-6又如2001-11</t>
        </r>
      </text>
    </comment>
    <comment ref="I6" authorId="0">
      <text>
        <r>
          <rPr>
            <sz val="9"/>
            <rFont val="宋体"/>
            <family val="0"/>
          </rPr>
          <t xml:space="preserve">chenjie:
</t>
        </r>
        <r>
          <rPr>
            <sz val="9"/>
            <rFont val="宋体"/>
            <family val="0"/>
          </rPr>
          <t>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23.xml><?xml version="1.0" encoding="utf-8"?>
<comments xmlns="http://schemas.openxmlformats.org/spreadsheetml/2006/main">
  <authors>
    <author>chenjie</author>
  </authors>
  <commentList>
    <comment ref="B8" authorId="0">
      <text>
        <r>
          <rPr>
            <sz val="9"/>
            <rFont val="宋体"/>
            <family val="0"/>
          </rPr>
          <t xml:space="preserve">chenjie:
</t>
        </r>
        <r>
          <rPr>
            <sz val="9"/>
            <rFont val="宋体"/>
            <family val="0"/>
          </rPr>
          <t>填写房产证编号,无证不填</t>
        </r>
      </text>
    </comment>
    <comment ref="E8" authorId="0">
      <text>
        <r>
          <rPr>
            <sz val="9"/>
            <rFont val="宋体"/>
            <family val="0"/>
          </rPr>
          <t xml:space="preserve">chenjie:
</t>
        </r>
        <r>
          <rPr>
            <sz val="9"/>
            <rFont val="宋体"/>
            <family val="0"/>
          </rPr>
          <t>如：“砖混、钢混、框架、砖木、简易”等，各类型结构的定义参见填表说明。</t>
        </r>
      </text>
    </comment>
    <comment ref="F8" authorId="0">
      <text>
        <r>
          <rPr>
            <sz val="9"/>
            <rFont val="宋体"/>
            <family val="0"/>
          </rPr>
          <t xml:space="preserve">chenjie:
</t>
        </r>
        <r>
          <rPr>
            <sz val="9"/>
            <rFont val="宋体"/>
            <family val="0"/>
          </rPr>
          <t>指竣工日期</t>
        </r>
      </text>
    </comment>
    <comment ref="G8" authorId="0">
      <text>
        <r>
          <rPr>
            <sz val="9"/>
            <rFont val="宋体"/>
            <family val="0"/>
          </rPr>
          <t xml:space="preserve">chenjie:
</t>
        </r>
        <r>
          <rPr>
            <sz val="9"/>
            <rFont val="宋体"/>
            <family val="0"/>
          </rPr>
          <t>m2或m3</t>
        </r>
      </text>
    </comment>
    <comment ref="H8" authorId="0">
      <text>
        <r>
          <rPr>
            <sz val="9"/>
            <rFont val="宋体"/>
            <family val="0"/>
          </rPr>
          <t xml:space="preserve">chenjie:
</t>
        </r>
        <r>
          <rPr>
            <sz val="9"/>
            <rFont val="宋体"/>
            <family val="0"/>
          </rPr>
          <t>(1)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Q8" authorId="0">
      <text>
        <r>
          <rPr>
            <sz val="9"/>
            <rFont val="宋体"/>
            <family val="0"/>
          </rPr>
          <t xml:space="preserve">chenjie:
</t>
        </r>
        <r>
          <rPr>
            <sz val="9"/>
            <rFont val="宋体"/>
            <family val="0"/>
          </rPr>
          <t>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24.xml><?xml version="1.0" encoding="utf-8"?>
<comments xmlns="http://schemas.openxmlformats.org/spreadsheetml/2006/main">
  <authors>
    <author>chenjie</author>
  </authors>
  <commentList>
    <comment ref="B8" authorId="0">
      <text>
        <r>
          <rPr>
            <sz val="9"/>
            <rFont val="宋体"/>
            <family val="0"/>
          </rPr>
          <t xml:space="preserve">chenjie:
</t>
        </r>
        <r>
          <rPr>
            <sz val="9"/>
            <rFont val="宋体"/>
            <family val="0"/>
          </rPr>
          <t>填写房产证编号,无证不填</t>
        </r>
      </text>
    </comment>
    <comment ref="E8" authorId="0">
      <text>
        <r>
          <rPr>
            <sz val="9"/>
            <rFont val="宋体"/>
            <family val="0"/>
          </rPr>
          <t xml:space="preserve">chenjie:
</t>
        </r>
        <r>
          <rPr>
            <sz val="9"/>
            <rFont val="宋体"/>
            <family val="0"/>
          </rPr>
          <t>如：“砖混、钢混、框架、砖木、简易”等，各类型结构的定义参见填表说明。</t>
        </r>
      </text>
    </comment>
    <comment ref="F8" authorId="0">
      <text>
        <r>
          <rPr>
            <sz val="9"/>
            <rFont val="宋体"/>
            <family val="0"/>
          </rPr>
          <t xml:space="preserve">chenjie:
</t>
        </r>
        <r>
          <rPr>
            <sz val="9"/>
            <rFont val="宋体"/>
            <family val="0"/>
          </rPr>
          <t>指竣工日期</t>
        </r>
      </text>
    </comment>
    <comment ref="G8" authorId="0">
      <text>
        <r>
          <rPr>
            <sz val="9"/>
            <rFont val="宋体"/>
            <family val="0"/>
          </rPr>
          <t xml:space="preserve">chenjie:
</t>
        </r>
        <r>
          <rPr>
            <sz val="9"/>
            <rFont val="宋体"/>
            <family val="0"/>
          </rPr>
          <t>m2或m3</t>
        </r>
      </text>
    </comment>
    <comment ref="H8" authorId="0">
      <text>
        <r>
          <rPr>
            <sz val="9"/>
            <rFont val="宋体"/>
            <family val="0"/>
          </rPr>
          <t xml:space="preserve">chenjie:
</t>
        </r>
        <r>
          <rPr>
            <sz val="9"/>
            <rFont val="宋体"/>
            <family val="0"/>
          </rPr>
          <t>(1)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P8" authorId="0">
      <text>
        <r>
          <rPr>
            <sz val="9"/>
            <rFont val="宋体"/>
            <family val="0"/>
          </rPr>
          <t xml:space="preserve">chenjie:
</t>
        </r>
        <r>
          <rPr>
            <sz val="9"/>
            <rFont val="宋体"/>
            <family val="0"/>
          </rPr>
          <t>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25.xml><?xml version="1.0" encoding="utf-8"?>
<comments xmlns="http://schemas.openxmlformats.org/spreadsheetml/2006/main">
  <authors>
    <author>chenjie</author>
  </authors>
  <commentList>
    <comment ref="B7" authorId="0">
      <text>
        <r>
          <rPr>
            <sz val="9"/>
            <rFont val="宋体"/>
            <family val="0"/>
          </rPr>
          <t xml:space="preserve">chenjie:
</t>
        </r>
        <r>
          <rPr>
            <sz val="9"/>
            <rFont val="宋体"/>
            <family val="0"/>
          </rPr>
          <t>土地使用权证书的编号</t>
        </r>
      </text>
    </comment>
    <comment ref="E7" authorId="0">
      <text>
        <r>
          <rPr>
            <sz val="9"/>
            <rFont val="宋体"/>
            <family val="0"/>
          </rPr>
          <t xml:space="preserve">chenjie:
</t>
        </r>
        <r>
          <rPr>
            <sz val="9"/>
            <rFont val="宋体"/>
            <family val="0"/>
          </rPr>
          <t>所填内容应与土地证记录相符</t>
        </r>
      </text>
    </comment>
    <comment ref="F7" authorId="0">
      <text>
        <r>
          <rPr>
            <sz val="9"/>
            <rFont val="宋体"/>
            <family val="0"/>
          </rPr>
          <t xml:space="preserve">chenjie:
</t>
        </r>
        <r>
          <rPr>
            <sz val="9"/>
            <rFont val="宋体"/>
            <family val="0"/>
          </rPr>
          <t>所填内容应与土地证记录相符</t>
        </r>
      </text>
    </comment>
    <comment ref="G7" authorId="0">
      <text>
        <r>
          <rPr>
            <sz val="9"/>
            <rFont val="宋体"/>
            <family val="0"/>
          </rPr>
          <t xml:space="preserve">chenjie:
</t>
        </r>
        <r>
          <rPr>
            <sz val="9"/>
            <rFont val="宋体"/>
            <family val="0"/>
          </rPr>
          <t>所填内容应与土地证记录相符</t>
        </r>
      </text>
    </comment>
    <comment ref="I7" authorId="0">
      <text>
        <r>
          <rPr>
            <sz val="9"/>
            <rFont val="宋体"/>
            <family val="0"/>
          </rPr>
          <t xml:space="preserve">chenjie:
</t>
        </r>
        <r>
          <rPr>
            <sz val="9"/>
            <rFont val="宋体"/>
            <family val="0"/>
          </rPr>
          <t>所填内容应与土地证记录相符</t>
        </r>
      </text>
    </comment>
  </commentList>
</comments>
</file>

<file path=xl/comments26.xml><?xml version="1.0" encoding="utf-8"?>
<comments xmlns="http://schemas.openxmlformats.org/spreadsheetml/2006/main">
  <authors>
    <author>chenjie</author>
  </authors>
  <commentList>
    <comment ref="B7" authorId="0">
      <text>
        <r>
          <rPr>
            <sz val="9"/>
            <rFont val="宋体"/>
            <family val="0"/>
          </rPr>
          <t xml:space="preserve">chenjie:
</t>
        </r>
        <r>
          <rPr>
            <sz val="9"/>
            <rFont val="宋体"/>
            <family val="0"/>
          </rPr>
          <t>土地使用权证书的编号</t>
        </r>
      </text>
    </comment>
    <comment ref="E7" authorId="0">
      <text>
        <r>
          <rPr>
            <sz val="9"/>
            <rFont val="宋体"/>
            <family val="0"/>
          </rPr>
          <t xml:space="preserve">chenjie:
</t>
        </r>
        <r>
          <rPr>
            <sz val="9"/>
            <rFont val="宋体"/>
            <family val="0"/>
          </rPr>
          <t>所填内容应与土地证记录相符</t>
        </r>
      </text>
    </comment>
    <comment ref="F7" authorId="0">
      <text>
        <r>
          <rPr>
            <sz val="9"/>
            <rFont val="宋体"/>
            <family val="0"/>
          </rPr>
          <t xml:space="preserve">chenjie:
</t>
        </r>
        <r>
          <rPr>
            <sz val="9"/>
            <rFont val="宋体"/>
            <family val="0"/>
          </rPr>
          <t>所填内容应与土地证记录相符</t>
        </r>
      </text>
    </comment>
    <comment ref="G7" authorId="0">
      <text>
        <r>
          <rPr>
            <sz val="9"/>
            <rFont val="宋体"/>
            <family val="0"/>
          </rPr>
          <t xml:space="preserve">chenjie:
</t>
        </r>
        <r>
          <rPr>
            <sz val="9"/>
            <rFont val="宋体"/>
            <family val="0"/>
          </rPr>
          <t>所填内容应与土地证记录相符</t>
        </r>
      </text>
    </comment>
    <comment ref="I7" authorId="0">
      <text>
        <r>
          <rPr>
            <sz val="9"/>
            <rFont val="宋体"/>
            <family val="0"/>
          </rPr>
          <t xml:space="preserve">chenjie:
</t>
        </r>
        <r>
          <rPr>
            <sz val="9"/>
            <rFont val="宋体"/>
            <family val="0"/>
          </rPr>
          <t>所填内容应与土地证记录相符</t>
        </r>
      </text>
    </comment>
  </commentList>
</comments>
</file>

<file path=xl/comments29.xml><?xml version="1.0" encoding="utf-8"?>
<comments xmlns="http://schemas.openxmlformats.org/spreadsheetml/2006/main">
  <authors>
    <author>zhonglian</author>
    <author>chenjie</author>
  </authors>
  <commentList>
    <comment ref="L6" authorId="0">
      <text>
        <r>
          <rPr>
            <sz val="9"/>
            <rFont val="宋体"/>
            <family val="0"/>
          </rPr>
          <t xml:space="preserve">zhonglian:
</t>
        </r>
      </text>
    </comment>
    <comment ref="P7" authorId="1">
      <text>
        <r>
          <rPr>
            <sz val="9"/>
            <rFont val="宋体"/>
            <family val="0"/>
          </rPr>
          <t xml:space="preserve">chenjie:
</t>
        </r>
        <r>
          <rPr>
            <sz val="9"/>
            <rFont val="宋体"/>
            <family val="0"/>
          </rPr>
          <t>备注中须说明的事项：(1)对因改扩建已改变了原有建筑面积的；(2)改扩建增加的相应价值未入帐的，注明未入帐部分的建筑面积。(3)盘盈资产及非正常状态下的资产，如：“已拆除、待报废”等(5)负数余额</t>
        </r>
      </text>
    </comment>
    <comment ref="E25" authorId="1">
      <text>
        <r>
          <rPr>
            <sz val="9"/>
            <rFont val="宋体"/>
            <family val="0"/>
          </rPr>
          <t xml:space="preserve">chenjie:
</t>
        </r>
        <r>
          <rPr>
            <sz val="9"/>
            <rFont val="宋体"/>
            <family val="0"/>
          </rPr>
          <t>座、口（井）、m、个等，详见填表说明</t>
        </r>
      </text>
    </comment>
  </commentList>
</comments>
</file>

<file path=xl/comments30.xml><?xml version="1.0" encoding="utf-8"?>
<comments xmlns="http://schemas.openxmlformats.org/spreadsheetml/2006/main">
  <authors>
    <author>chenjie</author>
  </authors>
  <commentList>
    <comment ref="Q7" authorId="0">
      <text>
        <r>
          <rPr>
            <sz val="9"/>
            <rFont val="宋体"/>
            <family val="0"/>
          </rPr>
          <t xml:space="preserve">chenjie:
</t>
        </r>
        <r>
          <rPr>
            <sz val="9"/>
            <rFont val="宋体"/>
            <family val="0"/>
          </rPr>
          <t>备注中须说明的事项：(1)对因改扩建已改变了原有记录的；(2)改扩建增加的相应价值未入帐的，注明未入帐部分的尺寸规格等。(3)盘盈资产及非正常状态下的资产，如：“已拆除、待报废”等(5)负数余额</t>
        </r>
      </text>
    </comment>
  </commentList>
</comments>
</file>

<file path=xl/comments32.xml><?xml version="1.0" encoding="utf-8"?>
<comments xmlns="http://schemas.openxmlformats.org/spreadsheetml/2006/main">
  <authors>
    <author>chenjie</author>
  </authors>
  <commentList>
    <comment ref="B7" authorId="0">
      <text>
        <r>
          <rPr>
            <sz val="9"/>
            <rFont val="宋体"/>
            <family val="0"/>
          </rPr>
          <t xml:space="preserve">chenjie:
</t>
        </r>
        <r>
          <rPr>
            <sz val="9"/>
            <rFont val="宋体"/>
            <family val="0"/>
          </rPr>
          <t>指当地交管部门颁发的车辆牌照号</t>
        </r>
      </text>
    </comment>
    <comment ref="E7" authorId="0">
      <text>
        <r>
          <rPr>
            <sz val="9"/>
            <rFont val="宋体"/>
            <family val="0"/>
          </rPr>
          <t xml:space="preserve">chenjie:
</t>
        </r>
        <r>
          <rPr>
            <sz val="9"/>
            <rFont val="宋体"/>
            <family val="0"/>
          </rPr>
          <t>辆</t>
        </r>
      </text>
    </comment>
    <comment ref="I7" authorId="0">
      <text>
        <r>
          <rPr>
            <sz val="9"/>
            <rFont val="宋体"/>
            <family val="0"/>
          </rPr>
          <t xml:space="preserve">chenjie:
</t>
        </r>
        <r>
          <rPr>
            <sz val="9"/>
            <rFont val="宋体"/>
            <family val="0"/>
          </rPr>
          <t>按里程表显示数填列，若里程表已损坏或不准确，则无需填写</t>
        </r>
      </text>
    </comment>
  </commentList>
</comments>
</file>

<file path=xl/comments33.xml><?xml version="1.0" encoding="utf-8"?>
<comments xmlns="http://schemas.openxmlformats.org/spreadsheetml/2006/main">
  <authors>
    <author>sucheng</author>
    <author>chenjie</author>
  </authors>
  <commentList>
    <comment ref="B7" authorId="0">
      <text>
        <r>
          <rPr>
            <sz val="9"/>
            <rFont val="宋体"/>
            <family val="0"/>
          </rPr>
          <t xml:space="preserve">sucheng:
</t>
        </r>
        <r>
          <rPr>
            <sz val="9"/>
            <rFont val="宋体"/>
            <family val="0"/>
          </rPr>
          <t>企业资产管理所使用的编号</t>
        </r>
      </text>
    </comment>
    <comment ref="C7" authorId="1">
      <text>
        <r>
          <rPr>
            <sz val="9"/>
            <rFont val="宋体"/>
            <family val="0"/>
          </rPr>
          <t xml:space="preserve">chenjie:
</t>
        </r>
        <r>
          <rPr>
            <sz val="9"/>
            <rFont val="宋体"/>
            <family val="0"/>
          </rPr>
          <t>设备按单台（套）填列</t>
        </r>
      </text>
    </comment>
    <comment ref="D7" authorId="1">
      <text>
        <r>
          <rPr>
            <sz val="9"/>
            <rFont val="宋体"/>
            <family val="0"/>
          </rPr>
          <t xml:space="preserve">chenjie:
</t>
        </r>
        <r>
          <rPr>
            <sz val="9"/>
            <rFont val="宋体"/>
            <family val="0"/>
          </rPr>
          <t>按设备铭牌填写</t>
        </r>
      </text>
    </comment>
    <comment ref="F7" authorId="1">
      <text>
        <r>
          <rPr>
            <sz val="9"/>
            <rFont val="宋体"/>
            <family val="0"/>
          </rPr>
          <t xml:space="preserve">chenjie:
</t>
        </r>
        <r>
          <rPr>
            <sz val="9"/>
            <rFont val="宋体"/>
            <family val="0"/>
          </rPr>
          <t>台、件、套、个等</t>
        </r>
      </text>
    </comment>
    <comment ref="H7" authorId="1">
      <text>
        <r>
          <rPr>
            <sz val="9"/>
            <rFont val="宋体"/>
            <family val="0"/>
          </rPr>
          <t xml:space="preserve">chenjie:
</t>
        </r>
        <r>
          <rPr>
            <sz val="9"/>
            <rFont val="宋体"/>
            <family val="0"/>
          </rPr>
          <t>指购买设备日期，如为二手设备须填写原始购置日。日期填写形式(半角状态下)如：2002.6又如2001.11</t>
        </r>
      </text>
    </comment>
    <comment ref="I7" authorId="1">
      <text>
        <r>
          <rPr>
            <sz val="9"/>
            <rFont val="宋体"/>
            <family val="0"/>
          </rPr>
          <t xml:space="preserve">chenjie:
</t>
        </r>
        <r>
          <rPr>
            <sz val="9"/>
            <rFont val="宋体"/>
            <family val="0"/>
          </rPr>
          <t>设备投入使用的日期</t>
        </r>
      </text>
    </comment>
    <comment ref="R7" authorId="1">
      <text>
        <r>
          <rPr>
            <sz val="9"/>
            <rFont val="宋体"/>
            <family val="0"/>
          </rPr>
          <t xml:space="preserve">chenjie:
</t>
        </r>
        <r>
          <rPr>
            <sz val="9"/>
            <rFont val="宋体"/>
            <family val="0"/>
          </rPr>
          <t>(1)对停用、不需用、待报废、淘汰、盘亏、盘盈等电子设备应在备注栏标明(2)因折旧提超等原因造成负数余额的项目，应简述原因(3)其他</t>
        </r>
      </text>
    </comment>
    <comment ref="F8" authorId="1">
      <text>
        <r>
          <rPr>
            <sz val="9"/>
            <rFont val="宋体"/>
            <family val="0"/>
          </rPr>
          <t xml:space="preserve">chenjie:
</t>
        </r>
        <r>
          <rPr>
            <sz val="9"/>
            <rFont val="宋体"/>
            <family val="0"/>
          </rPr>
          <t>台、件、套、个等</t>
        </r>
      </text>
    </comment>
  </commentList>
</comments>
</file>

<file path=xl/comments34.xml><?xml version="1.0" encoding="utf-8"?>
<comments xmlns="http://schemas.openxmlformats.org/spreadsheetml/2006/main">
  <authors>
    <author>sucheng</author>
    <author>chenjie</author>
  </authors>
  <commentList>
    <comment ref="B7" authorId="0">
      <text>
        <r>
          <rPr>
            <sz val="9"/>
            <rFont val="宋体"/>
            <family val="0"/>
          </rPr>
          <t xml:space="preserve">sucheng:
</t>
        </r>
        <r>
          <rPr>
            <sz val="9"/>
            <rFont val="宋体"/>
            <family val="0"/>
          </rPr>
          <t>企业资产管理所使用的编号</t>
        </r>
      </text>
    </comment>
    <comment ref="D7" authorId="1">
      <text>
        <r>
          <rPr>
            <sz val="9"/>
            <rFont val="宋体"/>
            <family val="0"/>
          </rPr>
          <t xml:space="preserve">chenjie:
</t>
        </r>
        <r>
          <rPr>
            <sz val="9"/>
            <rFont val="宋体"/>
            <family val="0"/>
          </rPr>
          <t>按设备铭牌填写</t>
        </r>
      </text>
    </comment>
    <comment ref="F7" authorId="1">
      <text>
        <r>
          <rPr>
            <sz val="9"/>
            <rFont val="宋体"/>
            <family val="0"/>
          </rPr>
          <t xml:space="preserve">chenjie:
</t>
        </r>
        <r>
          <rPr>
            <sz val="9"/>
            <rFont val="宋体"/>
            <family val="0"/>
          </rPr>
          <t>台、件、套、个等</t>
        </r>
      </text>
    </comment>
    <comment ref="P7" authorId="1">
      <text>
        <r>
          <rPr>
            <sz val="9"/>
            <rFont val="宋体"/>
            <family val="0"/>
          </rPr>
          <t xml:space="preserve">chenjie:
</t>
        </r>
        <r>
          <rPr>
            <sz val="9"/>
            <rFont val="宋体"/>
            <family val="0"/>
          </rPr>
          <t>(1)对停用、不需用、待报废、淘汰、盘亏、盘盈等电子设备应在备注栏标明(2)因折旧提超等原因造成负数余额的项目，应简述原因(3)其他</t>
        </r>
      </text>
    </comment>
  </commentList>
</comments>
</file>

<file path=xl/comments35.xml><?xml version="1.0" encoding="utf-8"?>
<comments xmlns="http://schemas.openxmlformats.org/spreadsheetml/2006/main">
  <authors>
    <author>chenjie</author>
  </authors>
  <commentList>
    <comment ref="B7" authorId="0">
      <text>
        <r>
          <rPr>
            <sz val="9"/>
            <rFont val="宋体"/>
            <family val="0"/>
          </rPr>
          <t xml:space="preserve">chenjie:
</t>
        </r>
        <r>
          <rPr>
            <sz val="9"/>
            <rFont val="宋体"/>
            <family val="0"/>
          </rPr>
          <t>土地使用权证书的编号</t>
        </r>
      </text>
    </comment>
    <comment ref="D7" authorId="0">
      <text>
        <r>
          <rPr>
            <sz val="9"/>
            <rFont val="宋体"/>
            <family val="0"/>
          </rPr>
          <t xml:space="preserve">chenjie:
</t>
        </r>
        <r>
          <rPr>
            <sz val="9"/>
            <rFont val="宋体"/>
            <family val="0"/>
          </rPr>
          <t>所填内容应与土地证记录相符</t>
        </r>
      </text>
    </comment>
    <comment ref="E7" authorId="0">
      <text>
        <r>
          <rPr>
            <sz val="9"/>
            <rFont val="宋体"/>
            <family val="0"/>
          </rPr>
          <t xml:space="preserve">chenjie:
</t>
        </r>
        <r>
          <rPr>
            <sz val="9"/>
            <rFont val="宋体"/>
            <family val="0"/>
          </rPr>
          <t>所填内容应与土地证记录相符</t>
        </r>
      </text>
    </comment>
    <comment ref="F7" authorId="0">
      <text>
        <r>
          <rPr>
            <sz val="9"/>
            <rFont val="宋体"/>
            <family val="0"/>
          </rPr>
          <t xml:space="preserve">chenjie:
</t>
        </r>
        <r>
          <rPr>
            <sz val="9"/>
            <rFont val="宋体"/>
            <family val="0"/>
          </rPr>
          <t>所填内容应与土地证记录相符</t>
        </r>
      </text>
    </comment>
    <comment ref="H7" authorId="0">
      <text>
        <r>
          <rPr>
            <sz val="9"/>
            <rFont val="宋体"/>
            <family val="0"/>
          </rPr>
          <t xml:space="preserve">chenjie:
</t>
        </r>
        <r>
          <rPr>
            <sz val="9"/>
            <rFont val="宋体"/>
            <family val="0"/>
          </rPr>
          <t>所填内容应与土地证记录相符</t>
        </r>
      </text>
    </comment>
    <comment ref="E8" authorId="0">
      <text>
        <r>
          <rPr>
            <sz val="9"/>
            <rFont val="宋体"/>
            <family val="0"/>
          </rPr>
          <t xml:space="preserve">chenjie:
</t>
        </r>
        <r>
          <rPr>
            <sz val="9"/>
            <rFont val="宋体"/>
            <family val="0"/>
          </rPr>
          <t>所填内容应与土地证记录相符</t>
        </r>
      </text>
    </comment>
    <comment ref="F8" authorId="0">
      <text>
        <r>
          <rPr>
            <sz val="9"/>
            <rFont val="宋体"/>
            <family val="0"/>
          </rPr>
          <t xml:space="preserve">chenjie:
</t>
        </r>
        <r>
          <rPr>
            <sz val="9"/>
            <rFont val="宋体"/>
            <family val="0"/>
          </rPr>
          <t>所填内容应与土地证记录相符</t>
        </r>
      </text>
    </comment>
    <comment ref="H8" authorId="0">
      <text>
        <r>
          <rPr>
            <sz val="9"/>
            <rFont val="宋体"/>
            <family val="0"/>
          </rPr>
          <t xml:space="preserve">chenjie:
</t>
        </r>
        <r>
          <rPr>
            <sz val="9"/>
            <rFont val="宋体"/>
            <family val="0"/>
          </rPr>
          <t>所填内容应与土地证记录相符</t>
        </r>
      </text>
    </comment>
  </commentList>
</comments>
</file>

<file path=xl/comments37.xml><?xml version="1.0" encoding="utf-8"?>
<comments xmlns="http://schemas.openxmlformats.org/spreadsheetml/2006/main">
  <authors>
    <author>chenjie</author>
  </authors>
  <commentList>
    <comment ref="G6" authorId="0">
      <text>
        <r>
          <rPr>
            <sz val="9"/>
            <rFont val="宋体"/>
            <family val="0"/>
          </rPr>
          <t xml:space="preserve">chenjie:
</t>
        </r>
        <r>
          <rPr>
            <sz val="9"/>
            <rFont val="宋体"/>
            <family val="0"/>
          </rPr>
          <t>形象进度可以按工程施工进度的四个阶段考虑。（做完前期工程为一个阶段；动工已有一定时间为第二阶段；完成主体工程为第三阶段；由此到竣工为第四阶段。）</t>
        </r>
      </text>
    </comment>
    <comment ref="H6" authorId="0">
      <text>
        <r>
          <rPr>
            <sz val="9"/>
            <rFont val="宋体"/>
            <family val="0"/>
          </rPr>
          <t xml:space="preserve">chenjie:
</t>
        </r>
        <r>
          <rPr>
            <sz val="9"/>
            <rFont val="宋体"/>
            <family val="0"/>
          </rPr>
          <t>指财务实际付款与合同总价款之比</t>
        </r>
      </text>
    </comment>
    <comment ref="N6" authorId="0">
      <text>
        <r>
          <rPr>
            <sz val="9"/>
            <rFont val="宋体"/>
            <family val="0"/>
          </rPr>
          <t xml:space="preserve">chenjie:
</t>
        </r>
        <r>
          <rPr>
            <sz val="9"/>
            <rFont val="宋体"/>
            <family val="0"/>
          </rPr>
          <t>处于非正常状态的在建工程项目应在备注栏标注在建工程的施工状况，如：“停建1年、季节性停建”等</t>
        </r>
      </text>
    </comment>
  </commentList>
</comments>
</file>

<file path=xl/comments38.xml><?xml version="1.0" encoding="utf-8"?>
<comments xmlns="http://schemas.openxmlformats.org/spreadsheetml/2006/main">
  <authors>
    <author>chenjie</author>
  </authors>
  <commentList>
    <comment ref="B7" authorId="0">
      <text>
        <r>
          <rPr>
            <sz val="9"/>
            <rFont val="宋体"/>
            <family val="0"/>
          </rPr>
          <t xml:space="preserve">chenjie:
</t>
        </r>
        <r>
          <rPr>
            <sz val="9"/>
            <rFont val="宋体"/>
            <family val="0"/>
          </rPr>
          <t>请按照工程项目整理填列本表，不应按照财务入账时间顺序填列。</t>
        </r>
      </text>
    </comment>
    <comment ref="S7" authorId="0">
      <text>
        <r>
          <rPr>
            <sz val="9"/>
            <rFont val="宋体"/>
            <family val="0"/>
          </rPr>
          <t xml:space="preserve">chenjie:
</t>
        </r>
        <r>
          <rPr>
            <sz val="9"/>
            <rFont val="宋体"/>
            <family val="0"/>
          </rPr>
          <t>处于非正常状态的在建工程项目应在备注栏标注在建工程的施工状况，如：“停建1年、季节性停建”等</t>
        </r>
      </text>
    </comment>
  </commentList>
</comments>
</file>

<file path=xl/comments40.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填列转入固定资产实物名称及规格型号，如“报废油罐汽车HQG5吨1辆”、“出售CA6140.2M普通车床1台”等</t>
        </r>
      </text>
    </comment>
    <comment ref="C6" authorId="0">
      <text>
        <r>
          <rPr>
            <sz val="9"/>
            <rFont val="宋体"/>
            <family val="0"/>
          </rPr>
          <t xml:space="preserve">chenjie:
</t>
        </r>
        <r>
          <rPr>
            <sz val="9"/>
            <rFont val="宋体"/>
            <family val="0"/>
          </rPr>
          <t>发生日期为转入时间</t>
        </r>
      </text>
    </comment>
    <comment ref="H6" authorId="0">
      <text>
        <r>
          <rPr>
            <sz val="9"/>
            <rFont val="宋体"/>
            <family val="0"/>
          </rPr>
          <t xml:space="preserve">chenjie:
</t>
        </r>
        <r>
          <rPr>
            <sz val="9"/>
            <rFont val="宋体"/>
            <family val="0"/>
          </rPr>
          <t>简要注明基准日资产清理状况（如“已清理完毕”、“清理净损失”、“清理收入”等</t>
        </r>
      </text>
    </comment>
  </commentList>
</comments>
</file>

<file path=xl/comments41.xml><?xml version="1.0" encoding="utf-8"?>
<comments xmlns="http://schemas.openxmlformats.org/spreadsheetml/2006/main">
  <authors>
    <author>chenjie</author>
  </authors>
  <commentList>
    <comment ref="M7" authorId="0">
      <text>
        <r>
          <rPr>
            <sz val="9"/>
            <rFont val="宋体"/>
            <family val="0"/>
          </rPr>
          <t xml:space="preserve">chenjie:
</t>
        </r>
        <r>
          <rPr>
            <sz val="9"/>
            <rFont val="宋体"/>
            <family val="0"/>
          </rPr>
          <t>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42.xml><?xml version="1.0" encoding="utf-8"?>
<comments xmlns="http://schemas.openxmlformats.org/spreadsheetml/2006/main">
  <authors>
    <author>chenjie</author>
  </authors>
  <commentList>
    <comment ref="N7" authorId="0">
      <text>
        <r>
          <rPr>
            <sz val="9"/>
            <rFont val="宋体"/>
            <family val="0"/>
          </rPr>
          <t xml:space="preserve">chenjie:
</t>
        </r>
        <r>
          <rPr>
            <sz val="9"/>
            <rFont val="宋体"/>
            <family val="0"/>
          </rPr>
          <t>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44.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土地使用权证书的编号</t>
        </r>
      </text>
    </comment>
    <comment ref="D6" authorId="0">
      <text>
        <r>
          <rPr>
            <sz val="9"/>
            <rFont val="宋体"/>
            <family val="0"/>
          </rPr>
          <t xml:space="preserve">chenjie:
</t>
        </r>
        <r>
          <rPr>
            <sz val="9"/>
            <rFont val="宋体"/>
            <family val="0"/>
          </rPr>
          <t>所填内容应与土地证记录相符</t>
        </r>
      </text>
    </comment>
    <comment ref="E6" authorId="0">
      <text>
        <r>
          <rPr>
            <sz val="9"/>
            <rFont val="宋体"/>
            <family val="0"/>
          </rPr>
          <t xml:space="preserve">chenjie:
</t>
        </r>
        <r>
          <rPr>
            <sz val="9"/>
            <rFont val="宋体"/>
            <family val="0"/>
          </rPr>
          <t>所填内容应与土地证记录相符</t>
        </r>
      </text>
    </comment>
    <comment ref="F6" authorId="0">
      <text>
        <r>
          <rPr>
            <sz val="9"/>
            <rFont val="宋体"/>
            <family val="0"/>
          </rPr>
          <t xml:space="preserve">chenjie:
</t>
        </r>
        <r>
          <rPr>
            <sz val="9"/>
            <rFont val="宋体"/>
            <family val="0"/>
          </rPr>
          <t>所填内容应与土地证记录相符</t>
        </r>
      </text>
    </comment>
    <comment ref="H6" authorId="0">
      <text>
        <r>
          <rPr>
            <sz val="9"/>
            <rFont val="宋体"/>
            <family val="0"/>
          </rPr>
          <t xml:space="preserve">chenjie:
</t>
        </r>
        <r>
          <rPr>
            <sz val="9"/>
            <rFont val="宋体"/>
            <family val="0"/>
          </rPr>
          <t>所填内容应与土地证记录相符</t>
        </r>
      </text>
    </comment>
  </commentList>
</comments>
</file>

<file path=xl/comments45.xml><?xml version="1.0" encoding="utf-8"?>
<comments xmlns="http://schemas.openxmlformats.org/spreadsheetml/2006/main">
  <authors>
    <author>chenjie</author>
  </authors>
  <commentList>
    <comment ref="C6" authorId="0">
      <text>
        <r>
          <rPr>
            <sz val="9"/>
            <rFont val="宋体"/>
            <family val="0"/>
          </rPr>
          <t xml:space="preserve">chenjie:
</t>
        </r>
        <r>
          <rPr>
            <sz val="9"/>
            <rFont val="宋体"/>
            <family val="0"/>
          </rPr>
          <t>土地使用权证书的编号</t>
        </r>
      </text>
    </comment>
    <comment ref="E6" authorId="0">
      <text>
        <r>
          <rPr>
            <sz val="9"/>
            <rFont val="宋体"/>
            <family val="0"/>
          </rPr>
          <t xml:space="preserve">chenjie:
</t>
        </r>
        <r>
          <rPr>
            <sz val="9"/>
            <rFont val="宋体"/>
            <family val="0"/>
          </rPr>
          <t>所填内容应与土地证记录相符</t>
        </r>
      </text>
    </comment>
    <comment ref="F6" authorId="0">
      <text>
        <r>
          <rPr>
            <sz val="9"/>
            <rFont val="宋体"/>
            <family val="0"/>
          </rPr>
          <t xml:space="preserve">chenjie:
</t>
        </r>
        <r>
          <rPr>
            <sz val="9"/>
            <rFont val="宋体"/>
            <family val="0"/>
          </rPr>
          <t>所填内容应与土地证记录相符</t>
        </r>
      </text>
    </comment>
  </commentList>
</comments>
</file>

<file path=xl/comments46.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如：“××专利权”、“××软件”等</t>
        </r>
      </text>
    </comment>
    <comment ref="K6" authorId="0">
      <text>
        <r>
          <rPr>
            <sz val="9"/>
            <rFont val="宋体"/>
            <family val="0"/>
          </rPr>
          <t xml:space="preserve">chenjie:
</t>
        </r>
        <r>
          <rPr>
            <sz val="9"/>
            <rFont val="宋体"/>
            <family val="0"/>
          </rPr>
          <t>企业实际拥有但基准日未入帐的不应填入本表</t>
        </r>
      </text>
    </comment>
  </commentList>
</comments>
</file>

<file path=xl/comments47.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如：“××专利权”、“××软件”等</t>
        </r>
      </text>
    </comment>
    <comment ref="H6" authorId="0">
      <text>
        <r>
          <rPr>
            <sz val="9"/>
            <rFont val="宋体"/>
            <family val="0"/>
          </rPr>
          <t xml:space="preserve">chenjie:
</t>
        </r>
        <r>
          <rPr>
            <sz val="9"/>
            <rFont val="宋体"/>
            <family val="0"/>
          </rPr>
          <t>企业实际拥有但基准日未入帐的不应填入本表</t>
        </r>
      </text>
    </comment>
  </commentList>
</comments>
</file>

<file path=xl/comments48.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如：“××专利权”、“××软件”等</t>
        </r>
      </text>
    </comment>
    <comment ref="H6" authorId="0">
      <text>
        <r>
          <rPr>
            <sz val="9"/>
            <rFont val="宋体"/>
            <family val="0"/>
          </rPr>
          <t xml:space="preserve">chenjie:
</t>
        </r>
        <r>
          <rPr>
            <sz val="9"/>
            <rFont val="宋体"/>
            <family val="0"/>
          </rPr>
          <t>企业实际拥有但基准日未入帐的不应填入本表</t>
        </r>
      </text>
    </comment>
  </commentList>
</comments>
</file>

<file path=xl/comments49.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指摊销期在1年以上的各种费用。如“××租入资产改良款”、“××资产大修费用“等。若填表单位开办费在本科目核算，则除按要求填写本表外，应参照开办费清查评估明细表的要求在备注栏注明费用包括的计提内容和相应金额，或附专项说明亦可。</t>
        </r>
      </text>
    </comment>
    <comment ref="D6" authorId="0">
      <text>
        <r>
          <rPr>
            <sz val="9"/>
            <rFont val="宋体"/>
            <family val="0"/>
          </rPr>
          <t xml:space="preserve">chenjie:
</t>
        </r>
        <r>
          <rPr>
            <sz val="9"/>
            <rFont val="宋体"/>
            <family val="0"/>
          </rPr>
          <t>指开始摊销前的金额。</t>
        </r>
      </text>
    </comment>
  </commentList>
</comments>
</file>

<file path=xl/comments51.xml><?xml version="1.0" encoding="utf-8"?>
<comments xmlns="http://schemas.openxmlformats.org/spreadsheetml/2006/main">
  <authors>
    <author>chenjie</author>
  </authors>
  <commentList>
    <comment ref="I6" authorId="0">
      <text>
        <r>
          <rPr>
            <sz val="9"/>
            <rFont val="宋体"/>
            <family val="0"/>
          </rPr>
          <t xml:space="preserve">chenjie:
</t>
        </r>
        <r>
          <rPr>
            <sz val="9"/>
            <rFont val="宋体"/>
            <family val="0"/>
          </rPr>
          <t>金额较大的项目，在备注栏注明其内容或附说明该项资产的内容和价值构成的专项说明。</t>
        </r>
      </text>
    </comment>
  </commentList>
</comments>
</file>

<file path=xl/comments52.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填全称</t>
        </r>
      </text>
    </comment>
    <comment ref="C6" authorId="0">
      <text>
        <r>
          <rPr>
            <sz val="9"/>
            <rFont val="宋体"/>
            <family val="0"/>
          </rPr>
          <t xml:space="preserve">chenjie:
</t>
        </r>
        <r>
          <rPr>
            <sz val="9"/>
            <rFont val="宋体"/>
            <family val="0"/>
          </rPr>
          <t>指借款合同规定的借款启始日，填列到日</t>
        </r>
      </text>
    </comment>
    <comment ref="D6" authorId="0">
      <text>
        <r>
          <rPr>
            <sz val="9"/>
            <rFont val="宋体"/>
            <family val="0"/>
          </rPr>
          <t xml:space="preserve">chenjie:
</t>
        </r>
        <r>
          <rPr>
            <sz val="9"/>
            <rFont val="宋体"/>
            <family val="0"/>
          </rPr>
          <t>与借款合同规定到期日应一致</t>
        </r>
      </text>
    </comment>
    <comment ref="E6" authorId="0">
      <text>
        <r>
          <rPr>
            <sz val="9"/>
            <rFont val="宋体"/>
            <family val="0"/>
          </rPr>
          <t xml:space="preserve">chenjie:
</t>
        </r>
        <r>
          <rPr>
            <sz val="9"/>
            <rFont val="宋体"/>
            <family val="0"/>
          </rPr>
          <t>与借款合同规定利率应一致</t>
        </r>
      </text>
    </comment>
    <comment ref="K6" authorId="0">
      <text>
        <r>
          <rPr>
            <sz val="9"/>
            <rFont val="宋体"/>
            <family val="0"/>
          </rPr>
          <t xml:space="preserve">chenjie:
</t>
        </r>
        <r>
          <rPr>
            <sz val="9"/>
            <rFont val="宋体"/>
            <family val="0"/>
          </rPr>
          <t>标明（或附专项说明）借款的用途、担保条件（信用担保、资产抵押或质押等）、借款利息计提及支付情况（请准确说明利息计提、支付到哪一天）。</t>
        </r>
      </text>
    </comment>
  </commentList>
</comments>
</file>

<file path=xl/comments53.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债权单位名称应填列全称，不应以地名或不明确的简称或业务内容代替</t>
        </r>
      </text>
    </comment>
    <comment ref="C6" authorId="0">
      <text>
        <r>
          <rPr>
            <sz val="9"/>
            <rFont val="宋体"/>
            <family val="0"/>
          </rPr>
          <t xml:space="preserve">chenjie:
</t>
        </r>
        <r>
          <rPr>
            <sz val="9"/>
            <rFont val="宋体"/>
            <family val="0"/>
          </rPr>
          <t>填列最后一笔贷方发生额的日期；
日期填写形式(半角状态下)如：2002.6又如2001.11</t>
        </r>
      </text>
    </comment>
    <comment ref="D6" authorId="0">
      <text>
        <r>
          <rPr>
            <sz val="9"/>
            <rFont val="宋体"/>
            <family val="0"/>
          </rPr>
          <t xml:space="preserve">chenjie:
</t>
        </r>
        <r>
          <rPr>
            <sz val="9"/>
            <rFont val="宋体"/>
            <family val="0"/>
          </rPr>
          <t>如：“购油款”等</t>
        </r>
      </text>
    </comment>
    <comment ref="G6" authorId="0">
      <text>
        <r>
          <rPr>
            <sz val="9"/>
            <rFont val="宋体"/>
            <family val="0"/>
          </rPr>
          <t xml:space="preserve">chenjie:
</t>
        </r>
        <r>
          <rPr>
            <sz val="9"/>
            <rFont val="宋体"/>
            <family val="0"/>
          </rPr>
          <t>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54.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债权单位名称应填列全称，不应以地名或不明确的简称或业务内容代替</t>
        </r>
      </text>
    </comment>
    <comment ref="C6" authorId="0">
      <text>
        <r>
          <rPr>
            <sz val="9"/>
            <rFont val="宋体"/>
            <family val="0"/>
          </rPr>
          <t xml:space="preserve">chenjie:
</t>
        </r>
        <r>
          <rPr>
            <sz val="9"/>
            <rFont val="宋体"/>
            <family val="0"/>
          </rPr>
          <t>填列票据的签发日期；
日期填写形式(半角状态下)如：2002.6又如2001.11</t>
        </r>
      </text>
    </comment>
    <comment ref="H6" authorId="0">
      <text>
        <r>
          <rPr>
            <sz val="9"/>
            <rFont val="宋体"/>
            <family val="0"/>
          </rPr>
          <t xml:space="preserve">chenjie:
</t>
        </r>
        <r>
          <rPr>
            <sz val="9"/>
            <rFont val="宋体"/>
            <family val="0"/>
          </rPr>
          <t>1）债权单位为关联方、总公司内部或本公司内部单位的，应在备注栏注明“关联方”、“总公司内部”“内部单位”；2） 涉诉款项应在备注中标明；3）评估基准日后已付款的项目，应注明日期。如“2002年7月4日付款”；4）已到期尚未支付的，需简要说明原因。</t>
        </r>
      </text>
    </comment>
  </commentList>
</comments>
</file>

<file path=xl/comments55.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填表单位的专管税务机关，应填写全称</t>
        </r>
      </text>
    </comment>
    <comment ref="D6" authorId="0">
      <text>
        <r>
          <rPr>
            <sz val="9"/>
            <rFont val="宋体"/>
            <family val="0"/>
          </rPr>
          <t xml:space="preserve">chenjie:
</t>
        </r>
        <r>
          <rPr>
            <sz val="9"/>
            <rFont val="宋体"/>
            <family val="0"/>
          </rPr>
          <t>指增值税、消费税、城建税、教育费附加等</t>
        </r>
      </text>
    </comment>
    <comment ref="B7" authorId="0">
      <text>
        <r>
          <rPr>
            <sz val="9"/>
            <rFont val="宋体"/>
            <family val="0"/>
          </rPr>
          <t xml:space="preserve">chenjie:
</t>
        </r>
        <r>
          <rPr>
            <sz val="9"/>
            <rFont val="宋体"/>
            <family val="0"/>
          </rPr>
          <t>填表单位的专管税务机关，应填写全称</t>
        </r>
      </text>
    </comment>
    <comment ref="B8" authorId="0">
      <text>
        <r>
          <rPr>
            <sz val="9"/>
            <rFont val="宋体"/>
            <family val="0"/>
          </rPr>
          <t xml:space="preserve">chenjie:
</t>
        </r>
        <r>
          <rPr>
            <sz val="9"/>
            <rFont val="宋体"/>
            <family val="0"/>
          </rPr>
          <t>填表单位的专管税务机关，应填写全称</t>
        </r>
      </text>
    </comment>
    <comment ref="B9" authorId="0">
      <text>
        <r>
          <rPr>
            <sz val="9"/>
            <rFont val="宋体"/>
            <family val="0"/>
          </rPr>
          <t xml:space="preserve">chenjie:
</t>
        </r>
        <r>
          <rPr>
            <sz val="9"/>
            <rFont val="宋体"/>
            <family val="0"/>
          </rPr>
          <t>填表单位的专管税务机关，应填写全称</t>
        </r>
      </text>
    </comment>
    <comment ref="B10" authorId="0">
      <text>
        <r>
          <rPr>
            <sz val="9"/>
            <rFont val="宋体"/>
            <family val="0"/>
          </rPr>
          <t xml:space="preserve">chenjie:
</t>
        </r>
        <r>
          <rPr>
            <sz val="9"/>
            <rFont val="宋体"/>
            <family val="0"/>
          </rPr>
          <t>填表单位的专管税务机关，应填写全称</t>
        </r>
      </text>
    </comment>
    <comment ref="B11" authorId="0">
      <text>
        <r>
          <rPr>
            <sz val="9"/>
            <rFont val="宋体"/>
            <family val="0"/>
          </rPr>
          <t xml:space="preserve">chenjie:
</t>
        </r>
        <r>
          <rPr>
            <sz val="9"/>
            <rFont val="宋体"/>
            <family val="0"/>
          </rPr>
          <t>填表单位的专管税务机关，应填写全称</t>
        </r>
      </text>
    </comment>
    <comment ref="B12" authorId="0">
      <text>
        <r>
          <rPr>
            <sz val="9"/>
            <rFont val="宋体"/>
            <family val="0"/>
          </rPr>
          <t xml:space="preserve">chenjie:
</t>
        </r>
        <r>
          <rPr>
            <sz val="9"/>
            <rFont val="宋体"/>
            <family val="0"/>
          </rPr>
          <t>填表单位的专管税务机关，应填写全称</t>
        </r>
      </text>
    </comment>
    <comment ref="B13" authorId="0">
      <text>
        <r>
          <rPr>
            <sz val="9"/>
            <rFont val="宋体"/>
            <family val="0"/>
          </rPr>
          <t xml:space="preserve">chenjie:
</t>
        </r>
        <r>
          <rPr>
            <sz val="9"/>
            <rFont val="宋体"/>
            <family val="0"/>
          </rPr>
          <t>填表单位的专管税务机关，应填写全称</t>
        </r>
      </text>
    </comment>
  </commentList>
</comments>
</file>

<file path=xl/comments56.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填全称</t>
        </r>
      </text>
    </comment>
    <comment ref="C6" authorId="0">
      <text>
        <r>
          <rPr>
            <sz val="9"/>
            <rFont val="宋体"/>
            <family val="0"/>
          </rPr>
          <t xml:space="preserve">chenjie:
</t>
        </r>
        <r>
          <rPr>
            <sz val="9"/>
            <rFont val="宋体"/>
            <family val="0"/>
          </rPr>
          <t>发生日期指利息结算日，填列到日。</t>
        </r>
      </text>
    </comment>
    <comment ref="E6" authorId="0">
      <text>
        <r>
          <rPr>
            <sz val="9"/>
            <rFont val="宋体"/>
            <family val="0"/>
          </rPr>
          <t xml:space="preserve">chenjie:
</t>
        </r>
        <r>
          <rPr>
            <sz val="9"/>
            <rFont val="宋体"/>
            <family val="0"/>
          </rPr>
          <t>填列到“日”，如“2001.6.1—2001.12.30”。</t>
        </r>
      </text>
    </comment>
  </commentList>
</comments>
</file>

<file path=xl/comments57.xml><?xml version="1.0" encoding="utf-8"?>
<comments xmlns="http://schemas.openxmlformats.org/spreadsheetml/2006/main">
  <authors>
    <author>chenjie</author>
  </authors>
  <commentList>
    <comment ref="G6" authorId="0">
      <text>
        <r>
          <rPr>
            <sz val="9"/>
            <rFont val="宋体"/>
            <family val="0"/>
          </rPr>
          <t xml:space="preserve">chenjie:
</t>
        </r>
        <r>
          <rPr>
            <sz val="9"/>
            <rFont val="宋体"/>
            <family val="0"/>
          </rPr>
          <t>对于长期未付的利润（股利），请在备注栏标明原因</t>
        </r>
      </text>
    </comment>
  </commentList>
</comments>
</file>

<file path=xl/comments58.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参见长期借款表</t>
        </r>
      </text>
    </comment>
  </commentList>
</comments>
</file>

<file path=xl/comments60.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填全称</t>
        </r>
      </text>
    </comment>
    <comment ref="C6" authorId="0">
      <text>
        <r>
          <rPr>
            <sz val="9"/>
            <rFont val="宋体"/>
            <family val="0"/>
          </rPr>
          <t xml:space="preserve">chenjie:
</t>
        </r>
        <r>
          <rPr>
            <sz val="9"/>
            <rFont val="宋体"/>
            <family val="0"/>
          </rPr>
          <t>指借款合同规定的借款启始日，填列到日</t>
        </r>
      </text>
    </comment>
    <comment ref="D6" authorId="0">
      <text>
        <r>
          <rPr>
            <sz val="9"/>
            <rFont val="宋体"/>
            <family val="0"/>
          </rPr>
          <t xml:space="preserve">chenjie:
</t>
        </r>
        <r>
          <rPr>
            <sz val="9"/>
            <rFont val="宋体"/>
            <family val="0"/>
          </rPr>
          <t>与借款合同规定到期日应一致</t>
        </r>
      </text>
    </comment>
    <comment ref="E6" authorId="0">
      <text>
        <r>
          <rPr>
            <sz val="9"/>
            <rFont val="宋体"/>
            <family val="0"/>
          </rPr>
          <t xml:space="preserve">chenjie:
</t>
        </r>
        <r>
          <rPr>
            <sz val="9"/>
            <rFont val="宋体"/>
            <family val="0"/>
          </rPr>
          <t>与借款合同规定利率应一致</t>
        </r>
      </text>
    </comment>
  </commentList>
</comments>
</file>

<file path=xl/comments62.xml><?xml version="1.0" encoding="utf-8"?>
<comments xmlns="http://schemas.openxmlformats.org/spreadsheetml/2006/main">
  <authors>
    <author>chenjie</author>
  </authors>
  <commentList>
    <comment ref="B7" authorId="0">
      <text>
        <r>
          <rPr>
            <sz val="9"/>
            <rFont val="宋体"/>
            <family val="0"/>
          </rPr>
          <t xml:space="preserve">chenjie:
</t>
        </r>
        <r>
          <rPr>
            <sz val="9"/>
            <rFont val="宋体"/>
            <family val="0"/>
          </rPr>
          <t>填列债权单位全称</t>
        </r>
      </text>
    </comment>
    <comment ref="C7" authorId="0">
      <text>
        <r>
          <rPr>
            <sz val="9"/>
            <rFont val="宋体"/>
            <family val="0"/>
          </rPr>
          <t xml:space="preserve">chenjie:
</t>
        </r>
        <r>
          <rPr>
            <sz val="9"/>
            <rFont val="宋体"/>
            <family val="0"/>
          </rPr>
          <t>按合同协议确定的开始计算应付款的日期，填列到日。</t>
        </r>
      </text>
    </comment>
    <comment ref="D7" authorId="0">
      <text>
        <r>
          <rPr>
            <sz val="9"/>
            <rFont val="宋体"/>
            <family val="0"/>
          </rPr>
          <t xml:space="preserve">chenjie:
</t>
        </r>
        <r>
          <rPr>
            <sz val="9"/>
            <rFont val="宋体"/>
            <family val="0"/>
          </rPr>
          <t>指应付款内容，如“引进××设备款或融资租赁××设备款”等；</t>
        </r>
      </text>
    </comment>
    <comment ref="I7" authorId="0">
      <text>
        <r>
          <rPr>
            <sz val="9"/>
            <rFont val="宋体"/>
            <family val="0"/>
          </rPr>
          <t xml:space="preserve">chenjie:
</t>
        </r>
        <r>
          <rPr>
            <sz val="9"/>
            <rFont val="宋体"/>
            <family val="0"/>
          </rPr>
          <t>请注明帐面初始额的构成。</t>
        </r>
      </text>
    </comment>
  </commentList>
</comments>
</file>

<file path=xl/comments8.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填列全称</t>
        </r>
      </text>
    </comment>
    <comment ref="C6" authorId="0">
      <text>
        <r>
          <rPr>
            <sz val="9"/>
            <rFont val="宋体"/>
            <family val="0"/>
          </rPr>
          <t xml:space="preserve">chenjie:
</t>
        </r>
        <r>
          <rPr>
            <sz val="9"/>
            <rFont val="宋体"/>
            <family val="0"/>
          </rPr>
          <t>如：国库券、电力债券
    ＊＊公司债券</t>
        </r>
      </text>
    </comment>
  </commentList>
</comments>
</file>

<file path=xl/comments9.xml><?xml version="1.0" encoding="utf-8"?>
<comments xmlns="http://schemas.openxmlformats.org/spreadsheetml/2006/main">
  <authors>
    <author>chenjie</author>
  </authors>
  <commentList>
    <comment ref="B6" authorId="0">
      <text>
        <r>
          <rPr>
            <sz val="9"/>
            <rFont val="宋体"/>
            <family val="0"/>
          </rPr>
          <t xml:space="preserve">chenjie:
</t>
        </r>
        <r>
          <rPr>
            <sz val="9"/>
            <rFont val="宋体"/>
            <family val="0"/>
          </rPr>
          <t>填列全称</t>
        </r>
      </text>
    </comment>
    <comment ref="C6" authorId="0">
      <text>
        <r>
          <rPr>
            <sz val="9"/>
            <rFont val="宋体"/>
            <family val="0"/>
          </rPr>
          <t>如：上投摩根内需动力</t>
        </r>
      </text>
    </comment>
    <comment ref="D6" authorId="0">
      <text>
        <r>
          <rPr>
            <sz val="9"/>
            <rFont val="宋体"/>
            <family val="0"/>
          </rPr>
          <t>开放式、封闭式等</t>
        </r>
      </text>
    </comment>
    <comment ref="E6" authorId="0">
      <text>
        <r>
          <rPr>
            <sz val="9"/>
            <rFont val="宋体"/>
            <family val="0"/>
          </rPr>
          <t xml:space="preserve">chenjie:
</t>
        </r>
        <r>
          <rPr>
            <sz val="9"/>
            <rFont val="宋体"/>
            <family val="0"/>
          </rPr>
          <t>购买日</t>
        </r>
      </text>
    </comment>
  </commentList>
</comments>
</file>

<file path=xl/sharedStrings.xml><?xml version="1.0" encoding="utf-8"?>
<sst xmlns="http://schemas.openxmlformats.org/spreadsheetml/2006/main" count="1734" uniqueCount="559">
  <si>
    <t>返回索引页</t>
  </si>
  <si>
    <t>资产负债表</t>
  </si>
  <si>
    <t>2007年6月30日</t>
  </si>
  <si>
    <t>金额单位：人民币元</t>
  </si>
  <si>
    <t>资产</t>
  </si>
  <si>
    <t>序号</t>
  </si>
  <si>
    <t>期初数</t>
  </si>
  <si>
    <t>期末数</t>
  </si>
  <si>
    <t>备注</t>
  </si>
  <si>
    <t>负债及所有者权益</t>
  </si>
  <si>
    <t xml:space="preserve">  流动资产：</t>
  </si>
  <si>
    <t>流动负债：</t>
  </si>
  <si>
    <t xml:space="preserve">   货币资金</t>
  </si>
  <si>
    <t xml:space="preserve">   短期借款</t>
  </si>
  <si>
    <t xml:space="preserve">   短期投资</t>
  </si>
  <si>
    <t xml:space="preserve">    应付票据</t>
  </si>
  <si>
    <t xml:space="preserve">   应收票据</t>
  </si>
  <si>
    <t xml:space="preserve">   应付账款</t>
  </si>
  <si>
    <t xml:space="preserve">  应收账款</t>
  </si>
  <si>
    <t xml:space="preserve">   预收账款</t>
  </si>
  <si>
    <t xml:space="preserve">  减：坏账准备</t>
  </si>
  <si>
    <t xml:space="preserve">   代销商品款</t>
  </si>
  <si>
    <t xml:space="preserve">   应收账款净额</t>
  </si>
  <si>
    <t xml:space="preserve">   其他应付款</t>
  </si>
  <si>
    <t xml:space="preserve">   应收股利</t>
  </si>
  <si>
    <t xml:space="preserve">   应付工资</t>
  </si>
  <si>
    <t xml:space="preserve">   应收利息</t>
  </si>
  <si>
    <t xml:space="preserve">   应付福利费</t>
  </si>
  <si>
    <t xml:space="preserve">   预付账款</t>
  </si>
  <si>
    <t xml:space="preserve">   应交税金</t>
  </si>
  <si>
    <t xml:space="preserve">   应收补贴款</t>
  </si>
  <si>
    <t xml:space="preserve">   应付利润</t>
  </si>
  <si>
    <t xml:space="preserve">   其他应收款</t>
  </si>
  <si>
    <t xml:space="preserve">   其他未交款</t>
  </si>
  <si>
    <t xml:space="preserve">   预提费用</t>
  </si>
  <si>
    <t xml:space="preserve">   其他应收款净额</t>
  </si>
  <si>
    <t xml:space="preserve">   一年内到期的长期负债</t>
  </si>
  <si>
    <t xml:space="preserve">   存货</t>
  </si>
  <si>
    <t xml:space="preserve">   其他流动负债</t>
  </si>
  <si>
    <t xml:space="preserve">   待摊费用</t>
  </si>
  <si>
    <t xml:space="preserve">         流动负债合计</t>
  </si>
  <si>
    <t xml:space="preserve">    待处理流动资产净损失</t>
  </si>
  <si>
    <t xml:space="preserve">   一年内到期的长期债券投资</t>
  </si>
  <si>
    <t xml:space="preserve">   其他流动资产</t>
  </si>
  <si>
    <t xml:space="preserve">   长期借款</t>
  </si>
  <si>
    <t>流动资产合计</t>
  </si>
  <si>
    <t xml:space="preserve">   应付债券</t>
  </si>
  <si>
    <t xml:space="preserve">   长期投资</t>
  </si>
  <si>
    <t xml:space="preserve">   长期应付款</t>
  </si>
  <si>
    <t xml:space="preserve">   固定资产</t>
  </si>
  <si>
    <t xml:space="preserve">   专项应付款</t>
  </si>
  <si>
    <t xml:space="preserve">   固定资产原价</t>
  </si>
  <si>
    <t xml:space="preserve">   其他长期负债</t>
  </si>
  <si>
    <t xml:space="preserve">    减：累计折旧</t>
  </si>
  <si>
    <t xml:space="preserve">   递延税款贷项</t>
  </si>
  <si>
    <t xml:space="preserve">   固定资产减值</t>
  </si>
  <si>
    <t xml:space="preserve">         长期负债合计</t>
  </si>
  <si>
    <t xml:space="preserve">   固定资产净额</t>
  </si>
  <si>
    <t xml:space="preserve">   工程物资</t>
  </si>
  <si>
    <t xml:space="preserve">              負債合計</t>
  </si>
  <si>
    <t xml:space="preserve">   在建工程</t>
  </si>
  <si>
    <t xml:space="preserve">   固定资产清理</t>
  </si>
  <si>
    <t xml:space="preserve">   待处理固定资产净损失</t>
  </si>
  <si>
    <t>固定资产合计</t>
  </si>
  <si>
    <t xml:space="preserve">   无形资产合计</t>
  </si>
  <si>
    <t>所有者权益：</t>
  </si>
  <si>
    <t xml:space="preserve">  其中：土地使用权</t>
  </si>
  <si>
    <t xml:space="preserve">    实收资本</t>
  </si>
  <si>
    <t xml:space="preserve">        其他无形资产</t>
  </si>
  <si>
    <t xml:space="preserve">    资本公积</t>
  </si>
  <si>
    <t xml:space="preserve">   递延资产合计</t>
  </si>
  <si>
    <t xml:space="preserve">    盈余公积</t>
  </si>
  <si>
    <t xml:space="preserve">   其中：开办费</t>
  </si>
  <si>
    <t xml:space="preserve">    其中： 公益金</t>
  </si>
  <si>
    <t xml:space="preserve">        长期待摊费用</t>
  </si>
  <si>
    <t xml:space="preserve">    上级拨入资金/撥付所屬資金</t>
  </si>
  <si>
    <t xml:space="preserve">   其他长期资产</t>
  </si>
  <si>
    <t xml:space="preserve">    未分配利润</t>
  </si>
  <si>
    <t xml:space="preserve">   递延税款借项</t>
  </si>
  <si>
    <t>所有者权益合计</t>
  </si>
  <si>
    <r>
      <t xml:space="preserve">             </t>
    </r>
    <r>
      <rPr>
        <b/>
        <sz val="10"/>
        <rFont val="宋体"/>
        <family val="0"/>
      </rPr>
      <t>资产合计</t>
    </r>
  </si>
  <si>
    <t>负债及所有者权益合计</t>
  </si>
  <si>
    <t>与总资产相差</t>
  </si>
  <si>
    <r>
      <t>填表人：</t>
    </r>
    <r>
      <rPr>
        <sz val="10"/>
        <rFont val="Times New Roman"/>
        <family val="1"/>
      </rPr>
      <t xml:space="preserve"> </t>
    </r>
  </si>
  <si>
    <t>财务主管：</t>
  </si>
  <si>
    <t>负责人：</t>
  </si>
  <si>
    <t>评估机构：佳木斯市兴佳资产评估事务所</t>
  </si>
  <si>
    <t>被评估单位（或者产权持有单位）填表人：</t>
  </si>
  <si>
    <r>
      <t>资</t>
    </r>
    <r>
      <rPr>
        <sz val="20"/>
        <rFont val="黑体"/>
        <family val="3"/>
      </rPr>
      <t>产</t>
    </r>
    <r>
      <rPr>
        <sz val="20"/>
        <rFont val="黑体"/>
        <family val="3"/>
      </rPr>
      <t>评</t>
    </r>
    <r>
      <rPr>
        <sz val="20"/>
        <rFont val="黑体"/>
        <family val="3"/>
      </rPr>
      <t>估</t>
    </r>
    <r>
      <rPr>
        <sz val="20"/>
        <rFont val="黑体"/>
        <family val="3"/>
      </rPr>
      <t>结</t>
    </r>
    <r>
      <rPr>
        <sz val="20"/>
        <rFont val="黑体"/>
        <family val="3"/>
      </rPr>
      <t>果</t>
    </r>
    <r>
      <rPr>
        <sz val="20"/>
        <rFont val="黑体"/>
        <family val="3"/>
      </rPr>
      <t>汇</t>
    </r>
    <r>
      <rPr>
        <sz val="20"/>
        <rFont val="黑体"/>
        <family val="3"/>
      </rPr>
      <t>总</t>
    </r>
    <r>
      <rPr>
        <sz val="20"/>
        <rFont val="黑体"/>
        <family val="3"/>
      </rPr>
      <t>表</t>
    </r>
  </si>
  <si>
    <r>
      <rPr>
        <sz val="11"/>
        <rFont val="宋体"/>
        <family val="0"/>
      </rPr>
      <t>表</t>
    </r>
    <r>
      <rPr>
        <sz val="11"/>
        <rFont val="Times New Roman"/>
        <family val="1"/>
      </rPr>
      <t>1</t>
    </r>
  </si>
  <si>
    <t>金额单位：人民币万元</t>
  </si>
  <si>
    <r>
      <t>项</t>
    </r>
    <r>
      <rPr>
        <sz val="12"/>
        <color indexed="8"/>
        <rFont val="Times New Roman"/>
        <family val="1"/>
      </rPr>
      <t xml:space="preserve">            </t>
    </r>
    <r>
      <rPr>
        <sz val="12"/>
        <color indexed="8"/>
        <rFont val="宋体"/>
        <family val="0"/>
      </rPr>
      <t>目</t>
    </r>
  </si>
  <si>
    <t>账面价值</t>
  </si>
  <si>
    <t>评估价值</t>
  </si>
  <si>
    <t>增减值</t>
  </si>
  <si>
    <t>增值率％</t>
  </si>
  <si>
    <t>A</t>
  </si>
  <si>
    <t>B</t>
  </si>
  <si>
    <r>
      <t>C</t>
    </r>
    <r>
      <rPr>
        <sz val="12"/>
        <rFont val="Times New Roman"/>
        <family val="1"/>
      </rPr>
      <t>=</t>
    </r>
    <r>
      <rPr>
        <sz val="12"/>
        <rFont val="Times New Roman"/>
        <family val="1"/>
      </rPr>
      <t>B-A</t>
    </r>
  </si>
  <si>
    <r>
      <t>D</t>
    </r>
    <r>
      <rPr>
        <sz val="12"/>
        <rFont val="Times New Roman"/>
        <family val="1"/>
      </rPr>
      <t>=</t>
    </r>
    <r>
      <rPr>
        <sz val="12"/>
        <rFont val="Times New Roman"/>
        <family val="1"/>
      </rPr>
      <t>C/A</t>
    </r>
    <r>
      <rPr>
        <sz val="12"/>
        <rFont val="Times New Roman"/>
        <family val="1"/>
      </rPr>
      <t>×100</t>
    </r>
  </si>
  <si>
    <r>
      <rPr>
        <sz val="12"/>
        <rFont val="Times New Roman"/>
        <family val="1"/>
      </rPr>
      <t>流动资产</t>
    </r>
  </si>
  <si>
    <t>非流动资产</t>
  </si>
  <si>
    <t>其中：可供出售金融资产</t>
  </si>
  <si>
    <t>持有至到期投资</t>
  </si>
  <si>
    <t>长期应收款</t>
  </si>
  <si>
    <t>长期股权投资</t>
  </si>
  <si>
    <t>投资性房地产</t>
  </si>
  <si>
    <t>固定资产</t>
  </si>
  <si>
    <t>在建工程</t>
  </si>
  <si>
    <t>工程物资</t>
  </si>
  <si>
    <t>固定资产清理</t>
  </si>
  <si>
    <t>生产性生物资产</t>
  </si>
  <si>
    <t>油气资产</t>
  </si>
  <si>
    <t>无形资产</t>
  </si>
  <si>
    <t>开发支出</t>
  </si>
  <si>
    <t>商誉</t>
  </si>
  <si>
    <t>长期待摊费用</t>
  </si>
  <si>
    <t>递延所得税资产</t>
  </si>
  <si>
    <t>其他非流动资产</t>
  </si>
  <si>
    <t>资产总计</t>
  </si>
  <si>
    <t>流动负债</t>
  </si>
  <si>
    <t>非流动负债</t>
  </si>
  <si>
    <t>负债合计</t>
  </si>
  <si>
    <t>净资产（所有者权益）</t>
  </si>
  <si>
    <t>货币资金—其他货币资金评估明细表</t>
  </si>
  <si>
    <r>
      <rPr>
        <sz val="10"/>
        <rFont val="宋体"/>
        <family val="0"/>
      </rPr>
      <t>表</t>
    </r>
    <r>
      <rPr>
        <sz val="10"/>
        <rFont val="Times New Roman"/>
        <family val="1"/>
      </rPr>
      <t>3-1-3</t>
    </r>
  </si>
  <si>
    <t>名称及内容</t>
  </si>
  <si>
    <t>用途</t>
  </si>
  <si>
    <t>币种</t>
  </si>
  <si>
    <t>外币账面金额</t>
  </si>
  <si>
    <t>评估基准日汇率</t>
  </si>
  <si>
    <r>
      <t>增值率</t>
    </r>
    <r>
      <rPr>
        <sz val="10"/>
        <rFont val="Times New Roman"/>
        <family val="1"/>
      </rPr>
      <t>%</t>
    </r>
  </si>
  <si>
    <r>
      <t>合</t>
    </r>
    <r>
      <rPr>
        <sz val="10"/>
        <rFont val="Times New Roman"/>
        <family val="1"/>
      </rPr>
      <t xml:space="preserve">             </t>
    </r>
    <r>
      <rPr>
        <sz val="10"/>
        <rFont val="宋体"/>
        <family val="0"/>
      </rPr>
      <t>计</t>
    </r>
  </si>
  <si>
    <t>交易性金融资产评估汇总表</t>
  </si>
  <si>
    <r>
      <rPr>
        <sz val="10"/>
        <rFont val="宋体"/>
        <family val="0"/>
      </rPr>
      <t>表</t>
    </r>
    <r>
      <rPr>
        <sz val="10"/>
        <rFont val="Times New Roman"/>
        <family val="1"/>
      </rPr>
      <t>3-2</t>
    </r>
  </si>
  <si>
    <t>被评估单位（或者产权持有单位）：</t>
  </si>
  <si>
    <t>编号</t>
  </si>
  <si>
    <t>科目名称</t>
  </si>
  <si>
    <t>增值率%</t>
  </si>
  <si>
    <t>3-2-1</t>
  </si>
  <si>
    <t>交易性金融资产-股票投资</t>
  </si>
  <si>
    <t>3-2-2</t>
  </si>
  <si>
    <t>交易性金融资产-债券投资</t>
  </si>
  <si>
    <t>3-2-3</t>
  </si>
  <si>
    <t>交易性金融资产-基金投资</t>
  </si>
  <si>
    <t>合      计</t>
  </si>
  <si>
    <t>交易性金融资产—股票投资评估明细表</t>
  </si>
  <si>
    <r>
      <rPr>
        <sz val="10"/>
        <rFont val="宋体"/>
        <family val="0"/>
      </rPr>
      <t>表</t>
    </r>
    <r>
      <rPr>
        <sz val="10"/>
        <rFont val="Times New Roman"/>
        <family val="1"/>
      </rPr>
      <t>3-2-1</t>
    </r>
  </si>
  <si>
    <t>被投资单位名称</t>
  </si>
  <si>
    <t>股票名称</t>
  </si>
  <si>
    <t>投资日期</t>
  </si>
  <si>
    <t>持股数量</t>
  </si>
  <si>
    <t>成  本</t>
  </si>
  <si>
    <r>
      <t>基准日收盘价元</t>
    </r>
    <r>
      <rPr>
        <sz val="10"/>
        <rFont val="Times New Roman"/>
        <family val="1"/>
      </rPr>
      <t>/</t>
    </r>
    <r>
      <rPr>
        <sz val="10"/>
        <rFont val="宋体"/>
        <family val="0"/>
      </rPr>
      <t>股</t>
    </r>
  </si>
  <si>
    <t/>
  </si>
  <si>
    <r>
      <t>合</t>
    </r>
    <r>
      <rPr>
        <sz val="10"/>
        <rFont val="Times New Roman"/>
        <family val="1"/>
      </rPr>
      <t xml:space="preserve">          </t>
    </r>
    <r>
      <rPr>
        <sz val="10"/>
        <rFont val="宋体"/>
        <family val="0"/>
      </rPr>
      <t>计</t>
    </r>
  </si>
  <si>
    <t>交易性金融资产—债券投资评估明细表</t>
  </si>
  <si>
    <r>
      <rPr>
        <sz val="10"/>
        <rFont val="宋体"/>
        <family val="0"/>
      </rPr>
      <t>表</t>
    </r>
    <r>
      <rPr>
        <sz val="10"/>
        <rFont val="Times New Roman"/>
        <family val="1"/>
      </rPr>
      <t>3-2-2</t>
    </r>
  </si>
  <si>
    <t>债券名称</t>
  </si>
  <si>
    <t>发行日期</t>
  </si>
  <si>
    <r>
      <t>票面利率</t>
    </r>
    <r>
      <rPr>
        <sz val="10"/>
        <rFont val="Times New Roman"/>
        <family val="1"/>
      </rPr>
      <t>%</t>
    </r>
  </si>
  <si>
    <t>成本</t>
  </si>
  <si>
    <t>交易性金融资产—基金投资评估明细表</t>
  </si>
  <si>
    <r>
      <rPr>
        <sz val="10"/>
        <rFont val="宋体"/>
        <family val="0"/>
      </rPr>
      <t>表</t>
    </r>
    <r>
      <rPr>
        <sz val="10"/>
        <rFont val="Times New Roman"/>
        <family val="1"/>
      </rPr>
      <t>3-2-3</t>
    </r>
  </si>
  <si>
    <t>基金发行单位</t>
  </si>
  <si>
    <t>基金名称</t>
  </si>
  <si>
    <t>基金类型</t>
  </si>
  <si>
    <r>
      <t>基准日净值</t>
    </r>
    <r>
      <rPr>
        <sz val="10"/>
        <rFont val="Times New Roman"/>
        <family val="1"/>
      </rPr>
      <t>/</t>
    </r>
    <r>
      <rPr>
        <sz val="10"/>
        <rFont val="宋体"/>
        <family val="0"/>
      </rPr>
      <t>份</t>
    </r>
  </si>
  <si>
    <t>应收利息评估明细表</t>
  </si>
  <si>
    <r>
      <rPr>
        <sz val="10"/>
        <rFont val="宋体"/>
        <family val="0"/>
      </rPr>
      <t>表</t>
    </r>
    <r>
      <rPr>
        <sz val="10"/>
        <rFont val="Times New Roman"/>
        <family val="1"/>
      </rPr>
      <t>3-6</t>
    </r>
  </si>
  <si>
    <r>
      <t>欠款单位名称（结算对象</t>
    </r>
    <r>
      <rPr>
        <sz val="10"/>
        <rFont val="Times New Roman"/>
        <family val="1"/>
      </rPr>
      <t>)</t>
    </r>
  </si>
  <si>
    <t>发生日期</t>
  </si>
  <si>
    <t>本金</t>
  </si>
  <si>
    <t>利息所属期间</t>
  </si>
  <si>
    <r>
      <t>利息率</t>
    </r>
    <r>
      <rPr>
        <sz val="10"/>
        <rFont val="Times New Roman"/>
        <family val="1"/>
      </rPr>
      <t>%</t>
    </r>
  </si>
  <si>
    <r>
      <t>合</t>
    </r>
    <r>
      <rPr>
        <sz val="10"/>
        <rFont val="Times New Roman"/>
        <family val="1"/>
      </rPr>
      <t xml:space="preserve">            </t>
    </r>
    <r>
      <rPr>
        <sz val="10"/>
        <rFont val="宋体"/>
        <family val="0"/>
      </rPr>
      <t>计</t>
    </r>
  </si>
  <si>
    <t>应收股利（应收利润）评估明细表</t>
  </si>
  <si>
    <r>
      <rPr>
        <sz val="10"/>
        <rFont val="宋体"/>
        <family val="0"/>
      </rPr>
      <t>表</t>
    </r>
    <r>
      <rPr>
        <sz val="10"/>
        <rFont val="Times New Roman"/>
        <family val="1"/>
      </rPr>
      <t>3-7</t>
    </r>
  </si>
  <si>
    <r>
      <t>户名（结算对象</t>
    </r>
    <r>
      <rPr>
        <sz val="10"/>
        <rFont val="Times New Roman"/>
        <family val="1"/>
      </rPr>
      <t>)</t>
    </r>
  </si>
  <si>
    <t>股利（利润）所属期间</t>
  </si>
  <si>
    <t>存货—在库周转材料评估明细表</t>
  </si>
  <si>
    <r>
      <t xml:space="preserve"> </t>
    </r>
    <r>
      <rPr>
        <sz val="10"/>
        <rFont val="宋体"/>
        <family val="0"/>
      </rPr>
      <t>表</t>
    </r>
    <r>
      <rPr>
        <sz val="10"/>
        <rFont val="Times New Roman"/>
        <family val="1"/>
      </rPr>
      <t>3-9-3</t>
    </r>
  </si>
  <si>
    <t>名称及规格型号</t>
  </si>
  <si>
    <t>计量单位</t>
  </si>
  <si>
    <t>存放地点</t>
  </si>
  <si>
    <t>调整后账面价值</t>
  </si>
  <si>
    <t>数量</t>
  </si>
  <si>
    <t>单价</t>
  </si>
  <si>
    <t>金额</t>
  </si>
  <si>
    <t>实际数量</t>
  </si>
  <si>
    <t>评估单价</t>
  </si>
  <si>
    <t>合计</t>
  </si>
  <si>
    <t>存货—委托加工物资评估明细表</t>
  </si>
  <si>
    <r>
      <rPr>
        <sz val="10"/>
        <rFont val="宋体"/>
        <family val="0"/>
      </rPr>
      <t>表</t>
    </r>
    <r>
      <rPr>
        <sz val="10"/>
        <rFont val="Times New Roman"/>
        <family val="1"/>
      </rPr>
      <t>3-9-4</t>
    </r>
  </si>
  <si>
    <t>加工单位名称</t>
  </si>
  <si>
    <t>存货—发出商品评估明细表</t>
  </si>
  <si>
    <r>
      <rPr>
        <sz val="10"/>
        <rFont val="宋体"/>
        <family val="0"/>
      </rPr>
      <t>表</t>
    </r>
    <r>
      <rPr>
        <sz val="10"/>
        <rFont val="Times New Roman"/>
        <family val="1"/>
      </rPr>
      <t>3-9-7</t>
    </r>
  </si>
  <si>
    <t>商品名称</t>
  </si>
  <si>
    <t>对方单位名称</t>
  </si>
  <si>
    <t>一年内到期的非流动资产评估明细表</t>
  </si>
  <si>
    <r>
      <rPr>
        <sz val="10"/>
        <rFont val="宋体"/>
        <family val="0"/>
      </rPr>
      <t>表</t>
    </r>
    <r>
      <rPr>
        <sz val="10"/>
        <rFont val="Times New Roman"/>
        <family val="1"/>
      </rPr>
      <t>3-10</t>
    </r>
  </si>
  <si>
    <t>项目及内容</t>
  </si>
  <si>
    <t>结算内容</t>
  </si>
  <si>
    <t>可供出售金融资产评估汇总表</t>
  </si>
  <si>
    <r>
      <rPr>
        <sz val="10"/>
        <rFont val="宋体"/>
        <family val="0"/>
      </rPr>
      <t>表</t>
    </r>
    <r>
      <rPr>
        <sz val="10"/>
        <rFont val="Times New Roman"/>
        <family val="1"/>
      </rPr>
      <t>4-1</t>
    </r>
  </si>
  <si>
    <t>4-1-1</t>
  </si>
  <si>
    <t>可供出售金融资产-股票投资</t>
  </si>
  <si>
    <t>4-1-2</t>
  </si>
  <si>
    <t>可供出售金融资产-债券投资</t>
  </si>
  <si>
    <t>4-1-3</t>
  </si>
  <si>
    <t>可供出售金融资产-其他投资</t>
  </si>
  <si>
    <t>可供出售金融资产—股票投资评估明细表</t>
  </si>
  <si>
    <r>
      <rPr>
        <sz val="10"/>
        <rFont val="宋体"/>
        <family val="0"/>
      </rPr>
      <t>表</t>
    </r>
    <r>
      <rPr>
        <sz val="10"/>
        <rFont val="Times New Roman"/>
        <family val="1"/>
      </rPr>
      <t>4-1-1</t>
    </r>
  </si>
  <si>
    <t>股票性质</t>
  </si>
  <si>
    <t>基准日市价</t>
  </si>
  <si>
    <t>取得成本</t>
  </si>
  <si>
    <t>合    计</t>
  </si>
  <si>
    <t>减：减值准备</t>
  </si>
  <si>
    <t>可供出售金融资产—债券投资评估明细表</t>
  </si>
  <si>
    <r>
      <t xml:space="preserve"> </t>
    </r>
    <r>
      <rPr>
        <sz val="10"/>
        <rFont val="宋体"/>
        <family val="0"/>
      </rPr>
      <t>表</t>
    </r>
    <r>
      <rPr>
        <sz val="10"/>
        <rFont val="Times New Roman"/>
        <family val="1"/>
      </rPr>
      <t>4-1-2</t>
    </r>
  </si>
  <si>
    <t>债券种类</t>
  </si>
  <si>
    <t>到期日</t>
  </si>
  <si>
    <t>成本（面值）</t>
  </si>
  <si>
    <t>可供出售金融资产—其他投资评估明细表</t>
  </si>
  <si>
    <r>
      <rPr>
        <sz val="10"/>
        <rFont val="宋体"/>
        <family val="0"/>
      </rPr>
      <t>表</t>
    </r>
    <r>
      <rPr>
        <sz val="10"/>
        <rFont val="Times New Roman"/>
        <family val="1"/>
      </rPr>
      <t>4-1-3</t>
    </r>
  </si>
  <si>
    <t>金融资产名称</t>
  </si>
  <si>
    <t>持有数量</t>
  </si>
  <si>
    <t>持有至到期投资评估明细表</t>
  </si>
  <si>
    <r>
      <rPr>
        <sz val="10"/>
        <rFont val="宋体"/>
        <family val="0"/>
      </rPr>
      <t>表</t>
    </r>
    <r>
      <rPr>
        <sz val="10"/>
        <rFont val="Times New Roman"/>
        <family val="1"/>
      </rPr>
      <t>4-2</t>
    </r>
  </si>
  <si>
    <t>投资类别</t>
  </si>
  <si>
    <t>投资成本</t>
  </si>
  <si>
    <t>减：持有至到期投资减值准备</t>
  </si>
  <si>
    <t>合     计</t>
  </si>
  <si>
    <t>长期应收款评估明细表</t>
  </si>
  <si>
    <r>
      <rPr>
        <sz val="10"/>
        <rFont val="宋体"/>
        <family val="0"/>
      </rPr>
      <t>表</t>
    </r>
    <r>
      <rPr>
        <sz val="10"/>
        <rFont val="Times New Roman"/>
        <family val="1"/>
      </rPr>
      <t>4-3</t>
    </r>
  </si>
  <si>
    <t>业务内容</t>
  </si>
  <si>
    <t>减：长期应收款坏账准备</t>
  </si>
  <si>
    <t>长期股权投资评估明细表</t>
  </si>
  <si>
    <r>
      <rPr>
        <sz val="10"/>
        <rFont val="宋体"/>
        <family val="0"/>
      </rPr>
      <t>表</t>
    </r>
    <r>
      <rPr>
        <sz val="10"/>
        <rFont val="Times New Roman"/>
        <family val="1"/>
      </rPr>
      <t>4-4</t>
    </r>
  </si>
  <si>
    <t>协议投资期限</t>
  </si>
  <si>
    <r>
      <t>持股比例（</t>
    </r>
    <r>
      <rPr>
        <sz val="10"/>
        <rFont val="Times New Roman"/>
        <family val="1"/>
      </rPr>
      <t>%</t>
    </r>
    <r>
      <rPr>
        <sz val="10"/>
        <rFont val="宋体"/>
        <family val="0"/>
      </rPr>
      <t>）</t>
    </r>
  </si>
  <si>
    <t>减：长期股权投资减值准备</t>
  </si>
  <si>
    <t>投资性房地产——房屋评估明细表</t>
  </si>
  <si>
    <t>（采用成本模式计量）</t>
  </si>
  <si>
    <r>
      <rPr>
        <sz val="10"/>
        <rFont val="宋体"/>
        <family val="0"/>
      </rPr>
      <t>表</t>
    </r>
    <r>
      <rPr>
        <sz val="10"/>
        <rFont val="Times New Roman"/>
        <family val="1"/>
      </rPr>
      <t>4-5</t>
    </r>
  </si>
  <si>
    <t>权证编号</t>
  </si>
  <si>
    <t>房屋名称</t>
  </si>
  <si>
    <t>来源（外购、自建、自用转入、存货转入等）</t>
  </si>
  <si>
    <t>结构</t>
  </si>
  <si>
    <t>建成
年月</t>
  </si>
  <si>
    <r>
      <t>建筑</t>
    </r>
    <r>
      <rPr>
        <sz val="10"/>
        <rFont val="宋体"/>
        <family val="0"/>
      </rPr>
      <t>面积</t>
    </r>
  </si>
  <si>
    <r>
      <t>成本单价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</si>
  <si>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r>
      <t>评估单价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</si>
  <si>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t>原值</t>
  </si>
  <si>
    <t>净值</t>
  </si>
  <si>
    <r>
      <t>成新率</t>
    </r>
    <r>
      <rPr>
        <sz val="10"/>
        <rFont val="Times New Roman"/>
        <family val="1"/>
      </rPr>
      <t>%</t>
    </r>
  </si>
  <si>
    <t>减：投资性房地产减值准备</t>
  </si>
  <si>
    <t>（采用公允价值模式计量）</t>
  </si>
  <si>
    <r>
      <t>建筑</t>
    </r>
    <r>
      <rPr>
        <sz val="10"/>
        <rFont val="Times New Roman"/>
        <family val="1"/>
      </rPr>
      <t xml:space="preserve">          </t>
    </r>
    <r>
      <rPr>
        <sz val="10"/>
        <rFont val="宋体"/>
        <family val="0"/>
      </rPr>
      <t>面积</t>
    </r>
  </si>
  <si>
    <t>原始入帐价值    （转入日公允价值）</t>
  </si>
  <si>
    <t>现场勘察简单记录</t>
  </si>
  <si>
    <t>证载权利人</t>
  </si>
  <si>
    <t>投资性房地产——土地使用权评估明细表</t>
  </si>
  <si>
    <t>土地权证编号</t>
  </si>
  <si>
    <t>宗地名称</t>
  </si>
  <si>
    <t>土地位置</t>
  </si>
  <si>
    <t>取得日期</t>
  </si>
  <si>
    <t>用地性质</t>
  </si>
  <si>
    <t>土地用途</t>
  </si>
  <si>
    <t>准用年限</t>
  </si>
  <si>
    <t>开发程度</t>
  </si>
  <si>
    <r>
      <t>面积</t>
    </r>
    <r>
      <rPr>
        <sz val="10"/>
        <rFont val="Times New Roman"/>
        <family val="1"/>
      </rPr>
      <t>(m</t>
    </r>
    <r>
      <rPr>
        <vertAlign val="superscript"/>
        <sz val="10"/>
        <rFont val="Times New Roman"/>
        <family val="1"/>
      </rPr>
      <t>2</t>
    </r>
    <r>
      <rPr>
        <sz val="10"/>
        <rFont val="Times New Roman"/>
        <family val="1"/>
      </rPr>
      <t>)</t>
    </r>
  </si>
  <si>
    <t>原始入账价值</t>
  </si>
  <si>
    <t>原始入账价值（转入日公允价值）</t>
  </si>
  <si>
    <r>
      <t>合</t>
    </r>
    <r>
      <rPr>
        <sz val="10"/>
        <rFont val="Times New Roman"/>
        <family val="1"/>
      </rPr>
      <t xml:space="preserve">         </t>
    </r>
    <r>
      <rPr>
        <sz val="10"/>
        <rFont val="宋体"/>
        <family val="0"/>
      </rPr>
      <t>计</t>
    </r>
  </si>
  <si>
    <t>固定资产评估汇总表</t>
  </si>
  <si>
    <r>
      <rPr>
        <sz val="10"/>
        <rFont val="宋体"/>
        <family val="0"/>
      </rPr>
      <t>表</t>
    </r>
    <r>
      <rPr>
        <sz val="10"/>
        <rFont val="Times New Roman"/>
        <family val="1"/>
      </rPr>
      <t>4-6</t>
    </r>
  </si>
  <si>
    <t>增值额</t>
  </si>
  <si>
    <t>房屋建筑物类合计</t>
  </si>
  <si>
    <t>4-6-1</t>
  </si>
  <si>
    <t>固定资产-房屋建筑物</t>
  </si>
  <si>
    <t>4-6-2</t>
  </si>
  <si>
    <t>固定资产-构筑物及其他辅助设施</t>
  </si>
  <si>
    <t>4-6-3</t>
  </si>
  <si>
    <t>固定资产-管道及沟槽</t>
  </si>
  <si>
    <t>设备类合计</t>
  </si>
  <si>
    <t>4-6-4</t>
  </si>
  <si>
    <t>固定资产-机器设备</t>
  </si>
  <si>
    <t>4-6-5</t>
  </si>
  <si>
    <t>固定资产-车辆</t>
  </si>
  <si>
    <t>4-6-6</t>
  </si>
  <si>
    <t>固定资产-电子设备</t>
  </si>
  <si>
    <t>4-6-7</t>
  </si>
  <si>
    <t>固定资产—土地</t>
  </si>
  <si>
    <t>减：固定资产减值准备</t>
  </si>
  <si>
    <t>固定资产—房屋建筑物评估明细表</t>
  </si>
  <si>
    <r>
      <rPr>
        <sz val="10"/>
        <rFont val="宋体"/>
        <family val="0"/>
      </rPr>
      <t>表</t>
    </r>
    <r>
      <rPr>
        <sz val="10"/>
        <rFont val="Times New Roman"/>
        <family val="1"/>
      </rPr>
      <t>4-6-1</t>
    </r>
  </si>
  <si>
    <t>建筑物名称</t>
  </si>
  <si>
    <t>综合
单价</t>
  </si>
  <si>
    <t>合理
工期</t>
  </si>
  <si>
    <t>利率
%</t>
  </si>
  <si>
    <t>综合造价</t>
  </si>
  <si>
    <t>前期及其他</t>
  </si>
  <si>
    <t xml:space="preserve">资金成本
</t>
  </si>
  <si>
    <t>耐用年限</t>
  </si>
  <si>
    <t>理论
成新率</t>
  </si>
  <si>
    <t>调整</t>
  </si>
  <si>
    <t>综合
成新率</t>
  </si>
  <si>
    <t>基准日</t>
  </si>
  <si>
    <t>m2</t>
  </si>
  <si>
    <t>减：房屋建筑物减值准备</t>
  </si>
  <si>
    <t>固定资产—构筑物及其他辅助设施评估明细表</t>
  </si>
  <si>
    <r>
      <rPr>
        <sz val="10"/>
        <rFont val="宋体"/>
        <family val="0"/>
      </rPr>
      <t>表</t>
    </r>
    <r>
      <rPr>
        <sz val="10"/>
        <rFont val="Times New Roman"/>
        <family val="1"/>
      </rPr>
      <t>4-6-2</t>
    </r>
  </si>
  <si>
    <r>
      <t xml:space="preserve"> </t>
    </r>
    <r>
      <rPr>
        <sz val="10"/>
        <rFont val="宋体"/>
        <family val="0"/>
      </rPr>
      <t>名称</t>
    </r>
  </si>
  <si>
    <r>
      <t xml:space="preserve">长度
</t>
    </r>
    <r>
      <rPr>
        <sz val="10"/>
        <rFont val="Times New Roman"/>
        <family val="1"/>
      </rPr>
      <t>(m)</t>
    </r>
  </si>
  <si>
    <r>
      <t xml:space="preserve">宽度
</t>
    </r>
    <r>
      <rPr>
        <sz val="10"/>
        <rFont val="Times New Roman"/>
        <family val="1"/>
      </rPr>
      <t>(m)</t>
    </r>
  </si>
  <si>
    <r>
      <t>面积体积</t>
    </r>
    <r>
      <rPr>
        <sz val="10"/>
        <rFont val="Times New Roman"/>
        <family val="1"/>
      </rPr>
      <t>m</t>
    </r>
    <r>
      <rPr>
        <vertAlign val="superscript"/>
        <sz val="10"/>
        <rFont val="Times New Roman"/>
        <family val="1"/>
      </rPr>
      <t>2</t>
    </r>
    <r>
      <rPr>
        <sz val="10"/>
        <rFont val="宋体"/>
        <family val="0"/>
      </rPr>
      <t>或</t>
    </r>
    <r>
      <rPr>
        <sz val="10"/>
        <rFont val="Times New Roman"/>
        <family val="1"/>
      </rPr>
      <t>m</t>
    </r>
    <r>
      <rPr>
        <vertAlign val="superscript"/>
        <sz val="10"/>
        <rFont val="Times New Roman"/>
        <family val="1"/>
      </rPr>
      <t>3</t>
    </r>
  </si>
  <si>
    <t>减：构筑物及其他辅助设施减值准备</t>
  </si>
  <si>
    <t>固定资产—管道和沟槽评估明细表</t>
  </si>
  <si>
    <r>
      <rPr>
        <sz val="10"/>
        <rFont val="宋体"/>
        <family val="0"/>
      </rPr>
      <t>表</t>
    </r>
    <r>
      <rPr>
        <sz val="10"/>
        <rFont val="Times New Roman"/>
        <family val="1"/>
      </rPr>
      <t>4-6-3</t>
    </r>
  </si>
  <si>
    <r>
      <t xml:space="preserve">漕深
</t>
    </r>
    <r>
      <rPr>
        <sz val="10"/>
        <rFont val="Times New Roman"/>
        <family val="1"/>
      </rPr>
      <t>(m)</t>
    </r>
  </si>
  <si>
    <r>
      <t>沟宽</t>
    </r>
    <r>
      <rPr>
        <sz val="10"/>
        <rFont val="Times New Roman"/>
        <family val="1"/>
      </rPr>
      <t>*</t>
    </r>
    <r>
      <rPr>
        <sz val="10"/>
        <rFont val="宋体"/>
        <family val="0"/>
      </rPr>
      <t>沟厚</t>
    </r>
    <r>
      <rPr>
        <sz val="10"/>
        <rFont val="Times New Roman"/>
        <family val="1"/>
      </rPr>
      <t xml:space="preserve">(mm*mm)
</t>
    </r>
    <r>
      <rPr>
        <sz val="10"/>
        <rFont val="宋体"/>
        <family val="0"/>
      </rPr>
      <t>管径</t>
    </r>
    <r>
      <rPr>
        <sz val="10"/>
        <rFont val="Times New Roman"/>
        <family val="1"/>
      </rPr>
      <t>*</t>
    </r>
    <r>
      <rPr>
        <sz val="10"/>
        <rFont val="宋体"/>
        <family val="0"/>
      </rPr>
      <t>壁厚</t>
    </r>
    <r>
      <rPr>
        <sz val="10"/>
        <rFont val="Times New Roman"/>
        <family val="1"/>
      </rPr>
      <t>(mm*mm)</t>
    </r>
  </si>
  <si>
    <t>材质</t>
  </si>
  <si>
    <t>绝缘方式</t>
  </si>
  <si>
    <t>建成年月</t>
  </si>
  <si>
    <t>减：管道和沟槽减值准备</t>
  </si>
  <si>
    <t>固定资产—机器设备评估明细表</t>
  </si>
  <si>
    <r>
      <rPr>
        <sz val="10"/>
        <rFont val="宋体"/>
        <family val="0"/>
      </rPr>
      <t>表</t>
    </r>
    <r>
      <rPr>
        <sz val="10"/>
        <rFont val="Times New Roman"/>
        <family val="1"/>
      </rPr>
      <t>4-6-4</t>
    </r>
  </si>
  <si>
    <t>设备编号</t>
  </si>
  <si>
    <t>设备名称</t>
  </si>
  <si>
    <t>规格型号</t>
  </si>
  <si>
    <t>生产厂家</t>
  </si>
  <si>
    <t>购置日期</t>
  </si>
  <si>
    <t>启用日期</t>
  </si>
  <si>
    <t>总使用年限</t>
  </si>
  <si>
    <t>总使用月份</t>
  </si>
  <si>
    <t>已使用年限</t>
  </si>
  <si>
    <t>尚可使用年限</t>
  </si>
  <si>
    <t>年限成新率</t>
  </si>
  <si>
    <t>现场成新率</t>
  </si>
  <si>
    <t>综合成新率</t>
  </si>
  <si>
    <t>账面单价</t>
  </si>
  <si>
    <t>设备单价</t>
  </si>
  <si>
    <t>设备总价</t>
  </si>
  <si>
    <t>安装费率</t>
  </si>
  <si>
    <t>运杂费率</t>
  </si>
  <si>
    <t>其他费率       (前期费用）</t>
  </si>
  <si>
    <t>资金 成本</t>
  </si>
  <si>
    <t>重置价值</t>
  </si>
  <si>
    <t>减：机器设备减值准备</t>
  </si>
  <si>
    <t>固定资产—车辆评估明细表</t>
  </si>
  <si>
    <r>
      <rPr>
        <sz val="10"/>
        <rFont val="宋体"/>
        <family val="0"/>
      </rPr>
      <t>表</t>
    </r>
    <r>
      <rPr>
        <sz val="10"/>
        <rFont val="Times New Roman"/>
        <family val="1"/>
      </rPr>
      <t>4-6-5</t>
    </r>
  </si>
  <si>
    <t>车辆牌号</t>
  </si>
  <si>
    <t>车辆名称
及规格型号</t>
  </si>
  <si>
    <r>
      <t>已行驶里程</t>
    </r>
    <r>
      <rPr>
        <sz val="10"/>
        <rFont val="Times New Roman"/>
        <family val="1"/>
      </rPr>
      <t>(</t>
    </r>
    <r>
      <rPr>
        <sz val="10"/>
        <rFont val="宋体"/>
        <family val="0"/>
      </rPr>
      <t>公里</t>
    </r>
    <r>
      <rPr>
        <sz val="10"/>
        <rFont val="Times New Roman"/>
        <family val="1"/>
      </rPr>
      <t>)</t>
    </r>
  </si>
  <si>
    <t>减：车辆减值准备</t>
  </si>
  <si>
    <t>固定资产—电子设备评估明细表</t>
  </si>
  <si>
    <r>
      <rPr>
        <sz val="10"/>
        <rFont val="宋体"/>
        <family val="0"/>
      </rPr>
      <t>表</t>
    </r>
    <r>
      <rPr>
        <sz val="10"/>
        <rFont val="Times New Roman"/>
        <family val="1"/>
      </rPr>
      <t>4-6-6</t>
    </r>
  </si>
  <si>
    <t>设备
编号</t>
  </si>
  <si>
    <t>减：电子设备减值准备</t>
  </si>
  <si>
    <r>
      <t>填表日期：</t>
    </r>
    <r>
      <rPr>
        <sz val="10"/>
        <rFont val="Times New Roman"/>
        <family val="1"/>
      </rPr>
      <t xml:space="preserve">         2011  </t>
    </r>
    <r>
      <rPr>
        <sz val="10"/>
        <rFont val="宋体"/>
        <family val="0"/>
      </rPr>
      <t>年</t>
    </r>
    <r>
      <rPr>
        <sz val="10"/>
        <rFont val="Times New Roman"/>
        <family val="1"/>
      </rPr>
      <t xml:space="preserve"> 11</t>
    </r>
    <r>
      <rPr>
        <sz val="10"/>
        <rFont val="宋体"/>
        <family val="0"/>
      </rPr>
      <t>月</t>
    </r>
    <r>
      <rPr>
        <sz val="10"/>
        <rFont val="Times New Roman"/>
        <family val="1"/>
      </rPr>
      <t xml:space="preserve"> 20</t>
    </r>
    <r>
      <rPr>
        <sz val="10"/>
        <rFont val="宋体"/>
        <family val="0"/>
      </rPr>
      <t>日</t>
    </r>
  </si>
  <si>
    <t>固定资产--土地评估明细表</t>
  </si>
  <si>
    <r>
      <t>表</t>
    </r>
    <r>
      <rPr>
        <sz val="10"/>
        <rFont val="Times New Roman"/>
        <family val="1"/>
      </rPr>
      <t>4-6-7</t>
    </r>
  </si>
  <si>
    <r>
      <t>填表日期：</t>
    </r>
    <r>
      <rPr>
        <sz val="10"/>
        <rFont val="Times New Roman"/>
        <family val="1"/>
      </rPr>
      <t xml:space="preserve">  2015</t>
    </r>
    <r>
      <rPr>
        <sz val="10"/>
        <rFont val="宋体"/>
        <family val="0"/>
      </rPr>
      <t>年</t>
    </r>
    <r>
      <rPr>
        <sz val="10"/>
        <rFont val="Times New Roman"/>
        <family val="1"/>
      </rPr>
      <t xml:space="preserve"> 1</t>
    </r>
    <r>
      <rPr>
        <sz val="10"/>
        <rFont val="宋体"/>
        <family val="0"/>
      </rPr>
      <t>月</t>
    </r>
    <r>
      <rPr>
        <sz val="10"/>
        <rFont val="Times New Roman"/>
        <family val="1"/>
      </rPr>
      <t xml:space="preserve"> 14</t>
    </r>
    <r>
      <rPr>
        <sz val="10"/>
        <rFont val="宋体"/>
        <family val="0"/>
      </rPr>
      <t>日</t>
    </r>
  </si>
  <si>
    <t>在建工程评估汇总表</t>
  </si>
  <si>
    <r>
      <rPr>
        <sz val="10"/>
        <rFont val="宋体"/>
        <family val="0"/>
      </rPr>
      <t>表</t>
    </r>
    <r>
      <rPr>
        <sz val="10"/>
        <rFont val="Times New Roman"/>
        <family val="1"/>
      </rPr>
      <t>4-7</t>
    </r>
  </si>
  <si>
    <r>
      <t>调整后账面价值</t>
    </r>
    <r>
      <rPr>
        <sz val="10"/>
        <rFont val="Times New Roman"/>
        <family val="1"/>
      </rPr>
      <t xml:space="preserve"> </t>
    </r>
  </si>
  <si>
    <t>4-7-1</t>
  </si>
  <si>
    <r>
      <t>在建工程</t>
    </r>
    <r>
      <rPr>
        <sz val="10"/>
        <rFont val="Times New Roman"/>
        <family val="1"/>
      </rPr>
      <t>—</t>
    </r>
    <r>
      <rPr>
        <sz val="10"/>
        <rFont val="宋体"/>
        <family val="0"/>
      </rPr>
      <t>土建工程</t>
    </r>
  </si>
  <si>
    <t>4-7-2</t>
  </si>
  <si>
    <r>
      <t>在建工程</t>
    </r>
    <r>
      <rPr>
        <sz val="10"/>
        <rFont val="Times New Roman"/>
        <family val="1"/>
      </rPr>
      <t>—</t>
    </r>
    <r>
      <rPr>
        <sz val="10"/>
        <rFont val="宋体"/>
        <family val="0"/>
      </rPr>
      <t>设备安装工程</t>
    </r>
  </si>
  <si>
    <t>在建工程合计</t>
  </si>
  <si>
    <t>减：在建工程减值准备</t>
  </si>
  <si>
    <t>在建工程—土建工程评估明细表</t>
  </si>
  <si>
    <r>
      <rPr>
        <sz val="10"/>
        <rFont val="宋体"/>
        <family val="0"/>
      </rPr>
      <t>表</t>
    </r>
    <r>
      <rPr>
        <sz val="10"/>
        <rFont val="Times New Roman"/>
        <family val="1"/>
      </rPr>
      <t>4-7-1</t>
    </r>
  </si>
  <si>
    <t>项目名称</t>
  </si>
  <si>
    <r>
      <t>建筑</t>
    </r>
    <r>
      <rPr>
        <sz val="10"/>
        <rFont val="宋体"/>
        <family val="0"/>
      </rPr>
      <t>面积</t>
    </r>
    <r>
      <rPr>
        <sz val="10"/>
        <rFont val="Times New Roman"/>
        <family val="1"/>
      </rPr>
      <t>/</t>
    </r>
    <r>
      <rPr>
        <sz val="10"/>
        <rFont val="宋体"/>
        <family val="0"/>
      </rPr>
      <t>容积</t>
    </r>
  </si>
  <si>
    <t>开工日期</t>
  </si>
  <si>
    <t>预计完工日期</t>
  </si>
  <si>
    <t>形象进度</t>
  </si>
  <si>
    <t>付款比例</t>
  </si>
  <si>
    <t>减：在建土建工程减值准备</t>
  </si>
  <si>
    <t>在建工程—设备安装工程评估明细表</t>
  </si>
  <si>
    <r>
      <rPr>
        <sz val="10"/>
        <rFont val="宋体"/>
        <family val="0"/>
      </rPr>
      <t>表</t>
    </r>
    <r>
      <rPr>
        <sz val="10"/>
        <rFont val="Times New Roman"/>
        <family val="1"/>
      </rPr>
      <t>4-7-2</t>
    </r>
  </si>
  <si>
    <t>开工
日期</t>
  </si>
  <si>
    <t>预计完
工日期</t>
  </si>
  <si>
    <t>设备费</t>
  </si>
  <si>
    <t>资金成本</t>
  </si>
  <si>
    <t>安装费及其他</t>
  </si>
  <si>
    <t>减：在建设备安装工程减值准备</t>
  </si>
  <si>
    <t>工程物资评估明细表</t>
  </si>
  <si>
    <r>
      <t>评估基准日：</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</si>
  <si>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rPr>
        <sz val="10"/>
        <rFont val="宋体"/>
        <family val="0"/>
      </rPr>
      <t>表</t>
    </r>
    <r>
      <rPr>
        <sz val="10"/>
        <rFont val="Times New Roman"/>
        <family val="1"/>
      </rPr>
      <t>4-8</t>
    </r>
  </si>
  <si>
    <t>名称</t>
  </si>
  <si>
    <t>工程项目</t>
  </si>
  <si>
    <t>计量
单位</t>
  </si>
  <si>
    <r>
      <t xml:space="preserve">增值率
</t>
    </r>
    <r>
      <rPr>
        <sz val="10"/>
        <rFont val="Times New Roman"/>
        <family val="1"/>
      </rPr>
      <t>%</t>
    </r>
  </si>
  <si>
    <t>减：工程物资减值准备</t>
  </si>
  <si>
    <t>评估人员：</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</si>
  <si>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日</t>
    </r>
  </si>
  <si>
    <t>固定资产清理评估明细表</t>
  </si>
  <si>
    <r>
      <rPr>
        <sz val="10"/>
        <rFont val="宋体"/>
        <family val="0"/>
      </rPr>
      <t>表</t>
    </r>
    <r>
      <rPr>
        <sz val="10"/>
        <rFont val="Times New Roman"/>
        <family val="1"/>
      </rPr>
      <t>4-9</t>
    </r>
  </si>
  <si>
    <t>待处理资产名称</t>
  </si>
  <si>
    <r>
      <t xml:space="preserve">     </t>
    </r>
    <r>
      <rPr>
        <sz val="11"/>
        <rFont val="宋体"/>
        <family val="0"/>
      </rPr>
      <t>评估人员：</t>
    </r>
  </si>
  <si>
    <t>生产性生物资产评估明细表</t>
  </si>
  <si>
    <r>
      <rPr>
        <sz val="10"/>
        <rFont val="宋体"/>
        <family val="0"/>
      </rPr>
      <t>表</t>
    </r>
    <r>
      <rPr>
        <sz val="10"/>
        <rFont val="Times New Roman"/>
        <family val="1"/>
      </rPr>
      <t>4-10</t>
    </r>
  </si>
  <si>
    <t>种类</t>
  </si>
  <si>
    <t>群别</t>
  </si>
  <si>
    <t>减：生产性生物资产减值准备</t>
  </si>
  <si>
    <r>
      <t>净</t>
    </r>
    <r>
      <rPr>
        <sz val="10"/>
        <rFont val="Times New Roman"/>
        <family val="1"/>
      </rPr>
      <t xml:space="preserve">            </t>
    </r>
    <r>
      <rPr>
        <sz val="10"/>
        <rFont val="宋体"/>
        <family val="0"/>
      </rPr>
      <t>额</t>
    </r>
  </si>
  <si>
    <t>油气资产评估明细表</t>
  </si>
  <si>
    <r>
      <rPr>
        <sz val="10"/>
        <rFont val="宋体"/>
        <family val="0"/>
      </rPr>
      <t>表</t>
    </r>
    <r>
      <rPr>
        <sz val="10"/>
        <rFont val="Times New Roman"/>
        <family val="1"/>
      </rPr>
      <t>4-11</t>
    </r>
  </si>
  <si>
    <t>类别</t>
  </si>
  <si>
    <t>矿区（或油田）</t>
  </si>
  <si>
    <t>形成日期</t>
  </si>
  <si>
    <t>来源（购入、自行建造）</t>
  </si>
  <si>
    <t>减：油气资产减值准备</t>
  </si>
  <si>
    <t>无形资产评估汇总表</t>
  </si>
  <si>
    <r>
      <rPr>
        <sz val="10"/>
        <rFont val="宋体"/>
        <family val="0"/>
      </rPr>
      <t>表</t>
    </r>
    <r>
      <rPr>
        <sz val="10"/>
        <rFont val="Times New Roman"/>
        <family val="1"/>
      </rPr>
      <t>4-12</t>
    </r>
  </si>
  <si>
    <t>4-12-1</t>
  </si>
  <si>
    <t>无形资产-土地使用权</t>
  </si>
  <si>
    <t>4-12-2</t>
  </si>
  <si>
    <t>无形资产-矿业权</t>
  </si>
  <si>
    <t>4-12-3</t>
  </si>
  <si>
    <t>无形资产-其他无形资产</t>
  </si>
  <si>
    <r>
      <t>合</t>
    </r>
    <r>
      <rPr>
        <sz val="10"/>
        <rFont val="Times New Roman"/>
        <family val="1"/>
      </rPr>
      <t xml:space="preserve">        </t>
    </r>
    <r>
      <rPr>
        <sz val="10"/>
        <rFont val="宋体"/>
        <family val="0"/>
      </rPr>
      <t>计</t>
    </r>
  </si>
  <si>
    <t>减：无形资产减值准备</t>
  </si>
  <si>
    <r>
      <t xml:space="preserve">合 </t>
    </r>
    <r>
      <rPr>
        <sz val="10"/>
        <rFont val="宋体"/>
        <family val="0"/>
      </rPr>
      <t xml:space="preserve">   </t>
    </r>
    <r>
      <rPr>
        <sz val="10"/>
        <rFont val="宋体"/>
        <family val="0"/>
      </rPr>
      <t>计</t>
    </r>
  </si>
  <si>
    <t>无形资产—土地使用权评估明细表</t>
  </si>
  <si>
    <r>
      <rPr>
        <sz val="10"/>
        <rFont val="宋体"/>
        <family val="0"/>
      </rPr>
      <t>表</t>
    </r>
    <r>
      <rPr>
        <sz val="10"/>
        <rFont val="Times New Roman"/>
        <family val="1"/>
      </rPr>
      <t>4-12-1</t>
    </r>
  </si>
  <si>
    <t>调整后账面</t>
  </si>
  <si>
    <t>无形资产—矿业权评估明细表</t>
  </si>
  <si>
    <r>
      <rPr>
        <sz val="10"/>
        <rFont val="宋体"/>
        <family val="0"/>
      </rPr>
      <t>表</t>
    </r>
    <r>
      <rPr>
        <sz val="10"/>
        <rFont val="Times New Roman"/>
        <family val="1"/>
      </rPr>
      <t>4-12-2</t>
    </r>
  </si>
  <si>
    <t>名称、种类（探矿权/采矿权）</t>
  </si>
  <si>
    <t>勘查（采矿）许可证编号</t>
  </si>
  <si>
    <t>取得方式</t>
  </si>
  <si>
    <t>剩余有效年限</t>
  </si>
  <si>
    <t>勘查开发阶段</t>
  </si>
  <si>
    <t>核定（批准）生产规模</t>
  </si>
  <si>
    <t>无形资产—其他无形资产评估明细表</t>
  </si>
  <si>
    <r>
      <rPr>
        <sz val="10"/>
        <rFont val="宋体"/>
        <family val="0"/>
      </rPr>
      <t>表</t>
    </r>
    <r>
      <rPr>
        <sz val="10"/>
        <rFont val="Times New Roman"/>
        <family val="1"/>
      </rPr>
      <t>4-12-3</t>
    </r>
  </si>
  <si>
    <t>无形资产名称和内容</t>
  </si>
  <si>
    <r>
      <t>法定</t>
    </r>
    <r>
      <rPr>
        <sz val="10"/>
        <rFont val="Times New Roman"/>
        <family val="1"/>
      </rPr>
      <t>/</t>
    </r>
    <r>
      <rPr>
        <sz val="10"/>
        <rFont val="宋体"/>
        <family val="0"/>
      </rPr>
      <t>预计使用年限</t>
    </r>
  </si>
  <si>
    <t>开发支出评估明细表</t>
  </si>
  <si>
    <r>
      <rPr>
        <sz val="10"/>
        <rFont val="宋体"/>
        <family val="0"/>
      </rPr>
      <t>表</t>
    </r>
    <r>
      <rPr>
        <sz val="10"/>
        <rFont val="Times New Roman"/>
        <family val="1"/>
      </rPr>
      <t>4-13</t>
    </r>
  </si>
  <si>
    <t>内容或名称</t>
  </si>
  <si>
    <t>商誉评估明细表</t>
  </si>
  <si>
    <r>
      <rPr>
        <sz val="10"/>
        <rFont val="宋体"/>
        <family val="0"/>
      </rPr>
      <t>表</t>
    </r>
    <r>
      <rPr>
        <sz val="10"/>
        <rFont val="Times New Roman"/>
        <family val="1"/>
      </rPr>
      <t>4-14</t>
    </r>
  </si>
  <si>
    <t>减：商誉减值准备</t>
  </si>
  <si>
    <t>长期待摊费用评估明细表</t>
  </si>
  <si>
    <r>
      <rPr>
        <sz val="10"/>
        <rFont val="宋体"/>
        <family val="0"/>
      </rPr>
      <t>表</t>
    </r>
    <r>
      <rPr>
        <sz val="10"/>
        <rFont val="Times New Roman"/>
        <family val="1"/>
      </rPr>
      <t>4-15</t>
    </r>
  </si>
  <si>
    <t>费用名称或内容</t>
  </si>
  <si>
    <t>原始发生额</t>
  </si>
  <si>
    <t>预计摊
销月数</t>
  </si>
  <si>
    <t>尚存受
益月数</t>
  </si>
  <si>
    <r>
      <t>合</t>
    </r>
    <r>
      <rPr>
        <sz val="10"/>
        <rFont val="Times New Roman"/>
        <family val="1"/>
      </rPr>
      <t xml:space="preserve">                    </t>
    </r>
    <r>
      <rPr>
        <sz val="10"/>
        <rFont val="宋体"/>
        <family val="0"/>
      </rPr>
      <t>计</t>
    </r>
  </si>
  <si>
    <t>递延所得税资产评估明细表</t>
  </si>
  <si>
    <r>
      <rPr>
        <sz val="10"/>
        <rFont val="宋体"/>
        <family val="0"/>
      </rPr>
      <t>表</t>
    </r>
    <r>
      <rPr>
        <sz val="10"/>
        <rFont val="Times New Roman"/>
        <family val="1"/>
      </rPr>
      <t>4-16</t>
    </r>
  </si>
  <si>
    <t>其他非流动资产评估明细表</t>
  </si>
  <si>
    <r>
      <rPr>
        <sz val="10"/>
        <rFont val="宋体"/>
        <family val="0"/>
      </rPr>
      <t>表</t>
    </r>
    <r>
      <rPr>
        <sz val="10"/>
        <rFont val="Times New Roman"/>
        <family val="1"/>
      </rPr>
      <t>4-17</t>
    </r>
  </si>
  <si>
    <t xml:space="preserve">调整后账面价值 </t>
  </si>
  <si>
    <t>短期借款评估明细表</t>
  </si>
  <si>
    <r>
      <t xml:space="preserve"> </t>
    </r>
    <r>
      <rPr>
        <sz val="10"/>
        <rFont val="宋体"/>
        <family val="0"/>
      </rPr>
      <t>表</t>
    </r>
    <r>
      <rPr>
        <sz val="10"/>
        <rFont val="Times New Roman"/>
        <family val="1"/>
      </rPr>
      <t>5-1</t>
    </r>
  </si>
  <si>
    <t>放款银行（或机构）名称</t>
  </si>
  <si>
    <r>
      <t>月利率</t>
    </r>
    <r>
      <rPr>
        <sz val="10"/>
        <rFont val="Times New Roman"/>
        <family val="1"/>
      </rPr>
      <t>%</t>
    </r>
  </si>
  <si>
    <t>外币金额</t>
  </si>
  <si>
    <t>外币基准日汇率</t>
  </si>
  <si>
    <t>交易性金融负债评估明细表</t>
  </si>
  <si>
    <r>
      <rPr>
        <sz val="10"/>
        <rFont val="宋体"/>
        <family val="0"/>
      </rPr>
      <t>表</t>
    </r>
    <r>
      <rPr>
        <sz val="10"/>
        <rFont val="Times New Roman"/>
        <family val="1"/>
      </rPr>
      <t>5-2</t>
    </r>
  </si>
  <si>
    <t>应付票据评估明细表</t>
  </si>
  <si>
    <r>
      <rPr>
        <sz val="10"/>
        <rFont val="宋体"/>
        <family val="0"/>
      </rPr>
      <t>表</t>
    </r>
    <r>
      <rPr>
        <sz val="10"/>
        <rFont val="Times New Roman"/>
        <family val="1"/>
      </rPr>
      <t>5-3</t>
    </r>
  </si>
  <si>
    <t>应交税费评估明细表</t>
  </si>
  <si>
    <r>
      <rPr>
        <sz val="10"/>
        <rFont val="宋体"/>
        <family val="0"/>
      </rPr>
      <t>表</t>
    </r>
    <r>
      <rPr>
        <sz val="10"/>
        <rFont val="Times New Roman"/>
        <family val="1"/>
      </rPr>
      <t>5-7</t>
    </r>
  </si>
  <si>
    <t>征税机关</t>
  </si>
  <si>
    <t>税费种类</t>
  </si>
  <si>
    <t>应付利息评估明细表</t>
  </si>
  <si>
    <r>
      <rPr>
        <sz val="10"/>
        <rFont val="宋体"/>
        <family val="0"/>
      </rPr>
      <t>表</t>
    </r>
    <r>
      <rPr>
        <sz val="10"/>
        <rFont val="Times New Roman"/>
        <family val="1"/>
      </rPr>
      <t>5-8</t>
    </r>
  </si>
  <si>
    <t>应付股利（应付利润）评估明细表</t>
  </si>
  <si>
    <r>
      <rPr>
        <sz val="10"/>
        <rFont val="宋体"/>
        <family val="0"/>
      </rPr>
      <t>表</t>
    </r>
    <r>
      <rPr>
        <sz val="10"/>
        <rFont val="Times New Roman"/>
        <family val="1"/>
      </rPr>
      <t>5-9</t>
    </r>
  </si>
  <si>
    <t>投资单位名称（股东）</t>
  </si>
  <si>
    <t>利润所属期间</t>
  </si>
  <si>
    <t>一年内到期的非流动负债评估明细表</t>
  </si>
  <si>
    <r>
      <rPr>
        <sz val="10"/>
        <rFont val="宋体"/>
        <family val="0"/>
      </rPr>
      <t>表</t>
    </r>
    <r>
      <rPr>
        <sz val="10"/>
        <rFont val="Times New Roman"/>
        <family val="1"/>
      </rPr>
      <t>5-11</t>
    </r>
  </si>
  <si>
    <t>结算项目</t>
  </si>
  <si>
    <r>
      <t>票面月利率</t>
    </r>
    <r>
      <rPr>
        <sz val="10"/>
        <rFont val="Times New Roman"/>
        <family val="1"/>
      </rPr>
      <t>%</t>
    </r>
  </si>
  <si>
    <r>
      <t xml:space="preserve">   </t>
    </r>
    <r>
      <rPr>
        <sz val="11"/>
        <rFont val="宋体"/>
        <family val="0"/>
      </rPr>
      <t>评估人员：</t>
    </r>
  </si>
  <si>
    <t>非流动负债评估汇总表</t>
  </si>
  <si>
    <r>
      <rPr>
        <sz val="10"/>
        <rFont val="宋体"/>
        <family val="0"/>
      </rPr>
      <t>表</t>
    </r>
    <r>
      <rPr>
        <sz val="10"/>
        <rFont val="Times New Roman"/>
        <family val="1"/>
      </rPr>
      <t>6</t>
    </r>
  </si>
  <si>
    <t>6-1</t>
  </si>
  <si>
    <t>长期借款</t>
  </si>
  <si>
    <t>6-2</t>
  </si>
  <si>
    <t>应付债券</t>
  </si>
  <si>
    <t>6-3</t>
  </si>
  <si>
    <t>长期应付款</t>
  </si>
  <si>
    <t>6-4</t>
  </si>
  <si>
    <t>专项应付款</t>
  </si>
  <si>
    <t>6-5</t>
  </si>
  <si>
    <t>预计负债</t>
  </si>
  <si>
    <t>6-6</t>
  </si>
  <si>
    <t>递延所得税负债</t>
  </si>
  <si>
    <t>6-7</t>
  </si>
  <si>
    <t>其他非流动负债</t>
  </si>
  <si>
    <t>非流动负债合计</t>
  </si>
  <si>
    <t>长期借款评估明细表</t>
  </si>
  <si>
    <r>
      <rPr>
        <sz val="10"/>
        <rFont val="宋体"/>
        <family val="0"/>
      </rPr>
      <t>表</t>
    </r>
    <r>
      <rPr>
        <sz val="10"/>
        <rFont val="Times New Roman"/>
        <family val="1"/>
      </rPr>
      <t>6-1</t>
    </r>
  </si>
  <si>
    <t>应付债券评估明细表</t>
  </si>
  <si>
    <r>
      <rPr>
        <sz val="10"/>
        <rFont val="宋体"/>
        <family val="0"/>
      </rPr>
      <t>表</t>
    </r>
    <r>
      <rPr>
        <sz val="10"/>
        <rFont val="Times New Roman"/>
        <family val="1"/>
      </rPr>
      <t>6-2</t>
    </r>
  </si>
  <si>
    <t>债券发行单位</t>
  </si>
  <si>
    <t>票面利率%</t>
  </si>
  <si>
    <r>
      <t xml:space="preserve"> </t>
    </r>
    <r>
      <rPr>
        <sz val="10"/>
        <rFont val="宋体"/>
        <family val="0"/>
      </rPr>
      <t>备</t>
    </r>
    <r>
      <rPr>
        <sz val="10"/>
        <rFont val="Times New Roman"/>
        <family val="1"/>
      </rPr>
      <t xml:space="preserve"> </t>
    </r>
    <r>
      <rPr>
        <sz val="10"/>
        <rFont val="宋体"/>
        <family val="0"/>
      </rPr>
      <t>注</t>
    </r>
  </si>
  <si>
    <t>长期应付款评估明细表</t>
  </si>
  <si>
    <r>
      <rPr>
        <sz val="10"/>
        <rFont val="宋体"/>
        <family val="0"/>
      </rPr>
      <t>表</t>
    </r>
    <r>
      <rPr>
        <sz val="10"/>
        <rFont val="Times New Roman"/>
        <family val="1"/>
      </rPr>
      <t>6-3</t>
    </r>
  </si>
  <si>
    <t>初始额</t>
  </si>
  <si>
    <t>利息及汇率净损失</t>
  </si>
  <si>
    <t>专项应付款评估明细表</t>
  </si>
  <si>
    <r>
      <rPr>
        <sz val="10"/>
        <rFont val="宋体"/>
        <family val="0"/>
      </rPr>
      <t>表</t>
    </r>
    <r>
      <rPr>
        <sz val="10"/>
        <rFont val="Times New Roman"/>
        <family val="1"/>
      </rPr>
      <t>6-4</t>
    </r>
  </si>
  <si>
    <t>户名（或结算对象）</t>
  </si>
  <si>
    <t>款项内容</t>
  </si>
  <si>
    <r>
      <t xml:space="preserve">      </t>
    </r>
    <r>
      <rPr>
        <sz val="11"/>
        <rFont val="宋体"/>
        <family val="0"/>
      </rPr>
      <t>评估人员：</t>
    </r>
  </si>
  <si>
    <t>预计负债评估明细表</t>
  </si>
  <si>
    <r>
      <rPr>
        <sz val="10"/>
        <rFont val="宋体"/>
        <family val="0"/>
      </rPr>
      <t>表</t>
    </r>
    <r>
      <rPr>
        <sz val="10"/>
        <rFont val="Times New Roman"/>
        <family val="1"/>
      </rPr>
      <t>6-5</t>
    </r>
  </si>
  <si>
    <t>核算内容</t>
  </si>
  <si>
    <t>递延所得税负债评估明细表</t>
  </si>
  <si>
    <r>
      <rPr>
        <sz val="10"/>
        <rFont val="宋体"/>
        <family val="0"/>
      </rPr>
      <t>表</t>
    </r>
    <r>
      <rPr>
        <sz val="10"/>
        <rFont val="Times New Roman"/>
        <family val="1"/>
      </rPr>
      <t>6-6</t>
    </r>
  </si>
  <si>
    <t>内容</t>
  </si>
  <si>
    <t>其他非流动负债评估明细表</t>
  </si>
  <si>
    <r>
      <rPr>
        <sz val="10"/>
        <rFont val="宋体"/>
        <family val="0"/>
      </rPr>
      <t>表</t>
    </r>
    <r>
      <rPr>
        <sz val="10"/>
        <rFont val="Times New Roman"/>
        <family val="1"/>
      </rPr>
      <t>6-7</t>
    </r>
  </si>
  <si>
    <t>Book1</t>
  </si>
  <si>
    <t>D:\MICROSOFT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</si>
  <si>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</si>
  <si>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</si>
  <si>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</si>
  <si>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</si>
  <si>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</si>
  <si>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</si>
  <si>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</si>
  <si>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</si>
  <si>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</si>
  <si>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</si>
  <si>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r>
      <t>建筑面积</t>
    </r>
    <r>
      <rPr>
        <sz val="10"/>
        <rFont val="Times New Roman"/>
        <family val="1"/>
      </rPr>
      <t>m</t>
    </r>
    <r>
      <rPr>
        <vertAlign val="superscript"/>
        <sz val="10"/>
        <rFont val="Times New Roman"/>
        <family val="1"/>
      </rPr>
      <t>2</t>
    </r>
  </si>
  <si>
    <t>房屋产权证号</t>
  </si>
  <si>
    <t>室内格局</t>
  </si>
  <si>
    <t>有无电梯</t>
  </si>
  <si>
    <t>所在楼层</t>
  </si>
  <si>
    <t>朝向</t>
  </si>
  <si>
    <t>装修状况</t>
  </si>
  <si>
    <t>毛坯</t>
  </si>
  <si>
    <r>
      <t>评估基准日：2019年4</t>
    </r>
    <r>
      <rPr>
        <sz val="12"/>
        <rFont val="宋体"/>
        <family val="0"/>
      </rPr>
      <t>月</t>
    </r>
    <r>
      <rPr>
        <sz val="12"/>
        <rFont val="宋体"/>
        <family val="0"/>
      </rPr>
      <t>29</t>
    </r>
    <r>
      <rPr>
        <sz val="12"/>
        <rFont val="宋体"/>
        <family val="0"/>
      </rPr>
      <t>日</t>
    </r>
  </si>
  <si>
    <t>被评估单位（或者产权持有单位）：林杰、路兴龙</t>
  </si>
  <si>
    <r>
      <t>填表日期：2019月4</t>
    </r>
    <r>
      <rPr>
        <sz val="12"/>
        <rFont val="宋体"/>
        <family val="0"/>
      </rPr>
      <t>月</t>
    </r>
    <r>
      <rPr>
        <sz val="12"/>
        <rFont val="宋体"/>
        <family val="0"/>
      </rPr>
      <t>29</t>
    </r>
    <r>
      <rPr>
        <sz val="12"/>
        <rFont val="宋体"/>
        <family val="0"/>
      </rPr>
      <t>日</t>
    </r>
  </si>
  <si>
    <t>S1000216号</t>
  </si>
  <si>
    <t>混合</t>
  </si>
  <si>
    <t>2012</t>
  </si>
  <si>
    <r>
      <t>1-2/</t>
    </r>
    <r>
      <rPr>
        <sz val="9"/>
        <rFont val="宋体"/>
        <family val="0"/>
      </rPr>
      <t>2</t>
    </r>
  </si>
  <si>
    <t>正房南向</t>
  </si>
  <si>
    <t>宅基地上别墅(1-2层)</t>
  </si>
  <si>
    <t>坐落于汤原农场场部九委宅基地住宅小区二十一栋一号，现空置。</t>
  </si>
  <si>
    <r>
      <t>3</t>
    </r>
    <r>
      <rPr>
        <sz val="10"/>
        <rFont val="宋体"/>
        <family val="0"/>
      </rPr>
      <t>室</t>
    </r>
    <r>
      <rPr>
        <sz val="10"/>
        <rFont val="Times New Roman"/>
        <family val="1"/>
      </rPr>
      <t>2</t>
    </r>
    <r>
      <rPr>
        <sz val="10"/>
        <rFont val="宋体"/>
        <family val="0"/>
      </rPr>
      <t>厅</t>
    </r>
    <r>
      <rPr>
        <sz val="10"/>
        <rFont val="Times New Roman"/>
        <family val="1"/>
      </rPr>
      <t>1</t>
    </r>
    <r>
      <rPr>
        <sz val="10"/>
        <rFont val="宋体"/>
        <family val="0"/>
      </rPr>
      <t>厨</t>
    </r>
    <r>
      <rPr>
        <sz val="10"/>
        <rFont val="Times New Roman"/>
        <family val="1"/>
      </rPr>
      <t>2</t>
    </r>
    <r>
      <rPr>
        <sz val="10"/>
        <rFont val="宋体"/>
        <family val="0"/>
      </rPr>
      <t>卫</t>
    </r>
  </si>
  <si>
    <t>无</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</si>
</sst>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 &quot;;\(#,##0\)\ ;&quot;—&quot;&quot; &quot;&quot; &quot;&quot; &quot;&quot; &quot;"/>
    <numFmt numFmtId="185" formatCode="_(* #,##0_);_(* \(#,##0\);_(* &quot;-&quot;_);_(@_)"/>
    <numFmt numFmtId="186" formatCode="&quot;\&quot;#,##0;[Red]&quot;\&quot;&quot;\&quot;&quot;\&quot;&quot;\&quot;&quot;\&quot;&quot;\&quot;&quot;\&quot;\-#,##0"/>
    <numFmt numFmtId="187" formatCode="0.000%"/>
    <numFmt numFmtId="188" formatCode="&quot;$&quot;#,##0;\-&quot;$&quot;#,##0"/>
    <numFmt numFmtId="189" formatCode="mm/dd/yy_)"/>
    <numFmt numFmtId="190" formatCode="_(&quot;$&quot;* #,##0_);_(&quot;$&quot;* \(#,##0\);_(&quot;$&quot;* &quot;-&quot;??_);_(@_)"/>
    <numFmt numFmtId="191" formatCode="_(* #,##0.00_);_(* \(#,##0.00\);_(* &quot;-&quot;??_);_(@_)"/>
    <numFmt numFmtId="192" formatCode="_-#,##0_-;\(#,##0\);_-\ \ &quot;-&quot;_-;_-@_-"/>
    <numFmt numFmtId="193" formatCode="_-#,##0.00_-;\(#,##0.00\);_-\ \ &quot;-&quot;_-;_-@_-"/>
    <numFmt numFmtId="194" formatCode="mmm/dd/yyyy;_-\ &quot;N/A&quot;_-;_-\ &quot;-&quot;_-"/>
    <numFmt numFmtId="195" formatCode="_-#,###.00,_-;\(#,###.00,\);_-\ \ &quot;-&quot;_-;_-@_-"/>
    <numFmt numFmtId="196" formatCode="_-#,###,_-;\(#,###,\);_-\ \ &quot;-&quot;_-;_-@_-"/>
    <numFmt numFmtId="197" formatCode="mmm/yyyy;_-\ &quot;N/A&quot;_-;_-\ &quot;-&quot;_-"/>
    <numFmt numFmtId="198" formatCode="_-#,##0%_-;\(#,##0%\);_-\ &quot;-&quot;_-"/>
    <numFmt numFmtId="199" formatCode="_-#0&quot;.&quot;0,_-;\(#0&quot;.&quot;0,\);_-\ \ &quot;-&quot;_-;_-@_-"/>
    <numFmt numFmtId="200" formatCode="_-#0&quot;.&quot;0000_-;\(#0&quot;.&quot;0000\);_-\ \ &quot;-&quot;_-;_-@_-"/>
    <numFmt numFmtId="201" formatCode="_-* #,##0_-;\-* #,##0_-;_-* &quot;-&quot;??_-;_-@_-"/>
    <numFmt numFmtId="202" formatCode="_(&quot;$&quot;* #,##0.0_);_(&quot;$&quot;* \(#,##0.0\);_(&quot;$&quot;* &quot;-&quot;??_);_(@_)"/>
    <numFmt numFmtId="203" formatCode="#,##0.00&quot;¥&quot;;\-#,##0.00&quot;¥&quot;"/>
    <numFmt numFmtId="204" formatCode="#,##0.0"/>
    <numFmt numFmtId="205" formatCode="_(&quot;$&quot;* #,##0_);_(&quot;$&quot;* \(#,##0\);_(&quot;$&quot;* &quot;-&quot;_);_(@_)"/>
    <numFmt numFmtId="206" formatCode="0.0%"/>
    <numFmt numFmtId="207" formatCode="_-* #,##0.00&quot;¥&quot;_-;\-* #,##0.00&quot;¥&quot;_-;_-* &quot;-&quot;??&quot;¥&quot;_-;_-@_-"/>
    <numFmt numFmtId="208" formatCode="_(&quot;$&quot;* #,##0.00_);_(&quot;$&quot;* \(#,##0.00\);_(&quot;$&quot;* &quot;-&quot;??_);_(@_)"/>
    <numFmt numFmtId="209" formatCode="_-* #,##0&quot;¥&quot;_-;\-* #,##0&quot;¥&quot;_-;_-* &quot;-&quot;&quot;¥&quot;_-;_-@_-"/>
    <numFmt numFmtId="210" formatCode="_([$€-2]* #,##0.00_);_([$€-2]* \(#,##0.00\);_([$€-2]* &quot;-&quot;??_)"/>
    <numFmt numFmtId="211" formatCode="mmm\ dd\,\ yy"/>
    <numFmt numFmtId="212" formatCode="0.00_);[Red]\(0.00\)"/>
    <numFmt numFmtId="213" formatCode="#,##0.00_);[Red]\(#,##0.00\)"/>
    <numFmt numFmtId="214" formatCode="_ * #,##0_ ;_ * \-#,##0_ ;_ * &quot;-&quot;??_ ;_ @_ "/>
    <numFmt numFmtId="215" formatCode="_ * #,##0.0_ ;_ * \-#,##0.0_ ;_ * &quot;-&quot;??_ ;_ @_ "/>
    <numFmt numFmtId="216" formatCode="#,###"/>
    <numFmt numFmtId="217" formatCode="0;_저"/>
    <numFmt numFmtId="218" formatCode="#,##0_);[Red]\(#,##0\)"/>
    <numFmt numFmtId="219" formatCode="yyyy/m/d;@"/>
    <numFmt numFmtId="220" formatCode="#,##0.00_ "/>
    <numFmt numFmtId="221" formatCode="0;_瀀"/>
    <numFmt numFmtId="222" formatCode="_(* #,##0_);_(* \(#,##0\);_(* &quot;-&quot;??_);_(@_)"/>
    <numFmt numFmtId="223" formatCode="0_ "/>
    <numFmt numFmtId="224" formatCode="0.00_ "/>
    <numFmt numFmtId="225" formatCode="#,##0.00;\(#,##0.00\)"/>
    <numFmt numFmtId="226" formatCode="#,##0;\(#,##0\)"/>
    <numFmt numFmtId="227" formatCode="_ * #,##0.0_ ;_ * \-#,##0.0_ ;_ * &quot;-&quot;?_ ;_ @_ "/>
    <numFmt numFmtId="228" formatCode="_ * #,##0.000_ ;_ * \-#,##0.000_ ;_ * &quot;-&quot;??_ ;_ @_ "/>
  </numFmts>
  <fonts count="92">
    <font>
      <sz val="12"/>
      <name val="Times New Roman"/>
      <family val="1"/>
    </font>
    <font>
      <sz val="11"/>
      <color indexed="8"/>
      <name val="宋体"/>
      <family val="0"/>
    </font>
    <font>
      <sz val="10"/>
      <name val="Arial"/>
      <family val="2"/>
    </font>
    <font>
      <sz val="10"/>
      <name val="宋体"/>
      <family val="0"/>
    </font>
    <font>
      <b/>
      <sz val="10"/>
      <color indexed="10"/>
      <name val="Arial"/>
      <family val="2"/>
    </font>
    <font>
      <b/>
      <sz val="10"/>
      <color indexed="8"/>
      <name val="Arial"/>
      <family val="2"/>
    </font>
    <font>
      <sz val="18"/>
      <name val="Times New Roman"/>
      <family val="1"/>
    </font>
    <font>
      <sz val="10"/>
      <name val="Times New Roman"/>
      <family val="1"/>
    </font>
    <font>
      <sz val="18"/>
      <name val="黑体"/>
      <family val="3"/>
    </font>
    <font>
      <sz val="11"/>
      <name val="Times New Roman"/>
      <family val="1"/>
    </font>
    <font>
      <sz val="11"/>
      <name val="宋体"/>
      <family val="0"/>
    </font>
    <font>
      <u val="single"/>
      <sz val="10"/>
      <color indexed="12"/>
      <name val="宋体"/>
      <family val="0"/>
    </font>
    <font>
      <b/>
      <sz val="10"/>
      <name val="Times New Roman"/>
      <family val="1"/>
    </font>
    <font>
      <sz val="10"/>
      <color indexed="9"/>
      <name val="Times New Roman"/>
      <family val="1"/>
    </font>
    <font>
      <sz val="9"/>
      <name val="宋体"/>
      <family val="0"/>
    </font>
    <font>
      <sz val="8"/>
      <name val="宋体"/>
      <family val="0"/>
    </font>
    <font>
      <sz val="10"/>
      <color indexed="8"/>
      <name val="宋体"/>
      <family val="0"/>
    </font>
    <font>
      <sz val="10"/>
      <color indexed="8"/>
      <name val="Times New Roman"/>
      <family val="1"/>
    </font>
    <font>
      <sz val="9"/>
      <color indexed="8"/>
      <name val="宋体"/>
      <family val="0"/>
    </font>
    <font>
      <sz val="8"/>
      <name val="Times New Roman"/>
      <family val="1"/>
    </font>
    <font>
      <sz val="8"/>
      <color indexed="8"/>
      <name val="宋体"/>
      <family val="0"/>
    </font>
    <font>
      <sz val="9"/>
      <name val="Arial Narrow"/>
      <family val="2"/>
    </font>
    <font>
      <sz val="9"/>
      <name val="Times New Roman"/>
      <family val="1"/>
    </font>
    <font>
      <sz val="9"/>
      <color indexed="53"/>
      <name val="Times New Roman"/>
      <family val="1"/>
    </font>
    <font>
      <sz val="9"/>
      <name val="Arial"/>
      <family val="2"/>
    </font>
    <font>
      <sz val="9"/>
      <color indexed="8"/>
      <name val="Arial"/>
      <family val="2"/>
    </font>
    <font>
      <sz val="10"/>
      <color indexed="8"/>
      <name val="Arial"/>
      <family val="2"/>
    </font>
    <font>
      <b/>
      <sz val="10"/>
      <color indexed="8"/>
      <name val="黑体"/>
      <family val="3"/>
    </font>
    <font>
      <sz val="10"/>
      <color indexed="8"/>
      <name val="黑体"/>
      <family val="3"/>
    </font>
    <font>
      <b/>
      <sz val="10"/>
      <name val="黑体"/>
      <family val="3"/>
    </font>
    <font>
      <sz val="10"/>
      <name val="黑体"/>
      <family val="3"/>
    </font>
    <font>
      <b/>
      <sz val="10"/>
      <color indexed="10"/>
      <name val="黑体"/>
      <family val="3"/>
    </font>
    <font>
      <sz val="14"/>
      <name val="黑体"/>
      <family val="3"/>
    </font>
    <font>
      <sz val="13"/>
      <name val="Times New Roman"/>
      <family val="1"/>
    </font>
    <font>
      <sz val="20"/>
      <name val="黑体"/>
      <family val="3"/>
    </font>
    <font>
      <sz val="20"/>
      <name val="Times New Roman"/>
      <family val="1"/>
    </font>
    <font>
      <sz val="12"/>
      <color indexed="8"/>
      <name val="宋体"/>
      <family val="0"/>
    </font>
    <font>
      <sz val="12"/>
      <name val="宋体"/>
      <family val="0"/>
    </font>
    <font>
      <sz val="12"/>
      <color indexed="8"/>
      <name val="Times New Roman"/>
      <family val="1"/>
    </font>
    <font>
      <sz val="11"/>
      <color indexed="8"/>
      <name val="Times New Roman"/>
      <family val="1"/>
    </font>
    <font>
      <sz val="11"/>
      <color indexed="9"/>
      <name val="Times New Roman"/>
      <family val="1"/>
    </font>
    <font>
      <b/>
      <sz val="11"/>
      <name val="宋体"/>
      <family val="0"/>
    </font>
    <font>
      <b/>
      <sz val="16"/>
      <name val="Times New Roman"/>
      <family val="1"/>
    </font>
    <font>
      <b/>
      <sz val="16"/>
      <name val="宋体"/>
      <family val="0"/>
    </font>
    <font>
      <b/>
      <sz val="10"/>
      <name val="宋体"/>
      <family val="0"/>
    </font>
    <font>
      <sz val="10"/>
      <color indexed="10"/>
      <name val="宋体"/>
      <family val="0"/>
    </font>
    <font>
      <b/>
      <sz val="10"/>
      <color indexed="9"/>
      <name val="宋体"/>
      <family val="0"/>
    </font>
    <font>
      <b/>
      <sz val="13"/>
      <color indexed="62"/>
      <name val="宋体"/>
      <family val="0"/>
    </font>
    <font>
      <sz val="10"/>
      <color indexed="9"/>
      <name val="宋体"/>
      <family val="0"/>
    </font>
    <font>
      <sz val="10"/>
      <color indexed="60"/>
      <name val="宋体"/>
      <family val="0"/>
    </font>
    <font>
      <sz val="10"/>
      <color indexed="62"/>
      <name val="宋体"/>
      <family val="0"/>
    </font>
    <font>
      <b/>
      <sz val="10"/>
      <color indexed="52"/>
      <name val="宋体"/>
      <family val="0"/>
    </font>
    <font>
      <sz val="8"/>
      <name val="Arial"/>
      <family val="2"/>
    </font>
    <font>
      <sz val="10"/>
      <color indexed="8"/>
      <name val="MS Sans Serif"/>
      <family val="2"/>
    </font>
    <font>
      <i/>
      <sz val="10"/>
      <color indexed="23"/>
      <name val="宋体"/>
      <family val="0"/>
    </font>
    <font>
      <b/>
      <sz val="11"/>
      <color indexed="62"/>
      <name val="宋体"/>
      <family val="0"/>
    </font>
    <font>
      <u val="single"/>
      <sz val="12"/>
      <color indexed="36"/>
      <name val="宋体"/>
      <family val="0"/>
    </font>
    <font>
      <sz val="10"/>
      <color indexed="20"/>
      <name val="宋体"/>
      <family val="0"/>
    </font>
    <font>
      <sz val="10"/>
      <color indexed="52"/>
      <name val="宋体"/>
      <family val="0"/>
    </font>
    <font>
      <b/>
      <sz val="10"/>
      <color indexed="8"/>
      <name val="宋体"/>
      <family val="0"/>
    </font>
    <font>
      <b/>
      <sz val="18"/>
      <color indexed="62"/>
      <name val="宋体"/>
      <family val="0"/>
    </font>
    <font>
      <u val="single"/>
      <sz val="12"/>
      <color indexed="12"/>
      <name val="宋体"/>
      <family val="0"/>
    </font>
    <font>
      <b/>
      <sz val="10"/>
      <color indexed="63"/>
      <name val="宋体"/>
      <family val="0"/>
    </font>
    <font>
      <b/>
      <sz val="15"/>
      <color indexed="62"/>
      <name val="宋体"/>
      <family val="0"/>
    </font>
    <font>
      <b/>
      <sz val="8"/>
      <name val="Arial"/>
      <family val="2"/>
    </font>
    <font>
      <sz val="10"/>
      <color indexed="16"/>
      <name val="MS Serif"/>
      <family val="1"/>
    </font>
    <font>
      <b/>
      <sz val="12"/>
      <name val="Helv"/>
      <family val="2"/>
    </font>
    <font>
      <b/>
      <sz val="12"/>
      <name val="Arial"/>
      <family val="2"/>
    </font>
    <font>
      <sz val="10"/>
      <name val="Tms Rmn"/>
      <family val="1"/>
    </font>
    <font>
      <sz val="12"/>
      <name val="???"/>
      <family val="1"/>
    </font>
    <font>
      <b/>
      <sz val="11"/>
      <name val="Helv"/>
      <family val="2"/>
    </font>
    <font>
      <sz val="10"/>
      <color indexed="17"/>
      <name val="宋体"/>
      <family val="0"/>
    </font>
    <font>
      <u val="singleAccounting"/>
      <vertAlign val="subscript"/>
      <sz val="10"/>
      <name val="Times New Roman"/>
      <family val="1"/>
    </font>
    <font>
      <sz val="11"/>
      <name val="蹈框"/>
      <family val="0"/>
    </font>
    <font>
      <i/>
      <sz val="9"/>
      <name val="Times New Roman"/>
      <family val="1"/>
    </font>
    <font>
      <b/>
      <sz val="10"/>
      <name val="Helv"/>
      <family val="2"/>
    </font>
    <font>
      <b/>
      <sz val="10"/>
      <name val="MS Sans Serif"/>
      <family val="2"/>
    </font>
    <font>
      <i/>
      <sz val="12"/>
      <name val="Times New Roman"/>
      <family val="1"/>
    </font>
    <font>
      <sz val="12"/>
      <name val="바탕체"/>
      <family val="3"/>
    </font>
    <font>
      <b/>
      <sz val="14"/>
      <color indexed="9"/>
      <name val="Times New Roman"/>
      <family val="1"/>
    </font>
    <font>
      <b/>
      <sz val="12"/>
      <name val="MS Sans Serif"/>
      <family val="2"/>
    </font>
    <font>
      <b/>
      <sz val="13"/>
      <name val="Times New Roman"/>
      <family val="1"/>
    </font>
    <font>
      <sz val="12"/>
      <name val="MS Sans Serif"/>
      <family val="2"/>
    </font>
    <font>
      <b/>
      <i/>
      <sz val="12"/>
      <name val="Times New Roman"/>
      <family val="1"/>
    </font>
    <font>
      <b/>
      <sz val="8"/>
      <color indexed="8"/>
      <name val="Helv"/>
      <family val="2"/>
    </font>
    <font>
      <sz val="10"/>
      <name val="MS Serif"/>
      <family val="1"/>
    </font>
    <font>
      <sz val="10"/>
      <name val="Courier"/>
      <family val="3"/>
    </font>
    <font>
      <sz val="10"/>
      <name val="MS Sans Serif"/>
      <family val="2"/>
    </font>
    <font>
      <sz val="7"/>
      <name val="Small Fonts"/>
      <family val="2"/>
    </font>
    <font>
      <vertAlign val="superscript"/>
      <sz val="10"/>
      <name val="Times New Roman"/>
      <family val="1"/>
    </font>
    <font>
      <sz val="11"/>
      <color theme="1"/>
      <name val="Calibri"/>
      <family val="0"/>
    </font>
    <font>
      <b/>
      <sz val="8"/>
      <name val="Times New Roman"/>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15"/>
        <bgColor indexed="64"/>
      </patternFill>
    </fill>
    <fill>
      <patternFill patternType="solid">
        <fgColor indexed="31"/>
        <bgColor indexed="64"/>
      </patternFill>
    </fill>
    <fill>
      <patternFill patternType="solid">
        <fgColor indexed="12"/>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8"/>
        <bgColor indexed="64"/>
      </patternFill>
    </fill>
    <fill>
      <patternFill patternType="solid">
        <fgColor indexed="41"/>
        <bgColor indexed="64"/>
      </patternFill>
    </fill>
    <fill>
      <patternFill patternType="solid">
        <fgColor theme="0"/>
        <bgColor indexed="64"/>
      </patternFill>
    </fill>
  </fills>
  <borders count="49">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medium">
        <color indexed="10"/>
      </left>
      <right style="thin"/>
      <top style="thin"/>
      <bottom style="thin"/>
    </border>
    <border>
      <left style="thin"/>
      <right style="medium">
        <color indexed="10"/>
      </right>
      <top style="thin"/>
      <bottom style="thin"/>
    </border>
    <border>
      <left style="thin">
        <color indexed="8"/>
      </left>
      <right style="thin">
        <color indexed="8"/>
      </right>
      <top style="thin">
        <color indexed="8"/>
      </top>
      <bottom style="thin">
        <color indexed="8"/>
      </bottom>
    </border>
    <border>
      <left style="thin"/>
      <right>
        <color indexed="63"/>
      </right>
      <top style="medium"/>
      <bottom style="thin"/>
    </border>
    <border>
      <left style="thin"/>
      <right>
        <color indexed="63"/>
      </right>
      <top style="medium"/>
      <bottom>
        <color indexed="63"/>
      </bottom>
    </border>
    <border>
      <left style="medium"/>
      <right style="thin"/>
      <top style="thin"/>
      <bottom style="thin"/>
    </border>
    <border>
      <left>
        <color indexed="63"/>
      </left>
      <right style="thin"/>
      <top>
        <color indexed="63"/>
      </top>
      <bottom style="thin"/>
    </border>
    <border>
      <left style="thin"/>
      <right style="medium"/>
      <top style="thin"/>
      <bottom style="thin"/>
    </border>
    <border>
      <left style="thin"/>
      <right style="double"/>
      <top style="thin"/>
      <bottom style="thin"/>
    </border>
    <border>
      <left style="double"/>
      <right style="thin"/>
      <top style="thin"/>
      <bottom style="thin"/>
    </border>
    <border>
      <left style="thin"/>
      <right style="double"/>
      <top>
        <color indexed="63"/>
      </top>
      <bottom>
        <color indexed="63"/>
      </bottom>
    </border>
    <border>
      <left>
        <color indexed="63"/>
      </left>
      <right style="thin"/>
      <top>
        <color indexed="63"/>
      </top>
      <bottom>
        <color indexed="63"/>
      </bottom>
    </border>
    <border>
      <left>
        <color indexed="63"/>
      </left>
      <right style="thin">
        <color indexed="8"/>
      </right>
      <top style="thin">
        <color indexed="8"/>
      </top>
      <bottom style="thin">
        <color indexed="8"/>
      </bottom>
    </border>
    <border>
      <left style="thin"/>
      <right style="thin"/>
      <top style="thin">
        <color indexed="8"/>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style="medium"/>
      <bottom style="thin"/>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color indexed="10"/>
      </top>
      <bottom style="thin"/>
    </border>
    <border>
      <left style="thin"/>
      <right style="medium">
        <color indexed="10"/>
      </right>
      <top style="medium">
        <color indexed="10"/>
      </top>
      <bottom style="thin"/>
    </border>
    <border>
      <left style="medium">
        <color indexed="10"/>
      </left>
      <right style="thin"/>
      <top style="medium">
        <color indexed="10"/>
      </top>
      <bottom style="thin"/>
    </border>
  </borders>
  <cellStyleXfs count="208">
    <xf numFmtId="0" fontId="0" fillId="0" borderId="0">
      <alignment/>
      <protection/>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9" fillId="0" borderId="0">
      <alignment/>
      <protection/>
    </xf>
    <xf numFmtId="49" fontId="7" fillId="0" borderId="0" applyProtection="0">
      <alignment horizontal="left"/>
    </xf>
    <xf numFmtId="0" fontId="2" fillId="0" borderId="0">
      <alignment/>
      <protection locked="0"/>
    </xf>
    <xf numFmtId="0" fontId="0" fillId="0" borderId="0">
      <alignment/>
      <protection/>
    </xf>
    <xf numFmtId="0" fontId="0"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192" fontId="7" fillId="0" borderId="0" applyFill="0" applyBorder="0" applyProtection="0">
      <alignment horizontal="right"/>
    </xf>
    <xf numFmtId="193" fontId="7" fillId="0" borderId="0" applyFill="0" applyBorder="0" applyProtection="0">
      <alignment horizontal="right"/>
    </xf>
    <xf numFmtId="194" fontId="72" fillId="0" borderId="0" applyFill="0" applyBorder="0" applyProtection="0">
      <alignment horizontal="center"/>
    </xf>
    <xf numFmtId="197" fontId="72" fillId="0" borderId="0" applyFill="0" applyBorder="0" applyProtection="0">
      <alignment horizontal="center"/>
    </xf>
    <xf numFmtId="198" fontId="74" fillId="0" borderId="0" applyFill="0" applyBorder="0" applyProtection="0">
      <alignment horizontal="right"/>
    </xf>
    <xf numFmtId="196" fontId="7" fillId="0" borderId="0" applyFill="0" applyBorder="0" applyProtection="0">
      <alignment horizontal="right"/>
    </xf>
    <xf numFmtId="195" fontId="7" fillId="0" borderId="0" applyFill="0" applyBorder="0" applyProtection="0">
      <alignment horizontal="right"/>
    </xf>
    <xf numFmtId="199" fontId="7" fillId="0" borderId="0" applyFill="0" applyBorder="0" applyProtection="0">
      <alignment horizontal="right"/>
    </xf>
    <xf numFmtId="200" fontId="7" fillId="0" borderId="0" applyFill="0" applyBorder="0" applyProtection="0">
      <alignment horizontal="right"/>
    </xf>
    <xf numFmtId="0" fontId="0" fillId="0" borderId="0">
      <alignment/>
      <protection/>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10" borderId="0" applyNumberFormat="0" applyBorder="0" applyAlignment="0" applyProtection="0"/>
    <xf numFmtId="0" fontId="48" fillId="3" borderId="0" applyNumberFormat="0" applyBorder="0" applyAlignment="0" applyProtection="0"/>
    <xf numFmtId="0" fontId="19" fillId="0" borderId="0">
      <alignment horizontal="center" wrapText="1"/>
      <protection locked="0"/>
    </xf>
    <xf numFmtId="201" fontId="0" fillId="0" borderId="0" applyFill="0" applyBorder="0" applyAlignment="0">
      <protection/>
    </xf>
    <xf numFmtId="0" fontId="75" fillId="0" borderId="0">
      <alignment/>
      <protection/>
    </xf>
    <xf numFmtId="0" fontId="76" fillId="0" borderId="0" applyNumberFormat="0" applyFill="0" applyBorder="0" applyAlignment="0" applyProtection="0"/>
    <xf numFmtId="0" fontId="77" fillId="0" borderId="0" applyFill="0" applyBorder="0">
      <alignment horizontal="right"/>
      <protection/>
    </xf>
    <xf numFmtId="0" fontId="0" fillId="0" borderId="0" applyFill="0" applyBorder="0">
      <alignment horizontal="right"/>
      <protection/>
    </xf>
    <xf numFmtId="0" fontId="64" fillId="0" borderId="1">
      <alignment horizontal="center"/>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186" fontId="2" fillId="0" borderId="0">
      <alignment/>
      <protection/>
    </xf>
    <xf numFmtId="41" fontId="0" fillId="0" borderId="0" applyFont="0" applyFill="0" applyBorder="0" applyAlignment="0" applyProtection="0"/>
    <xf numFmtId="183" fontId="0" fillId="0" borderId="0" applyFont="0" applyFill="0" applyBorder="0" applyAlignment="0" applyProtection="0"/>
    <xf numFmtId="204" fontId="7" fillId="0" borderId="0">
      <alignment/>
      <protection/>
    </xf>
    <xf numFmtId="0" fontId="85" fillId="0" borderId="0" applyNumberFormat="0" applyAlignment="0">
      <protection/>
    </xf>
    <xf numFmtId="0" fontId="86" fillId="0" borderId="0" applyNumberFormat="0" applyAlignment="0">
      <protection/>
    </xf>
    <xf numFmtId="205" fontId="0" fillId="0" borderId="0" applyFont="0" applyFill="0" applyBorder="0" applyAlignment="0" applyProtection="0"/>
    <xf numFmtId="208" fontId="0" fillId="0" borderId="0" applyFont="0" applyFill="0" applyBorder="0" applyAlignment="0" applyProtection="0"/>
    <xf numFmtId="15" fontId="87" fillId="0" borderId="0">
      <alignment/>
      <protection/>
    </xf>
    <xf numFmtId="0" fontId="65" fillId="0" borderId="0" applyNumberFormat="0" applyAlignment="0">
      <protection/>
    </xf>
    <xf numFmtId="0" fontId="52" fillId="11" borderId="2">
      <alignment/>
      <protection/>
    </xf>
    <xf numFmtId="210" fontId="0" fillId="0" borderId="0" applyFont="0" applyFill="0" applyBorder="0" applyAlignment="0" applyProtection="0"/>
    <xf numFmtId="0" fontId="2" fillId="0" borderId="0">
      <alignment/>
      <protection locked="0"/>
    </xf>
    <xf numFmtId="184" fontId="9" fillId="0" borderId="0">
      <alignment horizontal="right"/>
      <protection/>
    </xf>
    <xf numFmtId="0" fontId="2" fillId="0" borderId="0">
      <alignment/>
      <protection/>
    </xf>
    <xf numFmtId="0" fontId="52" fillId="6" borderId="0" applyNumberFormat="0" applyBorder="0" applyAlignment="0" applyProtection="0"/>
    <xf numFmtId="0" fontId="66" fillId="0" borderId="0">
      <alignment horizontal="left"/>
      <protection/>
    </xf>
    <xf numFmtId="0" fontId="67" fillId="0" borderId="3" applyNumberFormat="0" applyAlignment="0" applyProtection="0"/>
    <xf numFmtId="0" fontId="67" fillId="0" borderId="4">
      <alignment horizontal="left" vertical="center"/>
      <protection/>
    </xf>
    <xf numFmtId="0" fontId="52" fillId="2" borderId="2" applyNumberFormat="0" applyBorder="0" applyAlignment="0" applyProtection="0"/>
    <xf numFmtId="203" fontId="37" fillId="12" borderId="0">
      <alignment/>
      <protection/>
    </xf>
    <xf numFmtId="0" fontId="0" fillId="13" borderId="0" applyNumberFormat="0" applyFont="0" applyBorder="0" applyAlignment="0" applyProtection="0"/>
    <xf numFmtId="38" fontId="6" fillId="0" borderId="0">
      <alignment/>
      <protection/>
    </xf>
    <xf numFmtId="38" fontId="81" fillId="0" borderId="0">
      <alignment/>
      <protection/>
    </xf>
    <xf numFmtId="38" fontId="83" fillId="0" borderId="0">
      <alignment/>
      <protection/>
    </xf>
    <xf numFmtId="38" fontId="77" fillId="0" borderId="0">
      <alignment/>
      <protection/>
    </xf>
    <xf numFmtId="0" fontId="9" fillId="0" borderId="0">
      <alignment/>
      <protection/>
    </xf>
    <xf numFmtId="0" fontId="9" fillId="0" borderId="0">
      <alignment/>
      <protection/>
    </xf>
    <xf numFmtId="0" fontId="0" fillId="0" borderId="0" applyFont="0" applyFill="0">
      <alignment horizontal="fill"/>
      <protection/>
    </xf>
    <xf numFmtId="203" fontId="37" fillId="14" borderId="0">
      <alignment/>
      <protection/>
    </xf>
    <xf numFmtId="207" fontId="0" fillId="0" borderId="0" applyFont="0" applyFill="0" applyBorder="0" applyAlignment="0" applyProtection="0"/>
    <xf numFmtId="187" fontId="0" fillId="0" borderId="0" applyFont="0" applyFill="0" applyBorder="0" applyAlignment="0" applyProtection="0"/>
    <xf numFmtId="0" fontId="70" fillId="0" borderId="5">
      <alignment/>
      <protection/>
    </xf>
    <xf numFmtId="209" fontId="0" fillId="0" borderId="0" applyFont="0" applyFill="0" applyBorder="0" applyAlignment="0" applyProtection="0"/>
    <xf numFmtId="206" fontId="0" fillId="0" borderId="0" applyFont="0" applyFill="0" applyBorder="0" applyAlignment="0" applyProtection="0"/>
    <xf numFmtId="0" fontId="7" fillId="0" borderId="0">
      <alignment/>
      <protection/>
    </xf>
    <xf numFmtId="37" fontId="88" fillId="0" borderId="0">
      <alignment/>
      <protection/>
    </xf>
    <xf numFmtId="39" fontId="37" fillId="0" borderId="0">
      <alignment/>
      <protection/>
    </xf>
    <xf numFmtId="0" fontId="7" fillId="0" borderId="0">
      <alignment/>
      <protection/>
    </xf>
    <xf numFmtId="0" fontId="7" fillId="0" borderId="0">
      <alignment/>
      <protection/>
    </xf>
    <xf numFmtId="0" fontId="53" fillId="0" borderId="0">
      <alignment/>
      <protection/>
    </xf>
    <xf numFmtId="183" fontId="0" fillId="0" borderId="0" applyFont="0" applyFill="0" applyBorder="0" applyAlignment="0" applyProtection="0"/>
    <xf numFmtId="181" fontId="0" fillId="0" borderId="0" applyFont="0" applyFill="0" applyBorder="0" applyAlignment="0" applyProtection="0"/>
    <xf numFmtId="14" fontId="19"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52" fillId="6" borderId="2">
      <alignment/>
      <protection/>
    </xf>
    <xf numFmtId="188" fontId="68" fillId="0" borderId="0">
      <alignment/>
      <protection/>
    </xf>
    <xf numFmtId="0" fontId="0" fillId="0" borderId="0" applyNumberFormat="0" applyFont="0" applyFill="0" applyBorder="0" applyAlignment="0" applyProtection="0"/>
    <xf numFmtId="0" fontId="37" fillId="0" borderId="0" applyNumberFormat="0" applyFill="0" applyBorder="0" applyAlignment="0" applyProtection="0"/>
    <xf numFmtId="0" fontId="76" fillId="0" borderId="0" applyNumberFormat="0" applyFill="0" applyBorder="0" applyAlignment="0" applyProtection="0"/>
    <xf numFmtId="0" fontId="79" fillId="15" borderId="0" applyNumberFormat="0">
      <alignment/>
      <protection/>
    </xf>
    <xf numFmtId="0" fontId="80" fillId="0" borderId="2">
      <alignment horizontal="center"/>
      <protection/>
    </xf>
    <xf numFmtId="0" fontId="80" fillId="0" borderId="0">
      <alignment horizontal="center" vertical="center"/>
      <protection/>
    </xf>
    <xf numFmtId="0" fontId="82" fillId="0" borderId="0" applyNumberFormat="0" applyFill="0">
      <alignment horizontal="left" vertical="center"/>
      <protection/>
    </xf>
    <xf numFmtId="0" fontId="70" fillId="0" borderId="0">
      <alignment/>
      <protection/>
    </xf>
    <xf numFmtId="40" fontId="84" fillId="0" borderId="0" applyBorder="0">
      <alignment horizontal="right"/>
      <protection/>
    </xf>
    <xf numFmtId="9" fontId="0" fillId="0" borderId="0" applyFont="0" applyFill="0" applyBorder="0" applyAlignment="0" applyProtection="0"/>
    <xf numFmtId="0" fontId="60" fillId="0" borderId="0" applyNumberFormat="0" applyFill="0" applyBorder="0" applyAlignment="0" applyProtection="0"/>
    <xf numFmtId="0" fontId="63" fillId="0" borderId="6" applyNumberFormat="0" applyFill="0" applyAlignment="0" applyProtection="0"/>
    <xf numFmtId="0" fontId="47"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7" fillId="16" borderId="0" applyNumberFormat="0" applyBorder="0" applyAlignment="0" applyProtection="0"/>
    <xf numFmtId="0" fontId="0" fillId="0" borderId="0">
      <alignment/>
      <protection/>
    </xf>
    <xf numFmtId="0" fontId="37" fillId="0" borderId="0">
      <alignment/>
      <protection/>
    </xf>
    <xf numFmtId="0" fontId="37" fillId="0" borderId="0">
      <alignment/>
      <protection/>
    </xf>
    <xf numFmtId="0" fontId="2" fillId="0" borderId="0">
      <alignment/>
      <protection/>
    </xf>
    <xf numFmtId="0" fontId="37" fillId="0" borderId="0">
      <alignment/>
      <protection/>
    </xf>
    <xf numFmtId="0" fontId="37" fillId="0" borderId="0">
      <alignment/>
      <protection/>
    </xf>
    <xf numFmtId="0" fontId="0" fillId="0" borderId="0" applyNumberFormat="0" applyFill="0" applyBorder="0" applyAlignment="0" applyProtection="0"/>
    <xf numFmtId="0" fontId="61" fillId="0" borderId="0" applyNumberFormat="0" applyFill="0" applyBorder="0" applyAlignment="0" applyProtection="0"/>
    <xf numFmtId="0" fontId="76" fillId="0" borderId="0" applyNumberFormat="0" applyFill="0" applyBorder="0" applyAlignment="0" applyProtection="0"/>
    <xf numFmtId="0" fontId="3" fillId="0" borderId="0" applyFill="0" applyBorder="0" applyAlignment="0">
      <protection/>
    </xf>
    <xf numFmtId="0" fontId="71" fillId="17" borderId="0" applyNumberFormat="0" applyBorder="0" applyAlignment="0" applyProtection="0"/>
    <xf numFmtId="0" fontId="5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 borderId="10" applyNumberFormat="0" applyAlignment="0" applyProtection="0"/>
    <xf numFmtId="0" fontId="46" fillId="18" borderId="11" applyNumberFormat="0" applyAlignment="0" applyProtection="0"/>
    <xf numFmtId="0" fontId="54" fillId="0" borderId="0" applyNumberFormat="0" applyFill="0" applyBorder="0" applyAlignment="0" applyProtection="0"/>
    <xf numFmtId="0" fontId="45" fillId="0" borderId="0" applyNumberFormat="0" applyFill="0" applyBorder="0" applyAlignment="0" applyProtection="0"/>
    <xf numFmtId="0" fontId="58" fillId="0" borderId="12" applyNumberFormat="0" applyFill="0" applyAlignment="0" applyProtection="0"/>
    <xf numFmtId="190" fontId="0" fillId="0" borderId="0" applyFont="0" applyFill="0" applyBorder="0" applyAlignment="0" applyProtection="0"/>
    <xf numFmtId="211" fontId="0" fillId="0" borderId="0" applyFont="0" applyFill="0" applyBorder="0" applyAlignment="0" applyProtection="0"/>
    <xf numFmtId="202" fontId="0" fillId="0" borderId="0" applyFont="0" applyFill="0" applyBorder="0" applyAlignment="0" applyProtection="0"/>
    <xf numFmtId="189" fontId="0" fillId="0" borderId="0" applyFont="0" applyFill="0" applyBorder="0" applyAlignment="0" applyProtection="0"/>
    <xf numFmtId="0" fontId="7" fillId="0" borderId="0">
      <alignment/>
      <protection/>
    </xf>
    <xf numFmtId="41"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9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3" fillId="0" borderId="0">
      <alignment/>
      <protection/>
    </xf>
    <xf numFmtId="0" fontId="48" fillId="10"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21" borderId="0" applyNumberFormat="0" applyBorder="0" applyAlignment="0" applyProtection="0"/>
    <xf numFmtId="0" fontId="49" fillId="8" borderId="0" applyNumberFormat="0" applyBorder="0" applyAlignment="0" applyProtection="0"/>
    <xf numFmtId="0" fontId="62" fillId="2" borderId="13" applyNumberFormat="0" applyAlignment="0" applyProtection="0"/>
    <xf numFmtId="0" fontId="50" fillId="3" borderId="10" applyNumberFormat="0" applyAlignment="0" applyProtection="0"/>
    <xf numFmtId="0" fontId="2" fillId="0" borderId="0">
      <alignment/>
      <protection/>
    </xf>
    <xf numFmtId="0" fontId="56" fillId="0" borderId="0" applyNumberFormat="0" applyFill="0" applyBorder="0" applyAlignment="0" applyProtection="0"/>
    <xf numFmtId="0" fontId="0" fillId="4" borderId="14" applyNumberFormat="0" applyFont="0" applyAlignment="0" applyProtection="0"/>
    <xf numFmtId="0" fontId="2"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8" fillId="0" borderId="0">
      <alignment/>
      <protection/>
    </xf>
    <xf numFmtId="0" fontId="2" fillId="0" borderId="0">
      <alignment/>
      <protection/>
    </xf>
  </cellStyleXfs>
  <cellXfs count="584">
    <xf numFmtId="0" fontId="0" fillId="0" borderId="0" xfId="0" applyFont="1" applyAlignment="1">
      <alignment/>
    </xf>
    <xf numFmtId="0" fontId="2" fillId="0" borderId="0" xfId="207">
      <alignment/>
      <protection/>
    </xf>
    <xf numFmtId="0" fontId="3" fillId="17" borderId="0" xfId="207" applyFont="1" applyFill="1">
      <alignment/>
      <protection/>
    </xf>
    <xf numFmtId="0" fontId="2" fillId="17" borderId="0" xfId="207" applyFill="1">
      <alignment/>
      <protection/>
    </xf>
    <xf numFmtId="0" fontId="2" fillId="8" borderId="15" xfId="207" applyFill="1" applyBorder="1">
      <alignment/>
      <protection/>
    </xf>
    <xf numFmtId="0" fontId="4" fillId="22" borderId="16" xfId="207" applyFont="1" applyFill="1" applyBorder="1" applyAlignment="1">
      <alignment horizontal="center"/>
      <protection/>
    </xf>
    <xf numFmtId="0" fontId="5" fillId="11" borderId="17" xfId="207" applyFont="1" applyFill="1" applyBorder="1" applyAlignment="1">
      <alignment horizontal="center"/>
      <protection/>
    </xf>
    <xf numFmtId="0" fontId="4" fillId="22" borderId="17" xfId="207" applyFont="1" applyFill="1" applyBorder="1" applyAlignment="1">
      <alignment horizontal="center"/>
      <protection/>
    </xf>
    <xf numFmtId="0" fontId="4" fillId="22" borderId="18" xfId="207" applyFont="1" applyFill="1" applyBorder="1" applyAlignment="1">
      <alignment horizontal="center"/>
      <protection/>
    </xf>
    <xf numFmtId="0" fontId="2" fillId="8" borderId="1" xfId="207" applyFill="1" applyBorder="1">
      <alignment/>
      <protection/>
    </xf>
    <xf numFmtId="0" fontId="2" fillId="8" borderId="19" xfId="207" applyFill="1" applyBorder="1">
      <alignment/>
      <protection/>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212" fontId="7" fillId="0" borderId="0" xfId="0" applyNumberFormat="1" applyFont="1" applyAlignment="1">
      <alignment horizontal="center" vertical="center"/>
    </xf>
    <xf numFmtId="0" fontId="7" fillId="0" borderId="0" xfId="0" applyNumberFormat="1" applyFont="1" applyAlignment="1">
      <alignment horizontal="center" vertical="center"/>
    </xf>
    <xf numFmtId="0" fontId="7" fillId="0" borderId="0" xfId="0" applyNumberFormat="1" applyFont="1" applyAlignment="1">
      <alignment horizontal="right"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20"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left" vertical="center"/>
    </xf>
    <xf numFmtId="14" fontId="7" fillId="0" borderId="2" xfId="0" applyNumberFormat="1" applyFont="1" applyBorder="1" applyAlignment="1">
      <alignment horizontal="center" vertical="center"/>
    </xf>
    <xf numFmtId="43" fontId="7" fillId="0" borderId="20" xfId="0" applyNumberFormat="1" applyFont="1" applyBorder="1" applyAlignment="1">
      <alignment horizontal="right" vertical="center"/>
    </xf>
    <xf numFmtId="43" fontId="7" fillId="0" borderId="2" xfId="0" applyNumberFormat="1" applyFont="1" applyBorder="1" applyAlignment="1">
      <alignment horizontal="right" vertical="center"/>
    </xf>
    <xf numFmtId="0" fontId="7" fillId="0" borderId="2" xfId="0" applyFont="1" applyBorder="1" applyAlignment="1">
      <alignment vertical="center"/>
    </xf>
    <xf numFmtId="49" fontId="3" fillId="0" borderId="21" xfId="0" applyNumberFormat="1" applyFont="1" applyBorder="1" applyAlignment="1">
      <alignment horizontal="left" vertical="center"/>
    </xf>
    <xf numFmtId="49" fontId="3" fillId="0" borderId="0" xfId="0" applyNumberFormat="1" applyFont="1" applyAlignment="1">
      <alignment vertical="center"/>
    </xf>
    <xf numFmtId="43" fontId="7" fillId="0" borderId="20" xfId="0" applyNumberFormat="1" applyFont="1" applyBorder="1" applyAlignment="1">
      <alignment vertical="center"/>
    </xf>
    <xf numFmtId="43" fontId="7" fillId="0" borderId="2" xfId="0" applyNumberFormat="1" applyFont="1" applyBorder="1" applyAlignment="1">
      <alignment vertical="center"/>
    </xf>
    <xf numFmtId="0" fontId="11" fillId="0" borderId="0" xfId="165" applyFont="1" applyAlignment="1" applyProtection="1">
      <alignment horizontal="left" vertical="center" wrapText="1"/>
      <protection/>
    </xf>
    <xf numFmtId="0" fontId="7" fillId="0" borderId="0" xfId="0" applyFont="1" applyAlignment="1">
      <alignment horizontal="center" vertical="center" wrapText="1"/>
    </xf>
    <xf numFmtId="212" fontId="7" fillId="0" borderId="0" xfId="0" applyNumberFormat="1" applyFont="1" applyAlignment="1">
      <alignment horizontal="left" vertical="center"/>
    </xf>
    <xf numFmtId="49" fontId="3" fillId="0" borderId="0" xfId="0" applyNumberFormat="1" applyFont="1" applyBorder="1" applyAlignment="1">
      <alignment vertical="center"/>
    </xf>
    <xf numFmtId="0" fontId="7" fillId="0" borderId="0" xfId="0" applyFont="1" applyBorder="1" applyAlignment="1">
      <alignment vertical="center"/>
    </xf>
    <xf numFmtId="14" fontId="7" fillId="0" borderId="2" xfId="0" applyNumberFormat="1" applyFont="1" applyBorder="1" applyAlignment="1">
      <alignment horizontal="right" vertical="center"/>
    </xf>
    <xf numFmtId="0" fontId="7" fillId="0" borderId="2" xfId="0" applyFont="1" applyBorder="1" applyAlignment="1">
      <alignment horizontal="right" vertical="center"/>
    </xf>
    <xf numFmtId="0" fontId="7" fillId="0" borderId="20" xfId="0" applyFont="1" applyBorder="1" applyAlignment="1">
      <alignment horizontal="right" vertical="center"/>
    </xf>
    <xf numFmtId="212" fontId="7" fillId="0" borderId="0" xfId="0" applyNumberFormat="1" applyFont="1" applyAlignment="1">
      <alignment vertical="center"/>
    </xf>
    <xf numFmtId="0" fontId="12" fillId="0" borderId="2" xfId="0" applyFont="1" applyBorder="1" applyAlignment="1">
      <alignment vertical="center"/>
    </xf>
    <xf numFmtId="0" fontId="12" fillId="0" borderId="0" xfId="0" applyFont="1" applyAlignment="1">
      <alignment vertical="center"/>
    </xf>
    <xf numFmtId="0" fontId="3" fillId="0" borderId="20" xfId="0" applyFont="1" applyBorder="1" applyAlignment="1">
      <alignment horizontal="center" vertical="center"/>
    </xf>
    <xf numFmtId="0" fontId="7" fillId="0" borderId="2" xfId="0" applyNumberFormat="1" applyFont="1" applyBorder="1" applyAlignment="1">
      <alignment horizontal="right" vertical="center"/>
    </xf>
    <xf numFmtId="0" fontId="3" fillId="0" borderId="0" xfId="0" applyFont="1" applyAlignment="1">
      <alignment horizontal="center" vertical="center"/>
    </xf>
    <xf numFmtId="212" fontId="7" fillId="0" borderId="0" xfId="0" applyNumberFormat="1" applyFont="1" applyAlignment="1">
      <alignment horizontal="right" vertical="center"/>
    </xf>
    <xf numFmtId="49" fontId="7" fillId="0" borderId="0" xfId="0" applyNumberFormat="1" applyFont="1" applyBorder="1" applyAlignment="1">
      <alignment horizontal="right" vertical="center"/>
    </xf>
    <xf numFmtId="49" fontId="7" fillId="0" borderId="2" xfId="0" applyNumberFormat="1" applyFont="1" applyBorder="1" applyAlignment="1">
      <alignment horizontal="center" vertical="center"/>
    </xf>
    <xf numFmtId="49" fontId="7" fillId="0" borderId="2" xfId="0" applyNumberFormat="1" applyFont="1" applyBorder="1" applyAlignment="1">
      <alignment vertical="center"/>
    </xf>
    <xf numFmtId="49" fontId="7" fillId="0" borderId="0" xfId="0" applyNumberFormat="1" applyFont="1" applyAlignment="1">
      <alignment vertical="center"/>
    </xf>
    <xf numFmtId="212" fontId="3" fillId="0" borderId="0" xfId="0" applyNumberFormat="1" applyFont="1" applyAlignment="1">
      <alignment vertical="center"/>
    </xf>
    <xf numFmtId="0" fontId="3" fillId="0" borderId="2" xfId="0" applyFont="1" applyBorder="1" applyAlignment="1">
      <alignment horizontal="left" vertical="center"/>
    </xf>
    <xf numFmtId="0" fontId="7" fillId="0" borderId="2" xfId="0" applyNumberFormat="1" applyFont="1" applyBorder="1" applyAlignment="1">
      <alignment horizontal="center" vertical="center"/>
    </xf>
    <xf numFmtId="212" fontId="3" fillId="0" borderId="0" xfId="0" applyNumberFormat="1" applyFont="1" applyBorder="1" applyAlignment="1">
      <alignment horizontal="left" vertical="center"/>
    </xf>
    <xf numFmtId="0" fontId="3" fillId="0" borderId="2" xfId="161" applyFont="1" applyBorder="1" applyAlignment="1">
      <alignment horizontal="left" vertical="center"/>
      <protection/>
    </xf>
    <xf numFmtId="0" fontId="7" fillId="0" borderId="2" xfId="161" applyNumberFormat="1" applyFont="1" applyBorder="1" applyAlignment="1">
      <alignment horizontal="right" vertical="center"/>
      <protection/>
    </xf>
    <xf numFmtId="43" fontId="7" fillId="0" borderId="2" xfId="161" applyNumberFormat="1" applyFont="1" applyBorder="1" applyAlignment="1">
      <alignment horizontal="right" vertical="center"/>
      <protection/>
    </xf>
    <xf numFmtId="43" fontId="13" fillId="0" borderId="2" xfId="0" applyNumberFormat="1" applyFont="1" applyBorder="1" applyAlignment="1">
      <alignment horizontal="right" vertical="center"/>
    </xf>
    <xf numFmtId="0" fontId="7" fillId="0" borderId="2" xfId="0" applyFont="1" applyFill="1" applyBorder="1" applyAlignment="1">
      <alignment horizontal="center" vertical="center"/>
    </xf>
    <xf numFmtId="0" fontId="3" fillId="0" borderId="2" xfId="161" applyFont="1" applyFill="1" applyBorder="1" applyAlignment="1">
      <alignment horizontal="left" vertical="center"/>
      <protection/>
    </xf>
    <xf numFmtId="0" fontId="7" fillId="0" borderId="2" xfId="161" applyNumberFormat="1" applyFont="1" applyFill="1" applyBorder="1" applyAlignment="1">
      <alignment horizontal="right" vertical="center"/>
      <protection/>
    </xf>
    <xf numFmtId="43" fontId="7" fillId="0" borderId="2" xfId="161" applyNumberFormat="1" applyFont="1" applyFill="1" applyBorder="1" applyAlignment="1">
      <alignment horizontal="right" vertical="center"/>
      <protection/>
    </xf>
    <xf numFmtId="43" fontId="7" fillId="0" borderId="2" xfId="0" applyNumberFormat="1" applyFont="1" applyFill="1" applyBorder="1" applyAlignment="1">
      <alignment horizontal="right" vertical="center"/>
    </xf>
    <xf numFmtId="43" fontId="13" fillId="0" borderId="2" xfId="0" applyNumberFormat="1" applyFont="1" applyFill="1" applyBorder="1" applyAlignment="1">
      <alignment horizontal="right" vertical="center"/>
    </xf>
    <xf numFmtId="0" fontId="3" fillId="0" borderId="2" xfId="0" applyFont="1" applyFill="1" applyBorder="1" applyAlignment="1">
      <alignment horizontal="left" vertical="center"/>
    </xf>
    <xf numFmtId="0" fontId="3" fillId="0" borderId="2" xfId="0" applyNumberFormat="1" applyFont="1" applyFill="1" applyBorder="1" applyAlignment="1">
      <alignment horizontal="right" vertical="center"/>
    </xf>
    <xf numFmtId="0" fontId="7" fillId="0" borderId="2" xfId="161" applyFont="1" applyBorder="1" applyAlignment="1">
      <alignment vertical="center"/>
      <protection/>
    </xf>
    <xf numFmtId="0" fontId="3" fillId="0" borderId="2" xfId="0" applyFont="1" applyBorder="1" applyAlignment="1">
      <alignment vertical="center"/>
    </xf>
    <xf numFmtId="0" fontId="3" fillId="0" borderId="2" xfId="0" applyFont="1" applyFill="1" applyBorder="1" applyAlignment="1">
      <alignment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center" vertical="center"/>
    </xf>
    <xf numFmtId="0" fontId="3" fillId="0" borderId="2" xfId="0" applyFont="1" applyFill="1" applyBorder="1" applyAlignment="1">
      <alignment horizontal="center" vertical="center" wrapText="1"/>
    </xf>
    <xf numFmtId="0" fontId="7" fillId="0" borderId="2" xfId="0" applyFont="1" applyFill="1" applyBorder="1" applyAlignment="1">
      <alignment horizontal="left" vertical="center"/>
    </xf>
    <xf numFmtId="0" fontId="3" fillId="0" borderId="2" xfId="0" applyFont="1" applyBorder="1" applyAlignment="1">
      <alignment vertical="center" wrapText="1"/>
    </xf>
    <xf numFmtId="49" fontId="3" fillId="0" borderId="22" xfId="0" applyNumberFormat="1" applyFont="1" applyBorder="1" applyAlignment="1">
      <alignment horizontal="center" vertical="center"/>
    </xf>
    <xf numFmtId="49" fontId="7" fillId="0" borderId="20" xfId="0" applyNumberFormat="1" applyFont="1" applyBorder="1" applyAlignment="1">
      <alignment horizontal="left" vertical="center"/>
    </xf>
    <xf numFmtId="43" fontId="7" fillId="0" borderId="23" xfId="0" applyNumberFormat="1" applyFont="1" applyBorder="1" applyAlignment="1">
      <alignment horizontal="right" vertical="center"/>
    </xf>
    <xf numFmtId="49" fontId="3" fillId="0" borderId="20" xfId="0" applyNumberFormat="1" applyFont="1" applyBorder="1" applyAlignment="1">
      <alignment horizontal="left" vertical="center"/>
    </xf>
    <xf numFmtId="0" fontId="7" fillId="0" borderId="0" xfId="0" applyFont="1" applyAlignment="1">
      <alignment horizontal="left" vertical="center"/>
    </xf>
    <xf numFmtId="43" fontId="14" fillId="0" borderId="2" xfId="186" applyFont="1" applyBorder="1" applyAlignment="1">
      <alignment horizontal="center" vertical="center"/>
    </xf>
    <xf numFmtId="0" fontId="15" fillId="0" borderId="2" xfId="0" applyFont="1" applyBorder="1" applyAlignment="1">
      <alignment horizontal="left" vertical="center"/>
    </xf>
    <xf numFmtId="213" fontId="14" fillId="0" borderId="2" xfId="186" applyNumberFormat="1" applyFont="1" applyBorder="1" applyAlignment="1">
      <alignment vertical="center"/>
    </xf>
    <xf numFmtId="213" fontId="7" fillId="0" borderId="2" xfId="0" applyNumberFormat="1" applyFont="1" applyBorder="1" applyAlignment="1">
      <alignment vertical="center"/>
    </xf>
    <xf numFmtId="43" fontId="7" fillId="0" borderId="2" xfId="186" applyFont="1" applyBorder="1" applyAlignment="1">
      <alignment vertical="center"/>
    </xf>
    <xf numFmtId="0" fontId="3" fillId="0" borderId="2" xfId="163" applyFont="1" applyFill="1" applyBorder="1" applyAlignment="1">
      <alignment horizontal="center" vertical="center" wrapText="1"/>
      <protection/>
    </xf>
    <xf numFmtId="0" fontId="3" fillId="0" borderId="23" xfId="0" applyFont="1" applyFill="1" applyBorder="1" applyAlignment="1">
      <alignment vertical="center" wrapText="1"/>
    </xf>
    <xf numFmtId="0" fontId="7" fillId="0" borderId="23" xfId="163" applyFont="1" applyFill="1" applyBorder="1" applyAlignment="1">
      <alignment vertical="center" wrapText="1"/>
      <protection/>
    </xf>
    <xf numFmtId="212" fontId="7" fillId="0" borderId="0" xfId="0" applyNumberFormat="1" applyFont="1" applyBorder="1" applyAlignment="1">
      <alignment horizontal="left" vertical="center"/>
    </xf>
    <xf numFmtId="49" fontId="3" fillId="0" borderId="2" xfId="0" applyNumberFormat="1" applyFont="1" applyBorder="1" applyAlignment="1">
      <alignment horizontal="center" vertical="center"/>
    </xf>
    <xf numFmtId="49" fontId="3" fillId="0" borderId="2" xfId="0" applyNumberFormat="1" applyFont="1" applyBorder="1" applyAlignment="1">
      <alignment horizontal="left" vertical="center"/>
    </xf>
    <xf numFmtId="0" fontId="16" fillId="0" borderId="2" xfId="165" applyFont="1" applyBorder="1" applyAlignment="1" applyProtection="1">
      <alignment vertical="center"/>
      <protection/>
    </xf>
    <xf numFmtId="0" fontId="17" fillId="0" borderId="2" xfId="0" applyFont="1" applyBorder="1" applyAlignment="1">
      <alignment vertical="center"/>
    </xf>
    <xf numFmtId="0" fontId="7" fillId="0" borderId="0" xfId="0" applyFont="1" applyFill="1" applyAlignment="1">
      <alignment vertical="center"/>
    </xf>
    <xf numFmtId="212" fontId="7" fillId="0" borderId="24" xfId="0" applyNumberFormat="1" applyFont="1" applyBorder="1" applyAlignment="1">
      <alignment vertical="center"/>
    </xf>
    <xf numFmtId="0" fontId="3" fillId="0" borderId="2" xfId="0" applyFont="1" applyFill="1" applyBorder="1" applyAlignment="1">
      <alignment horizontal="center" vertical="center"/>
    </xf>
    <xf numFmtId="14" fontId="7" fillId="0" borderId="2" xfId="0" applyNumberFormat="1"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left" vertical="center"/>
    </xf>
    <xf numFmtId="0" fontId="7" fillId="0" borderId="1" xfId="0" applyFont="1" applyBorder="1" applyAlignment="1">
      <alignment horizontal="left" vertical="center"/>
    </xf>
    <xf numFmtId="14" fontId="7" fillId="0" borderId="1" xfId="0" applyNumberFormat="1" applyFont="1" applyBorder="1" applyAlignment="1">
      <alignment horizontal="center" vertical="center"/>
    </xf>
    <xf numFmtId="49" fontId="3" fillId="0" borderId="0" xfId="164" applyNumberFormat="1" applyFont="1" applyAlignment="1">
      <alignment vertical="center"/>
    </xf>
    <xf numFmtId="0" fontId="3" fillId="0" borderId="0" xfId="0" applyNumberFormat="1" applyFont="1" applyAlignment="1">
      <alignment horizontal="right" vertical="center"/>
    </xf>
    <xf numFmtId="43" fontId="7" fillId="0" borderId="2" xfId="186" applyFont="1" applyFill="1" applyBorder="1" applyAlignment="1">
      <alignment vertical="center"/>
    </xf>
    <xf numFmtId="214" fontId="7" fillId="0" borderId="2" xfId="0" applyNumberFormat="1" applyFont="1" applyFill="1" applyBorder="1" applyAlignment="1">
      <alignment horizontal="right" vertical="center"/>
    </xf>
    <xf numFmtId="215" fontId="7" fillId="0" borderId="2" xfId="0" applyNumberFormat="1" applyFont="1" applyBorder="1" applyAlignment="1">
      <alignment horizontal="right" vertical="center"/>
    </xf>
    <xf numFmtId="0" fontId="6" fillId="0" borderId="0" xfId="164" applyFont="1" applyAlignment="1">
      <alignment vertical="center"/>
    </xf>
    <xf numFmtId="0" fontId="7" fillId="0" borderId="0" xfId="164" applyFont="1" applyAlignment="1">
      <alignment horizontal="center" vertical="center"/>
    </xf>
    <xf numFmtId="0" fontId="7" fillId="0" borderId="0" xfId="164" applyFont="1" applyAlignment="1">
      <alignment vertical="center"/>
    </xf>
    <xf numFmtId="212" fontId="7" fillId="0" borderId="0" xfId="164" applyNumberFormat="1" applyFont="1" applyAlignment="1">
      <alignment horizontal="center" vertical="center"/>
    </xf>
    <xf numFmtId="0" fontId="7" fillId="0" borderId="0" xfId="164" applyNumberFormat="1" applyFont="1" applyAlignment="1">
      <alignment horizontal="center" vertical="center"/>
    </xf>
    <xf numFmtId="212" fontId="7" fillId="0" borderId="24" xfId="164" applyNumberFormat="1" applyFont="1" applyBorder="1" applyAlignment="1">
      <alignment vertical="center"/>
    </xf>
    <xf numFmtId="0" fontId="3" fillId="0" borderId="2" xfId="164" applyFont="1" applyBorder="1" applyAlignment="1">
      <alignment horizontal="center" vertical="center"/>
    </xf>
    <xf numFmtId="0" fontId="3" fillId="0" borderId="2" xfId="164" applyFont="1" applyBorder="1" applyAlignment="1">
      <alignment horizontal="center" vertical="center" wrapText="1"/>
    </xf>
    <xf numFmtId="0" fontId="7" fillId="0" borderId="2" xfId="164" applyFont="1" applyBorder="1" applyAlignment="1">
      <alignment horizontal="center" vertical="center"/>
    </xf>
    <xf numFmtId="0" fontId="3" fillId="0" borderId="2" xfId="0" applyNumberFormat="1" applyFont="1" applyFill="1" applyBorder="1" applyAlignment="1">
      <alignment horizontal="center" vertical="center"/>
    </xf>
    <xf numFmtId="0" fontId="3" fillId="0" borderId="0" xfId="0" applyFont="1" applyFill="1" applyAlignment="1">
      <alignment/>
    </xf>
    <xf numFmtId="0" fontId="14" fillId="0" borderId="2" xfId="0" applyNumberFormat="1" applyFont="1" applyFill="1" applyBorder="1" applyAlignment="1">
      <alignment horizontal="center" vertical="center"/>
    </xf>
    <xf numFmtId="0" fontId="18" fillId="0" borderId="2" xfId="164" applyFont="1" applyBorder="1" applyAlignment="1" applyProtection="1">
      <alignment horizontal="left" vertical="center"/>
      <protection/>
    </xf>
    <xf numFmtId="0" fontId="3" fillId="0" borderId="2" xfId="164" applyFont="1" applyBorder="1" applyAlignment="1">
      <alignment horizontal="left" vertical="center"/>
    </xf>
    <xf numFmtId="216" fontId="18" fillId="0" borderId="2" xfId="164" applyNumberFormat="1" applyFont="1" applyBorder="1" applyAlignment="1" applyProtection="1">
      <alignment horizontal="right" vertical="center"/>
      <protection/>
    </xf>
    <xf numFmtId="14" fontId="7" fillId="0" borderId="2" xfId="164" applyNumberFormat="1" applyFont="1" applyBorder="1" applyAlignment="1">
      <alignment horizontal="center" vertical="center"/>
    </xf>
    <xf numFmtId="0" fontId="19" fillId="0" borderId="2" xfId="164" applyFont="1" applyBorder="1" applyAlignment="1">
      <alignment/>
    </xf>
    <xf numFmtId="0" fontId="7" fillId="0" borderId="2" xfId="164" applyFont="1" applyBorder="1" applyAlignment="1">
      <alignment horizontal="left" vertical="center"/>
    </xf>
    <xf numFmtId="0" fontId="7" fillId="0" borderId="2" xfId="164" applyFont="1" applyFill="1" applyBorder="1" applyAlignment="1">
      <alignment horizontal="center" vertical="center"/>
    </xf>
    <xf numFmtId="43" fontId="7" fillId="0" borderId="2" xfId="164" applyNumberFormat="1" applyFont="1" applyBorder="1" applyAlignment="1">
      <alignment horizontal="right" vertical="center"/>
    </xf>
    <xf numFmtId="0" fontId="7" fillId="0" borderId="2" xfId="164" applyFont="1" applyBorder="1" applyAlignment="1">
      <alignment vertical="center"/>
    </xf>
    <xf numFmtId="0" fontId="3" fillId="0" borderId="0" xfId="164" applyFont="1" applyAlignment="1">
      <alignment horizontal="right" vertical="center"/>
    </xf>
    <xf numFmtId="4" fontId="20" fillId="0" borderId="2" xfId="170" applyNumberFormat="1" applyFont="1" applyFill="1" applyBorder="1" applyAlignment="1">
      <alignment horizontal="right"/>
    </xf>
    <xf numFmtId="0" fontId="20" fillId="0" borderId="2" xfId="170" applyNumberFormat="1" applyFont="1" applyFill="1" applyBorder="1" applyAlignment="1">
      <alignment horizontal="right"/>
    </xf>
    <xf numFmtId="43" fontId="3" fillId="0" borderId="2" xfId="0" applyNumberFormat="1" applyFont="1" applyFill="1" applyBorder="1" applyAlignment="1">
      <alignment horizontal="right" vertical="center"/>
    </xf>
    <xf numFmtId="0" fontId="3" fillId="0" borderId="2" xfId="0" applyNumberFormat="1" applyFont="1" applyFill="1" applyBorder="1" applyAlignment="1">
      <alignment horizontal="center" vertical="center" wrapText="1"/>
    </xf>
    <xf numFmtId="214" fontId="3" fillId="0" borderId="2" xfId="0" applyNumberFormat="1" applyFont="1" applyFill="1" applyBorder="1" applyAlignment="1">
      <alignment horizontal="right" vertical="center"/>
    </xf>
    <xf numFmtId="39" fontId="18" fillId="0" borderId="2" xfId="164" applyNumberFormat="1" applyFont="1" applyBorder="1" applyAlignment="1" applyProtection="1">
      <alignment horizontal="right" vertical="center"/>
      <protection/>
    </xf>
    <xf numFmtId="214" fontId="7" fillId="0" borderId="2" xfId="164" applyNumberFormat="1" applyFont="1" applyBorder="1" applyAlignment="1">
      <alignment horizontal="right" vertical="center"/>
    </xf>
    <xf numFmtId="0" fontId="7" fillId="0" borderId="2" xfId="164" applyNumberFormat="1" applyFont="1" applyBorder="1" applyAlignment="1">
      <alignment horizontal="center" vertical="center" wrapText="1"/>
    </xf>
    <xf numFmtId="0" fontId="19" fillId="0" borderId="2" xfId="164" applyNumberFormat="1" applyFont="1" applyBorder="1" applyAlignment="1">
      <alignment/>
    </xf>
    <xf numFmtId="43" fontId="19" fillId="0" borderId="2" xfId="186" applyFont="1" applyBorder="1" applyAlignment="1">
      <alignment/>
    </xf>
    <xf numFmtId="214" fontId="19" fillId="0" borderId="2" xfId="186" applyNumberFormat="1" applyFont="1" applyBorder="1" applyAlignment="1">
      <alignment/>
    </xf>
    <xf numFmtId="214" fontId="7" fillId="0" borderId="2" xfId="186" applyNumberFormat="1" applyFont="1" applyBorder="1" applyAlignment="1">
      <alignment horizontal="right" vertical="center"/>
    </xf>
    <xf numFmtId="214" fontId="7" fillId="0" borderId="2" xfId="186" applyNumberFormat="1" applyFont="1" applyBorder="1" applyAlignment="1">
      <alignment vertical="center"/>
    </xf>
    <xf numFmtId="43" fontId="7" fillId="0" borderId="2" xfId="186" applyFont="1" applyBorder="1" applyAlignment="1">
      <alignment horizontal="right" vertical="center"/>
    </xf>
    <xf numFmtId="0" fontId="13" fillId="0" borderId="0" xfId="164" applyFont="1" applyAlignment="1">
      <alignment vertical="center"/>
    </xf>
    <xf numFmtId="0" fontId="3" fillId="0" borderId="0" xfId="0" applyFont="1" applyAlignment="1">
      <alignment vertical="center"/>
    </xf>
    <xf numFmtId="0" fontId="3" fillId="0" borderId="0" xfId="0" applyFont="1" applyAlignment="1">
      <alignment/>
    </xf>
    <xf numFmtId="0" fontId="3" fillId="0" borderId="2" xfId="0" applyNumberFormat="1" applyFont="1" applyBorder="1" applyAlignment="1">
      <alignment horizontal="right" vertical="center"/>
    </xf>
    <xf numFmtId="0" fontId="3" fillId="0" borderId="2" xfId="0" applyFont="1" applyBorder="1" applyAlignment="1">
      <alignment/>
    </xf>
    <xf numFmtId="0" fontId="15" fillId="0" borderId="2" xfId="0" applyFont="1" applyBorder="1" applyAlignment="1">
      <alignment horizontal="justify"/>
    </xf>
    <xf numFmtId="0" fontId="3" fillId="0" borderId="2" xfId="0" applyFont="1" applyBorder="1" applyAlignment="1">
      <alignment horizontal="justify"/>
    </xf>
    <xf numFmtId="0" fontId="3" fillId="0" borderId="2" xfId="0" applyFont="1" applyFill="1" applyBorder="1" applyAlignment="1">
      <alignment/>
    </xf>
    <xf numFmtId="0" fontId="3" fillId="0" borderId="2" xfId="0" applyFont="1" applyFill="1" applyBorder="1" applyAlignment="1">
      <alignment horizontal="left"/>
    </xf>
    <xf numFmtId="0" fontId="3" fillId="0" borderId="2" xfId="0" applyFont="1" applyFill="1" applyBorder="1" applyAlignment="1">
      <alignment horizontal="center"/>
    </xf>
    <xf numFmtId="0" fontId="15" fillId="0" borderId="2" xfId="0" applyFont="1" applyFill="1" applyBorder="1" applyAlignment="1">
      <alignment horizontal="justify"/>
    </xf>
    <xf numFmtId="0" fontId="3" fillId="0" borderId="2" xfId="0" applyFont="1" applyFill="1" applyBorder="1" applyAlignment="1">
      <alignment horizontal="justify"/>
    </xf>
    <xf numFmtId="0" fontId="3" fillId="0" borderId="2" xfId="0" applyFont="1" applyBorder="1" applyAlignment="1">
      <alignment horizontal="left"/>
    </xf>
    <xf numFmtId="0" fontId="3" fillId="0" borderId="2" xfId="0" applyFont="1" applyBorder="1" applyAlignment="1">
      <alignment horizontal="center"/>
    </xf>
    <xf numFmtId="0" fontId="15" fillId="0" borderId="2" xfId="0" applyFont="1" applyBorder="1" applyAlignment="1">
      <alignment/>
    </xf>
    <xf numFmtId="0" fontId="15" fillId="0" borderId="0" xfId="0" applyFont="1" applyAlignment="1">
      <alignment/>
    </xf>
    <xf numFmtId="43" fontId="3" fillId="0" borderId="20" xfId="0" applyNumberFormat="1" applyFont="1" applyBorder="1" applyAlignment="1">
      <alignment horizontal="right" vertical="center"/>
    </xf>
    <xf numFmtId="43" fontId="3" fillId="0" borderId="2" xfId="0" applyNumberFormat="1" applyFont="1" applyBorder="1" applyAlignment="1">
      <alignment horizontal="right" vertical="center"/>
    </xf>
    <xf numFmtId="214" fontId="3" fillId="0" borderId="2" xfId="0" applyNumberFormat="1" applyFont="1" applyBorder="1" applyAlignment="1">
      <alignment horizontal="right" vertical="center"/>
    </xf>
    <xf numFmtId="0" fontId="3" fillId="0" borderId="2" xfId="0" applyNumberFormat="1" applyFont="1" applyBorder="1" applyAlignment="1">
      <alignment horizontal="center" vertical="center" wrapText="1"/>
    </xf>
    <xf numFmtId="43" fontId="3" fillId="0" borderId="2" xfId="186" applyFont="1" applyBorder="1" applyAlignment="1">
      <alignment/>
    </xf>
    <xf numFmtId="43" fontId="3" fillId="0" borderId="2" xfId="186" applyFont="1" applyBorder="1" applyAlignment="1">
      <alignment horizontal="right" vertical="center"/>
    </xf>
    <xf numFmtId="217" fontId="3" fillId="0" borderId="2" xfId="0" applyNumberFormat="1" applyFont="1" applyBorder="1" applyAlignment="1">
      <alignment horizontal="center" vertical="center" wrapText="1"/>
    </xf>
    <xf numFmtId="214" fontId="7" fillId="0" borderId="2" xfId="0" applyNumberFormat="1" applyFont="1" applyBorder="1" applyAlignment="1">
      <alignment horizontal="right" vertical="center"/>
    </xf>
    <xf numFmtId="214" fontId="7" fillId="0" borderId="2" xfId="0" applyNumberFormat="1" applyFont="1" applyBorder="1" applyAlignment="1">
      <alignment vertical="center"/>
    </xf>
    <xf numFmtId="49" fontId="21" fillId="0" borderId="2" xfId="0" applyNumberFormat="1" applyFont="1" applyFill="1" applyBorder="1" applyAlignment="1">
      <alignment horizontal="center" vertical="center" shrinkToFit="1"/>
    </xf>
    <xf numFmtId="49" fontId="21" fillId="0" borderId="2" xfId="0" applyNumberFormat="1" applyFont="1" applyFill="1" applyBorder="1" applyAlignment="1">
      <alignment horizontal="center" vertical="center" wrapText="1"/>
    </xf>
    <xf numFmtId="0" fontId="7" fillId="0" borderId="2" xfId="0" applyFont="1" applyFill="1" applyBorder="1" applyAlignment="1">
      <alignment horizontal="right" vertical="center"/>
    </xf>
    <xf numFmtId="218" fontId="22" fillId="2" borderId="2" xfId="0" applyNumberFormat="1" applyFont="1" applyFill="1" applyBorder="1" applyAlignment="1">
      <alignment horizontal="right" vertical="center" shrinkToFit="1"/>
    </xf>
    <xf numFmtId="218" fontId="22" fillId="2" borderId="2" xfId="0" applyNumberFormat="1" applyFont="1" applyFill="1" applyBorder="1" applyAlignment="1">
      <alignment horizontal="center" vertical="center" shrinkToFit="1"/>
    </xf>
    <xf numFmtId="0" fontId="3" fillId="0" borderId="2" xfId="0" applyFont="1" applyFill="1" applyBorder="1" applyAlignment="1">
      <alignment horizontal="right" vertical="center"/>
    </xf>
    <xf numFmtId="0" fontId="7" fillId="0" borderId="2" xfId="0" applyNumberFormat="1" applyFont="1" applyFill="1" applyBorder="1" applyAlignment="1">
      <alignment horizontal="center" vertical="center" wrapText="1"/>
    </xf>
    <xf numFmtId="214" fontId="7" fillId="0" borderId="2"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214" fontId="13" fillId="0" borderId="2" xfId="186" applyNumberFormat="1" applyFont="1" applyBorder="1" applyAlignment="1">
      <alignment horizontal="right" vertical="center"/>
    </xf>
    <xf numFmtId="49"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left" vertical="center"/>
    </xf>
    <xf numFmtId="0" fontId="19" fillId="0" borderId="2" xfId="0" applyFont="1" applyFill="1" applyBorder="1" applyAlignment="1">
      <alignment horizontal="center" vertical="center" shrinkToFit="1"/>
    </xf>
    <xf numFmtId="0" fontId="19" fillId="0" borderId="2" xfId="0" applyFont="1" applyFill="1" applyBorder="1" applyAlignment="1">
      <alignment horizontal="left" vertical="center" shrinkToFit="1"/>
    </xf>
    <xf numFmtId="14" fontId="3" fillId="0" borderId="2" xfId="0" applyNumberFormat="1" applyFont="1" applyFill="1" applyBorder="1" applyAlignment="1">
      <alignment horizontal="center" vertical="center"/>
    </xf>
    <xf numFmtId="14" fontId="7" fillId="0" borderId="2" xfId="0" applyNumberFormat="1" applyFont="1" applyBorder="1" applyAlignment="1">
      <alignment horizontal="left" vertical="center"/>
    </xf>
    <xf numFmtId="43" fontId="7" fillId="0" borderId="2" xfId="0" applyNumberFormat="1" applyFont="1" applyBorder="1" applyAlignment="1">
      <alignment horizontal="left" vertical="center"/>
    </xf>
    <xf numFmtId="14" fontId="3" fillId="0" borderId="2" xfId="0" applyNumberFormat="1" applyFont="1" applyBorder="1" applyAlignment="1">
      <alignment horizontal="center" vertical="center"/>
    </xf>
    <xf numFmtId="4" fontId="3" fillId="0" borderId="2" xfId="0" applyNumberFormat="1" applyFont="1" applyFill="1" applyBorder="1" applyAlignment="1">
      <alignment horizontal="right" vertical="center"/>
    </xf>
    <xf numFmtId="214" fontId="3" fillId="0" borderId="2" xfId="186" applyNumberFormat="1" applyFont="1" applyFill="1" applyBorder="1" applyAlignment="1">
      <alignment horizontal="center" vertical="center"/>
    </xf>
    <xf numFmtId="41" fontId="3" fillId="0" borderId="2" xfId="0" applyNumberFormat="1" applyFont="1" applyBorder="1" applyAlignment="1">
      <alignment horizontal="right" vertical="center"/>
    </xf>
    <xf numFmtId="43" fontId="3" fillId="0" borderId="0" xfId="0" applyNumberFormat="1" applyFont="1" applyAlignment="1">
      <alignment vertical="center"/>
    </xf>
    <xf numFmtId="219" fontId="22" fillId="0" borderId="25" xfId="159" applyNumberFormat="1" applyFont="1" applyBorder="1" applyAlignment="1" applyProtection="1">
      <alignment vertical="center"/>
      <protection locked="0"/>
    </xf>
    <xf numFmtId="0" fontId="22" fillId="0" borderId="2" xfId="159" applyFont="1" applyBorder="1" applyAlignment="1" applyProtection="1">
      <alignment horizontal="center" vertical="center"/>
      <protection locked="0"/>
    </xf>
    <xf numFmtId="0" fontId="22" fillId="0" borderId="2" xfId="159" applyFont="1" applyBorder="1" applyAlignment="1" applyProtection="1">
      <alignment vertical="center"/>
      <protection locked="0"/>
    </xf>
    <xf numFmtId="0" fontId="23" fillId="0" borderId="2" xfId="159" applyFont="1" applyBorder="1" applyAlignment="1" applyProtection="1">
      <alignment horizontal="center" vertical="center"/>
      <protection locked="0"/>
    </xf>
    <xf numFmtId="214" fontId="22" fillId="0" borderId="2" xfId="159" applyNumberFormat="1" applyFont="1" applyBorder="1" applyAlignment="1" applyProtection="1">
      <alignment vertical="center"/>
      <protection locked="0"/>
    </xf>
    <xf numFmtId="3" fontId="22" fillId="0" borderId="2" xfId="159" applyNumberFormat="1" applyFont="1" applyBorder="1" applyAlignment="1" applyProtection="1">
      <alignment vertical="center"/>
      <protection locked="0"/>
    </xf>
    <xf numFmtId="9" fontId="22" fillId="0" borderId="2" xfId="151" applyNumberFormat="1" applyFont="1" applyBorder="1" applyAlignment="1" applyProtection="1">
      <alignment horizontal="center" vertical="center"/>
      <protection locked="0"/>
    </xf>
    <xf numFmtId="0" fontId="22" fillId="0" borderId="26" xfId="159" applyFont="1" applyBorder="1" applyAlignment="1" applyProtection="1">
      <alignment vertical="center"/>
      <protection locked="0"/>
    </xf>
    <xf numFmtId="9" fontId="22" fillId="0" borderId="2" xfId="151" applyFont="1" applyBorder="1" applyAlignment="1" applyProtection="1">
      <alignment horizontal="center" vertical="center"/>
      <protection locked="0"/>
    </xf>
    <xf numFmtId="10" fontId="22" fillId="0" borderId="2" xfId="151" applyNumberFormat="1" applyFont="1" applyBorder="1" applyAlignment="1" applyProtection="1">
      <alignment horizontal="center" vertical="center"/>
      <protection locked="0"/>
    </xf>
    <xf numFmtId="0" fontId="6" fillId="0" borderId="0" xfId="0" applyFont="1" applyFill="1" applyAlignment="1">
      <alignment vertical="center"/>
    </xf>
    <xf numFmtId="0" fontId="7" fillId="0" borderId="0" xfId="0" applyFont="1" applyFill="1" applyAlignment="1">
      <alignment horizontal="center" vertical="center"/>
    </xf>
    <xf numFmtId="0" fontId="6" fillId="0" borderId="0" xfId="0" applyFont="1" applyFill="1" applyAlignment="1">
      <alignment horizontal="center" vertical="center" wrapText="1"/>
    </xf>
    <xf numFmtId="212" fontId="7"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0" fontId="7" fillId="0" borderId="0" xfId="0" applyFont="1" applyFill="1" applyAlignment="1">
      <alignment horizontal="right" vertical="center"/>
    </xf>
    <xf numFmtId="220" fontId="14" fillId="0" borderId="2" xfId="0" applyNumberFormat="1" applyFont="1" applyFill="1" applyBorder="1" applyAlignment="1">
      <alignment horizontal="left" vertical="center" wrapText="1"/>
    </xf>
    <xf numFmtId="0" fontId="2" fillId="0" borderId="2" xfId="0" applyFont="1" applyFill="1" applyBorder="1" applyAlignment="1">
      <alignment horizontal="right" vertical="center"/>
    </xf>
    <xf numFmtId="212" fontId="7" fillId="0" borderId="2" xfId="0" applyNumberFormat="1" applyFont="1" applyFill="1" applyBorder="1" applyAlignment="1">
      <alignment horizontal="center" vertical="center"/>
    </xf>
    <xf numFmtId="219" fontId="7" fillId="0" borderId="2" xfId="0" applyNumberFormat="1" applyFont="1" applyFill="1" applyBorder="1" applyAlignment="1">
      <alignment horizontal="center" vertical="center" wrapText="1"/>
    </xf>
    <xf numFmtId="220" fontId="24" fillId="0" borderId="2" xfId="0" applyNumberFormat="1" applyFont="1" applyFill="1" applyBorder="1" applyAlignment="1">
      <alignment horizontal="left" vertical="center"/>
    </xf>
    <xf numFmtId="219" fontId="2" fillId="0" borderId="2" xfId="0" applyNumberFormat="1" applyFont="1" applyFill="1" applyBorder="1" applyAlignment="1">
      <alignment horizontal="center" vertical="center"/>
    </xf>
    <xf numFmtId="220" fontId="18" fillId="0" borderId="2" xfId="0" applyNumberFormat="1" applyFont="1" applyFill="1" applyBorder="1" applyAlignment="1">
      <alignment horizontal="left" vertical="center" wrapText="1"/>
    </xf>
    <xf numFmtId="0" fontId="2" fillId="0" borderId="2" xfId="0" applyFont="1" applyFill="1" applyBorder="1" applyAlignment="1">
      <alignment horizontal="center" wrapText="1"/>
    </xf>
    <xf numFmtId="220" fontId="25" fillId="0" borderId="2" xfId="0" applyNumberFormat="1" applyFont="1" applyFill="1" applyBorder="1" applyAlignment="1">
      <alignment horizontal="left" vertical="center"/>
    </xf>
    <xf numFmtId="219" fontId="26" fillId="0" borderId="2" xfId="0" applyNumberFormat="1" applyFont="1" applyFill="1" applyBorder="1" applyAlignment="1">
      <alignment horizontal="center" vertical="center"/>
    </xf>
    <xf numFmtId="0" fontId="7" fillId="0" borderId="2" xfId="0" applyFont="1" applyFill="1" applyBorder="1" applyAlignment="1">
      <alignment vertical="center"/>
    </xf>
    <xf numFmtId="0" fontId="3" fillId="0" borderId="20" xfId="0" applyFont="1" applyFill="1" applyBorder="1" applyAlignment="1">
      <alignment horizontal="center" vertical="center"/>
    </xf>
    <xf numFmtId="220" fontId="2" fillId="0" borderId="2" xfId="0" applyNumberFormat="1" applyFont="1" applyFill="1" applyBorder="1" applyAlignment="1">
      <alignment horizontal="right" vertical="center"/>
    </xf>
    <xf numFmtId="43" fontId="2" fillId="0" borderId="2" xfId="0" applyNumberFormat="1" applyFont="1" applyFill="1" applyBorder="1" applyAlignment="1">
      <alignment horizontal="right" vertical="center"/>
    </xf>
    <xf numFmtId="0" fontId="7" fillId="0" borderId="2" xfId="0" applyNumberFormat="1" applyFont="1" applyFill="1" applyBorder="1" applyAlignment="1">
      <alignment horizontal="right" vertical="center"/>
    </xf>
    <xf numFmtId="0" fontId="3" fillId="0" borderId="0" xfId="0" applyFont="1" applyFill="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43" fontId="7" fillId="0" borderId="0" xfId="186" applyFont="1" applyFill="1" applyAlignment="1">
      <alignment vertical="center"/>
    </xf>
    <xf numFmtId="212" fontId="7" fillId="0" borderId="0" xfId="0" applyNumberFormat="1" applyFont="1" applyFill="1" applyAlignment="1">
      <alignment vertical="center"/>
    </xf>
    <xf numFmtId="49" fontId="3" fillId="0" borderId="27" xfId="0" applyNumberFormat="1" applyFont="1" applyFill="1" applyBorder="1" applyAlignment="1">
      <alignment horizontal="center" vertical="center"/>
    </xf>
    <xf numFmtId="49" fontId="3" fillId="0" borderId="27" xfId="0" applyNumberFormat="1" applyFont="1" applyFill="1" applyBorder="1" applyAlignment="1">
      <alignment vertical="center"/>
    </xf>
    <xf numFmtId="220" fontId="14"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220" fontId="14" fillId="0" borderId="2" xfId="0" applyNumberFormat="1" applyFont="1" applyFill="1" applyBorder="1" applyAlignment="1">
      <alignment horizontal="left" vertical="center"/>
    </xf>
    <xf numFmtId="14" fontId="14" fillId="0" borderId="2" xfId="0" applyNumberFormat="1" applyFont="1" applyFill="1" applyBorder="1" applyAlignment="1">
      <alignment horizontal="center" vertical="center"/>
    </xf>
    <xf numFmtId="0" fontId="14" fillId="0" borderId="2" xfId="0" applyFont="1" applyFill="1" applyBorder="1" applyAlignment="1">
      <alignment horizontal="center"/>
    </xf>
    <xf numFmtId="219" fontId="7" fillId="0" borderId="2" xfId="0" applyNumberFormat="1" applyFont="1" applyFill="1" applyBorder="1" applyAlignment="1">
      <alignment horizontal="center" vertical="center"/>
    </xf>
    <xf numFmtId="219" fontId="24" fillId="0" borderId="2" xfId="0" applyNumberFormat="1" applyFont="1" applyFill="1" applyBorder="1" applyAlignment="1">
      <alignment horizontal="center" vertical="center"/>
    </xf>
    <xf numFmtId="212" fontId="7" fillId="0" borderId="2" xfId="0" applyNumberFormat="1" applyFont="1" applyBorder="1" applyAlignment="1">
      <alignment horizontal="center" vertical="center"/>
    </xf>
    <xf numFmtId="43" fontId="7" fillId="0" borderId="0" xfId="186" applyFont="1" applyFill="1" applyAlignment="1">
      <alignment horizontal="center" vertical="center"/>
    </xf>
    <xf numFmtId="43" fontId="3" fillId="0" borderId="2" xfId="186" applyFont="1" applyFill="1" applyBorder="1" applyAlignment="1">
      <alignment horizontal="center" vertical="center"/>
    </xf>
    <xf numFmtId="220" fontId="14" fillId="0" borderId="2" xfId="0" applyNumberFormat="1" applyFont="1" applyFill="1" applyBorder="1" applyAlignment="1">
      <alignment horizontal="right" vertical="center"/>
    </xf>
    <xf numFmtId="221" fontId="7" fillId="0" borderId="2" xfId="0" applyNumberFormat="1" applyFont="1" applyFill="1" applyBorder="1" applyAlignment="1">
      <alignment horizontal="center" vertical="center" wrapText="1"/>
    </xf>
    <xf numFmtId="214" fontId="7" fillId="0" borderId="2" xfId="186" applyNumberFormat="1" applyFont="1" applyFill="1" applyBorder="1" applyAlignment="1">
      <alignment horizontal="right" vertical="center"/>
    </xf>
    <xf numFmtId="220" fontId="14" fillId="0" borderId="20" xfId="0" applyNumberFormat="1" applyFont="1" applyFill="1" applyBorder="1" applyAlignment="1">
      <alignment horizontal="right" vertical="center"/>
    </xf>
    <xf numFmtId="43" fontId="7" fillId="0" borderId="20" xfId="0" applyNumberFormat="1" applyFont="1" applyFill="1" applyBorder="1" applyAlignment="1">
      <alignment horizontal="right" vertical="center"/>
    </xf>
    <xf numFmtId="43" fontId="7" fillId="0" borderId="2" xfId="186" applyNumberFormat="1" applyFont="1" applyFill="1" applyBorder="1" applyAlignment="1">
      <alignment horizontal="right" vertical="center"/>
    </xf>
    <xf numFmtId="214" fontId="7" fillId="0" borderId="2" xfId="0" applyNumberFormat="1" applyFont="1" applyFill="1" applyBorder="1" applyAlignment="1">
      <alignment vertical="center"/>
    </xf>
    <xf numFmtId="214" fontId="7" fillId="0" borderId="2" xfId="186" applyNumberFormat="1" applyFont="1" applyFill="1" applyBorder="1" applyAlignment="1">
      <alignment vertical="center"/>
    </xf>
    <xf numFmtId="0" fontId="7" fillId="0" borderId="0" xfId="0" applyFont="1" applyFill="1" applyAlignment="1">
      <alignment horizontal="center" vertical="center" wrapText="1"/>
    </xf>
    <xf numFmtId="0" fontId="27" fillId="2" borderId="28" xfId="0" applyFont="1" applyFill="1" applyBorder="1" applyAlignment="1">
      <alignment horizontal="center" vertical="center"/>
    </xf>
    <xf numFmtId="0" fontId="27" fillId="2" borderId="29" xfId="0" applyFont="1" applyFill="1" applyBorder="1" applyAlignment="1">
      <alignment horizontal="center" vertical="center"/>
    </xf>
    <xf numFmtId="187" fontId="27" fillId="2" borderId="2" xfId="0" applyNumberFormat="1" applyFont="1" applyFill="1" applyBorder="1" applyAlignment="1">
      <alignment horizontal="center" vertical="center"/>
    </xf>
    <xf numFmtId="0" fontId="27" fillId="2" borderId="23" xfId="0" applyNumberFormat="1" applyFont="1" applyFill="1" applyBorder="1" applyAlignment="1">
      <alignment horizontal="center" vertical="center"/>
    </xf>
    <xf numFmtId="0" fontId="27" fillId="0" borderId="30" xfId="0" applyFont="1" applyFill="1" applyBorder="1" applyAlignment="1">
      <alignment horizontal="center" vertical="center"/>
    </xf>
    <xf numFmtId="0" fontId="28" fillId="2" borderId="31" xfId="0" applyFont="1" applyFill="1" applyBorder="1" applyAlignment="1">
      <alignment horizontal="center" vertical="center"/>
    </xf>
    <xf numFmtId="222" fontId="28" fillId="2" borderId="23" xfId="186" applyNumberFormat="1" applyFont="1" applyFill="1" applyBorder="1" applyAlignment="1">
      <alignment horizontal="right" vertical="center"/>
    </xf>
    <xf numFmtId="1" fontId="28" fillId="2" borderId="2" xfId="0" applyNumberFormat="1" applyFont="1" applyFill="1" applyBorder="1" applyAlignment="1">
      <alignment horizontal="center" vertical="center"/>
    </xf>
    <xf numFmtId="1" fontId="28" fillId="2" borderId="23" xfId="0" applyNumberFormat="1" applyFont="1" applyFill="1" applyBorder="1" applyAlignment="1">
      <alignment horizontal="center" vertical="center"/>
    </xf>
    <xf numFmtId="0" fontId="28" fillId="2" borderId="2" xfId="0" applyFont="1" applyFill="1" applyBorder="1" applyAlignment="1">
      <alignment horizontal="center" vertical="center"/>
    </xf>
    <xf numFmtId="0" fontId="29" fillId="0" borderId="30" xfId="0" applyFont="1" applyFill="1" applyBorder="1" applyAlignment="1">
      <alignment horizontal="center" vertical="center"/>
    </xf>
    <xf numFmtId="0" fontId="30" fillId="2" borderId="31" xfId="0" applyFont="1" applyFill="1" applyBorder="1" applyAlignment="1">
      <alignment horizontal="center" vertical="center"/>
    </xf>
    <xf numFmtId="222" fontId="30" fillId="2" borderId="23" xfId="186" applyNumberFormat="1" applyFont="1" applyFill="1" applyBorder="1" applyAlignment="1">
      <alignment horizontal="right" vertical="center"/>
    </xf>
    <xf numFmtId="1" fontId="30" fillId="2" borderId="2" xfId="0" applyNumberFormat="1" applyFont="1" applyFill="1" applyBorder="1" applyAlignment="1">
      <alignment horizontal="center" vertical="center"/>
    </xf>
    <xf numFmtId="1" fontId="30" fillId="2" borderId="23" xfId="0" applyNumberFormat="1" applyFont="1" applyFill="1" applyBorder="1" applyAlignment="1">
      <alignment horizontal="center" vertical="center"/>
    </xf>
    <xf numFmtId="0" fontId="30" fillId="2" borderId="2" xfId="0" applyFont="1" applyFill="1" applyBorder="1" applyAlignment="1">
      <alignment horizontal="center" vertical="center"/>
    </xf>
    <xf numFmtId="221" fontId="28" fillId="2" borderId="2" xfId="0" applyNumberFormat="1" applyFont="1" applyFill="1" applyBorder="1" applyAlignment="1">
      <alignment horizontal="center" vertical="center"/>
    </xf>
    <xf numFmtId="14" fontId="28" fillId="2" borderId="32" xfId="0" applyNumberFormat="1" applyFont="1" applyFill="1" applyBorder="1" applyAlignment="1">
      <alignment horizontal="center" vertical="center"/>
    </xf>
    <xf numFmtId="221" fontId="30" fillId="2" borderId="2" xfId="0" applyNumberFormat="1" applyFont="1" applyFill="1" applyBorder="1" applyAlignment="1">
      <alignment horizontal="center" vertical="center"/>
    </xf>
    <xf numFmtId="14" fontId="30" fillId="2" borderId="32" xfId="0" applyNumberFormat="1" applyFont="1" applyFill="1" applyBorder="1" applyAlignment="1">
      <alignment horizontal="center" vertical="center"/>
    </xf>
    <xf numFmtId="4" fontId="7" fillId="0" borderId="27" xfId="159" applyNumberFormat="1" applyFont="1" applyFill="1" applyBorder="1" applyAlignment="1" applyProtection="1">
      <alignment horizontal="center" vertical="center"/>
      <protection locked="0"/>
    </xf>
    <xf numFmtId="223" fontId="7" fillId="0" borderId="1" xfId="0" applyNumberFormat="1" applyFont="1" applyFill="1" applyBorder="1" applyAlignment="1">
      <alignment horizontal="right" vertical="center"/>
    </xf>
    <xf numFmtId="49" fontId="7" fillId="0" borderId="2" xfId="0" applyNumberFormat="1" applyFont="1" applyFill="1" applyBorder="1" applyAlignment="1">
      <alignment horizontal="center" vertical="center"/>
    </xf>
    <xf numFmtId="4" fontId="7" fillId="0" borderId="2" xfId="159" applyNumberFormat="1" applyFont="1" applyFill="1" applyBorder="1" applyAlignment="1" applyProtection="1">
      <alignment horizontal="center" vertical="center"/>
      <protection locked="0"/>
    </xf>
    <xf numFmtId="224" fontId="7" fillId="0" borderId="2" xfId="0" applyNumberFormat="1" applyFont="1" applyFill="1" applyBorder="1" applyAlignment="1">
      <alignment vertical="center"/>
    </xf>
    <xf numFmtId="3" fontId="7" fillId="0" borderId="0" xfId="0" applyNumberFormat="1" applyFont="1" applyFill="1" applyAlignment="1">
      <alignment vertical="center"/>
    </xf>
    <xf numFmtId="43" fontId="7" fillId="0" borderId="0" xfId="186" applyFont="1" applyAlignment="1">
      <alignment vertical="center"/>
    </xf>
    <xf numFmtId="43" fontId="7" fillId="0" borderId="0" xfId="0" applyNumberFormat="1" applyFont="1" applyAlignment="1">
      <alignment vertical="center"/>
    </xf>
    <xf numFmtId="3" fontId="7" fillId="0" borderId="2" xfId="159" applyNumberFormat="1" applyFont="1" applyFill="1" applyBorder="1" applyAlignment="1" applyProtection="1">
      <alignment horizontal="center" vertical="center"/>
      <protection locked="0"/>
    </xf>
    <xf numFmtId="3" fontId="7" fillId="0" borderId="2" xfId="159" applyNumberFormat="1" applyFont="1" applyFill="1" applyBorder="1" applyAlignment="1" applyProtection="1">
      <alignment horizontal="right" vertical="center"/>
      <protection locked="0"/>
    </xf>
    <xf numFmtId="3" fontId="7" fillId="0" borderId="2" xfId="0" applyNumberFormat="1" applyFont="1" applyFill="1" applyBorder="1" applyAlignment="1">
      <alignment horizontal="center" vertical="center"/>
    </xf>
    <xf numFmtId="3" fontId="7" fillId="0" borderId="2" xfId="0" applyNumberFormat="1" applyFont="1" applyFill="1" applyBorder="1" applyAlignment="1">
      <alignment horizontal="right" vertical="center"/>
    </xf>
    <xf numFmtId="214" fontId="13" fillId="0" borderId="2" xfId="186" applyNumberFormat="1" applyFont="1" applyFill="1" applyBorder="1" applyAlignment="1">
      <alignment horizontal="right" vertical="center"/>
    </xf>
    <xf numFmtId="214" fontId="31" fillId="0" borderId="30" xfId="0" applyNumberFormat="1" applyFont="1" applyFill="1" applyBorder="1" applyAlignment="1">
      <alignment horizontal="center" vertical="center"/>
    </xf>
    <xf numFmtId="214" fontId="28" fillId="2" borderId="31" xfId="0" applyNumberFormat="1" applyFont="1" applyFill="1" applyBorder="1" applyAlignment="1">
      <alignment horizontal="center" vertical="center"/>
    </xf>
    <xf numFmtId="0" fontId="29" fillId="0" borderId="20" xfId="0" applyFont="1" applyFill="1" applyBorder="1" applyAlignment="1">
      <alignment horizontal="center" vertical="center"/>
    </xf>
    <xf numFmtId="49" fontId="7" fillId="0" borderId="2" xfId="0" applyNumberFormat="1" applyFont="1" applyBorder="1" applyAlignment="1">
      <alignment horizontal="left" vertical="center"/>
    </xf>
    <xf numFmtId="0" fontId="16" fillId="0" borderId="20" xfId="0" applyFont="1" applyBorder="1" applyAlignment="1">
      <alignment vertical="center"/>
    </xf>
    <xf numFmtId="214" fontId="7" fillId="0" borderId="20" xfId="0" applyNumberFormat="1" applyFont="1" applyBorder="1" applyAlignment="1">
      <alignment horizontal="right" vertical="center"/>
    </xf>
    <xf numFmtId="0" fontId="16" fillId="0" borderId="20" xfId="165" applyFont="1" applyBorder="1" applyAlignment="1" applyProtection="1">
      <alignment vertical="center"/>
      <protection/>
    </xf>
    <xf numFmtId="0" fontId="0" fillId="0" borderId="20" xfId="0" applyFont="1" applyBorder="1" applyAlignment="1" applyProtection="1">
      <alignment vertical="center"/>
      <protection/>
    </xf>
    <xf numFmtId="43" fontId="13" fillId="0" borderId="20" xfId="0" applyNumberFormat="1" applyFont="1" applyBorder="1" applyAlignment="1">
      <alignment horizontal="right" vertical="center"/>
    </xf>
    <xf numFmtId="214" fontId="13" fillId="0" borderId="2" xfId="0" applyNumberFormat="1" applyFont="1" applyBorder="1" applyAlignment="1">
      <alignment horizontal="right" vertical="center"/>
    </xf>
    <xf numFmtId="0" fontId="0" fillId="0" borderId="20" xfId="0" applyFont="1" applyBorder="1" applyAlignment="1">
      <alignment/>
    </xf>
    <xf numFmtId="0" fontId="6" fillId="0" borderId="0" xfId="0" applyFont="1" applyAlignment="1">
      <alignment vertical="center" wrapText="1"/>
    </xf>
    <xf numFmtId="0" fontId="7" fillId="0" borderId="0" xfId="0" applyNumberFormat="1" applyFont="1" applyAlignment="1">
      <alignment vertical="center"/>
    </xf>
    <xf numFmtId="0" fontId="7" fillId="23" borderId="2" xfId="0" applyFont="1" applyFill="1" applyBorder="1" applyAlignment="1">
      <alignment horizontal="left" vertical="center"/>
    </xf>
    <xf numFmtId="220" fontId="7" fillId="0" borderId="0" xfId="0" applyNumberFormat="1" applyFont="1" applyFill="1" applyBorder="1" applyAlignment="1">
      <alignment horizontal="center" vertical="center" wrapText="1"/>
    </xf>
    <xf numFmtId="0" fontId="7" fillId="0" borderId="20" xfId="0" applyFont="1" applyBorder="1" applyAlignment="1">
      <alignment vertical="center"/>
    </xf>
    <xf numFmtId="220" fontId="7" fillId="0" borderId="0" xfId="0" applyNumberFormat="1" applyFont="1" applyAlignment="1">
      <alignment vertical="center"/>
    </xf>
    <xf numFmtId="220" fontId="3" fillId="0" borderId="2" xfId="0" applyNumberFormat="1" applyFont="1" applyBorder="1" applyAlignment="1">
      <alignment horizontal="center" vertical="center"/>
    </xf>
    <xf numFmtId="49" fontId="7" fillId="0" borderId="23" xfId="0" applyNumberFormat="1" applyFont="1" applyBorder="1" applyAlignment="1">
      <alignment horizontal="center" vertical="center" wrapText="1"/>
    </xf>
    <xf numFmtId="43" fontId="7" fillId="0" borderId="2" xfId="160" applyNumberFormat="1" applyFont="1" applyFill="1" applyBorder="1" applyAlignment="1">
      <alignment horizontal="right" vertical="center" wrapText="1"/>
      <protection/>
    </xf>
    <xf numFmtId="49" fontId="7" fillId="0" borderId="0" xfId="0" applyNumberFormat="1" applyFont="1" applyAlignment="1">
      <alignment horizontal="center" vertical="center"/>
    </xf>
    <xf numFmtId="0" fontId="7" fillId="0" borderId="0" xfId="160" applyFont="1" applyFill="1" applyAlignment="1">
      <alignment vertical="center"/>
      <protection/>
    </xf>
    <xf numFmtId="49" fontId="3" fillId="0" borderId="23" xfId="0" applyNumberFormat="1" applyFont="1" applyBorder="1" applyAlignment="1">
      <alignment horizontal="center" vertical="center" wrapText="1"/>
    </xf>
    <xf numFmtId="43" fontId="7" fillId="0" borderId="2" xfId="0" applyNumberFormat="1" applyFont="1" applyBorder="1" applyAlignment="1" applyProtection="1">
      <alignment horizontal="right" vertical="center"/>
      <protection/>
    </xf>
    <xf numFmtId="0" fontId="9" fillId="0" borderId="0" xfId="0" applyFont="1" applyAlignment="1">
      <alignment vertical="center"/>
    </xf>
    <xf numFmtId="0" fontId="0" fillId="0" borderId="0" xfId="0" applyFont="1" applyAlignment="1">
      <alignment horizontal="center" vertical="center"/>
    </xf>
    <xf numFmtId="0" fontId="9" fillId="0" borderId="0" xfId="0" applyFont="1" applyFill="1" applyAlignment="1">
      <alignment vertical="center"/>
    </xf>
    <xf numFmtId="0" fontId="9" fillId="0" borderId="0" xfId="0" applyFont="1" applyFill="1" applyAlignment="1">
      <alignment/>
    </xf>
    <xf numFmtId="0" fontId="9" fillId="0" borderId="0" xfId="0" applyFont="1" applyAlignment="1">
      <alignment/>
    </xf>
    <xf numFmtId="0" fontId="33" fillId="0" borderId="0" xfId="0" applyFont="1" applyAlignment="1">
      <alignment vertical="center"/>
    </xf>
    <xf numFmtId="212" fontId="9" fillId="0" borderId="0" xfId="0" applyNumberFormat="1" applyFont="1" applyAlignment="1">
      <alignment horizontal="center" vertical="center"/>
    </xf>
    <xf numFmtId="212" fontId="9" fillId="0" borderId="0" xfId="0" applyNumberFormat="1" applyFont="1" applyAlignment="1">
      <alignment horizontal="right" vertical="center"/>
    </xf>
    <xf numFmtId="212" fontId="10" fillId="0" borderId="0" xfId="0" applyNumberFormat="1" applyFont="1" applyAlignment="1">
      <alignment vertical="center"/>
    </xf>
    <xf numFmtId="0" fontId="10" fillId="0" borderId="0" xfId="0" applyFont="1" applyAlignment="1">
      <alignment horizontal="right" vertical="center"/>
    </xf>
    <xf numFmtId="0" fontId="37" fillId="0" borderId="2" xfId="0" applyFont="1" applyBorder="1" applyAlignment="1">
      <alignment horizontal="center" vertical="center"/>
    </xf>
    <xf numFmtId="0" fontId="0" fillId="0" borderId="2" xfId="0" applyFont="1" applyBorder="1" applyAlignment="1">
      <alignment horizontal="center" vertical="center"/>
    </xf>
    <xf numFmtId="0" fontId="39" fillId="0" borderId="2" xfId="0" applyFont="1" applyBorder="1" applyAlignment="1">
      <alignment horizontal="center" vertical="center"/>
    </xf>
    <xf numFmtId="0" fontId="9" fillId="0" borderId="2" xfId="0" applyFont="1" applyBorder="1" applyAlignment="1" applyProtection="1">
      <alignment vertical="center"/>
      <protection/>
    </xf>
    <xf numFmtId="43" fontId="9" fillId="0" borderId="2" xfId="0" applyNumberFormat="1" applyFont="1" applyBorder="1" applyAlignment="1">
      <alignment horizontal="right" vertical="center"/>
    </xf>
    <xf numFmtId="0" fontId="10" fillId="0" borderId="2" xfId="165" applyFont="1" applyBorder="1" applyAlignment="1" applyProtection="1">
      <alignment vertical="center"/>
      <protection/>
    </xf>
    <xf numFmtId="43" fontId="40" fillId="0" borderId="2" xfId="0" applyNumberFormat="1" applyFont="1" applyBorder="1" applyAlignment="1">
      <alignment horizontal="right" vertical="center"/>
    </xf>
    <xf numFmtId="0" fontId="1" fillId="0" borderId="2" xfId="165" applyFont="1" applyFill="1" applyBorder="1" applyAlignment="1" applyProtection="1">
      <alignment horizontal="right" vertical="center" indent="1"/>
      <protection/>
    </xf>
    <xf numFmtId="43" fontId="9" fillId="0" borderId="2" xfId="0" applyNumberFormat="1" applyFont="1" applyFill="1" applyBorder="1" applyAlignment="1">
      <alignment horizontal="right" vertical="center"/>
    </xf>
    <xf numFmtId="0" fontId="41" fillId="0" borderId="2" xfId="0" applyFont="1" applyBorder="1" applyAlignment="1" applyProtection="1">
      <alignment horizontal="right" vertical="center"/>
      <protection/>
    </xf>
    <xf numFmtId="0" fontId="10" fillId="0" borderId="2" xfId="0" applyFont="1" applyBorder="1" applyAlignment="1" applyProtection="1">
      <alignment horizontal="right" vertical="center"/>
      <protection/>
    </xf>
    <xf numFmtId="0" fontId="10" fillId="0" borderId="21" xfId="0" applyFont="1" applyBorder="1" applyAlignment="1">
      <alignment vertical="center"/>
    </xf>
    <xf numFmtId="0" fontId="37" fillId="0" borderId="0" xfId="0" applyFont="1" applyAlignment="1">
      <alignment/>
    </xf>
    <xf numFmtId="225" fontId="42" fillId="0" borderId="0" xfId="133" applyNumberFormat="1" applyFont="1" applyFill="1" applyAlignment="1" applyProtection="1">
      <alignment horizontal="left"/>
      <protection locked="0"/>
    </xf>
    <xf numFmtId="225" fontId="12" fillId="0" borderId="0" xfId="133" applyNumberFormat="1" applyFont="1" applyFill="1" applyAlignment="1" applyProtection="1">
      <alignment horizontal="center"/>
      <protection locked="0"/>
    </xf>
    <xf numFmtId="225" fontId="7" fillId="0" borderId="0" xfId="133" applyNumberFormat="1" applyFont="1" applyFill="1" applyAlignment="1" applyProtection="1">
      <alignment horizontal="center"/>
      <protection locked="0"/>
    </xf>
    <xf numFmtId="225" fontId="3" fillId="0" borderId="0" xfId="133" applyNumberFormat="1" applyFont="1" applyFill="1" applyAlignment="1" applyProtection="1">
      <alignment horizontal="left"/>
      <protection locked="0"/>
    </xf>
    <xf numFmtId="225" fontId="7" fillId="0" borderId="0" xfId="133" applyNumberFormat="1" applyFont="1" applyFill="1" applyAlignment="1" applyProtection="1">
      <alignment horizontal="left"/>
      <protection locked="0"/>
    </xf>
    <xf numFmtId="226" fontId="7" fillId="0" borderId="0" xfId="133" applyNumberFormat="1" applyFont="1" applyFill="1" applyAlignment="1" applyProtection="1">
      <alignment horizontal="left"/>
      <protection locked="0"/>
    </xf>
    <xf numFmtId="225" fontId="7" fillId="0" borderId="0" xfId="133" applyNumberFormat="1" applyFont="1" applyFill="1" applyAlignment="1" applyProtection="1">
      <alignment horizontal="right"/>
      <protection locked="0"/>
    </xf>
    <xf numFmtId="225" fontId="11" fillId="0" borderId="0" xfId="165" applyNumberFormat="1" applyFont="1" applyFill="1" applyBorder="1" applyAlignment="1" applyProtection="1">
      <alignment horizontal="left"/>
      <protection locked="0"/>
    </xf>
    <xf numFmtId="225" fontId="42" fillId="0" borderId="0" xfId="133" applyNumberFormat="1" applyFont="1" applyFill="1" applyBorder="1" applyAlignment="1" applyProtection="1">
      <alignment horizontal="center"/>
      <protection locked="0"/>
    </xf>
    <xf numFmtId="225" fontId="12" fillId="0" borderId="0" xfId="133" applyNumberFormat="1" applyFont="1" applyFill="1" applyAlignment="1" applyProtection="1">
      <alignment horizontal="left"/>
      <protection locked="0"/>
    </xf>
    <xf numFmtId="225" fontId="44" fillId="0" borderId="2" xfId="133" applyNumberFormat="1" applyFont="1" applyFill="1" applyBorder="1" applyAlignment="1" applyProtection="1">
      <alignment horizontal="center"/>
      <protection locked="0"/>
    </xf>
    <xf numFmtId="225" fontId="44" fillId="0" borderId="33" xfId="133" applyNumberFormat="1" applyFont="1" applyFill="1" applyBorder="1" applyAlignment="1" applyProtection="1">
      <alignment horizontal="center"/>
      <protection locked="0"/>
    </xf>
    <xf numFmtId="225" fontId="44" fillId="0" borderId="20" xfId="133" applyNumberFormat="1" applyFont="1" applyFill="1" applyBorder="1" applyAlignment="1" applyProtection="1">
      <alignment horizontal="center"/>
      <protection locked="0"/>
    </xf>
    <xf numFmtId="225" fontId="3" fillId="0" borderId="22" xfId="162" applyNumberFormat="1" applyFont="1" applyFill="1" applyBorder="1" applyAlignment="1" applyProtection="1">
      <alignment horizontal="left"/>
      <protection locked="0"/>
    </xf>
    <xf numFmtId="226" fontId="7" fillId="0" borderId="2" xfId="133" applyNumberFormat="1" applyFont="1" applyFill="1" applyBorder="1" applyAlignment="1" applyProtection="1">
      <alignment horizontal="center"/>
      <protection locked="0"/>
    </xf>
    <xf numFmtId="220" fontId="7" fillId="0" borderId="23" xfId="133" applyNumberFormat="1" applyFont="1" applyFill="1" applyBorder="1" applyAlignment="1" applyProtection="1">
      <alignment horizontal="right"/>
      <protection locked="0"/>
    </xf>
    <xf numFmtId="220" fontId="3" fillId="0" borderId="33" xfId="133" applyNumberFormat="1" applyFont="1" applyFill="1" applyBorder="1" applyAlignment="1" applyProtection="1">
      <alignment horizontal="left"/>
      <protection locked="0"/>
    </xf>
    <xf numFmtId="220" fontId="3" fillId="0" borderId="20" xfId="133" applyNumberFormat="1" applyFont="1" applyFill="1" applyBorder="1" applyAlignment="1" applyProtection="1">
      <alignment horizontal="left"/>
      <protection locked="0"/>
    </xf>
    <xf numFmtId="226" fontId="3" fillId="0" borderId="2" xfId="133" applyNumberFormat="1" applyFont="1" applyFill="1" applyBorder="1" applyAlignment="1" applyProtection="1">
      <alignment horizontal="center"/>
      <protection locked="0"/>
    </xf>
    <xf numFmtId="220" fontId="7" fillId="0" borderId="2" xfId="133" applyNumberFormat="1" applyFont="1" applyFill="1" applyBorder="1" applyAlignment="1" applyProtection="1">
      <alignment horizontal="right"/>
      <protection locked="0"/>
    </xf>
    <xf numFmtId="225" fontId="3" fillId="0" borderId="34" xfId="133" applyNumberFormat="1" applyFont="1" applyFill="1" applyBorder="1" applyAlignment="1" applyProtection="1">
      <alignment horizontal="left"/>
      <protection locked="0"/>
    </xf>
    <xf numFmtId="220" fontId="7" fillId="0" borderId="2" xfId="132" applyNumberFormat="1" applyFont="1" applyFill="1" applyBorder="1" applyAlignment="1" applyProtection="1">
      <alignment horizontal="right"/>
      <protection locked="0"/>
    </xf>
    <xf numFmtId="220" fontId="3" fillId="0" borderId="33" xfId="133" applyNumberFormat="1" applyFont="1" applyFill="1" applyBorder="1" applyAlignment="1" applyProtection="1">
      <alignment horizontal="left" vertical="center"/>
      <protection locked="0"/>
    </xf>
    <xf numFmtId="220" fontId="44" fillId="0" borderId="20" xfId="133" applyNumberFormat="1" applyFont="1" applyFill="1" applyBorder="1" applyAlignment="1" applyProtection="1">
      <alignment horizontal="left"/>
      <protection locked="0"/>
    </xf>
    <xf numFmtId="225" fontId="44" fillId="0" borderId="34" xfId="133" applyNumberFormat="1" applyFont="1" applyFill="1" applyBorder="1" applyAlignment="1" applyProtection="1">
      <alignment horizontal="center"/>
      <protection locked="0"/>
    </xf>
    <xf numFmtId="225" fontId="44" fillId="0" borderId="34" xfId="133" applyNumberFormat="1" applyFont="1" applyFill="1" applyBorder="1" applyAlignment="1" applyProtection="1">
      <alignment horizontal="left"/>
      <protection locked="0"/>
    </xf>
    <xf numFmtId="220" fontId="44" fillId="6" borderId="20" xfId="133" applyNumberFormat="1" applyFont="1" applyFill="1" applyBorder="1" applyAlignment="1" applyProtection="1">
      <alignment horizontal="left"/>
      <protection locked="0"/>
    </xf>
    <xf numFmtId="220" fontId="12" fillId="6" borderId="2" xfId="133" applyNumberFormat="1" applyFont="1" applyFill="1" applyBorder="1" applyAlignment="1" applyProtection="1">
      <alignment horizontal="right"/>
      <protection locked="0"/>
    </xf>
    <xf numFmtId="220" fontId="3" fillId="0" borderId="35" xfId="133" applyNumberFormat="1" applyFont="1" applyFill="1" applyBorder="1" applyAlignment="1" applyProtection="1">
      <alignment horizontal="left"/>
      <protection locked="0"/>
    </xf>
    <xf numFmtId="220" fontId="3" fillId="0" borderId="36" xfId="133" applyNumberFormat="1" applyFont="1" applyFill="1" applyBorder="1" applyAlignment="1" applyProtection="1">
      <alignment horizontal="left"/>
      <protection locked="0"/>
    </xf>
    <xf numFmtId="220" fontId="44" fillId="6" borderId="4" xfId="162" applyNumberFormat="1" applyFont="1" applyFill="1" applyBorder="1" applyAlignment="1" applyProtection="1">
      <alignment horizontal="left"/>
      <protection locked="0"/>
    </xf>
    <xf numFmtId="220" fontId="12" fillId="6" borderId="2" xfId="132" applyNumberFormat="1" applyFont="1" applyFill="1" applyBorder="1" applyAlignment="1" applyProtection="1">
      <alignment horizontal="right"/>
      <protection locked="0"/>
    </xf>
    <xf numFmtId="225" fontId="12" fillId="6" borderId="22" xfId="162" applyNumberFormat="1" applyFont="1" applyFill="1" applyBorder="1" applyAlignment="1" applyProtection="1">
      <alignment horizontal="left"/>
      <protection locked="0"/>
    </xf>
    <xf numFmtId="220" fontId="12" fillId="6" borderId="1" xfId="133" applyNumberFormat="1" applyFont="1" applyFill="1" applyBorder="1" applyAlignment="1" applyProtection="1">
      <alignment horizontal="right"/>
      <protection locked="0"/>
    </xf>
    <xf numFmtId="220" fontId="12" fillId="6" borderId="33" xfId="133" applyNumberFormat="1" applyFont="1" applyFill="1" applyBorder="1" applyAlignment="1" applyProtection="1">
      <alignment horizontal="left"/>
      <protection locked="0"/>
    </xf>
    <xf numFmtId="225" fontId="7" fillId="0" borderId="22" xfId="133" applyNumberFormat="1" applyFont="1" applyFill="1" applyBorder="1" applyAlignment="1" applyProtection="1">
      <alignment horizontal="left"/>
      <protection locked="0"/>
    </xf>
    <xf numFmtId="220" fontId="7" fillId="0" borderId="33" xfId="133" applyNumberFormat="1" applyFont="1" applyFill="1" applyBorder="1" applyAlignment="1" applyProtection="1">
      <alignment horizontal="left"/>
      <protection locked="0"/>
    </xf>
    <xf numFmtId="225" fontId="3" fillId="0" borderId="0" xfId="133" applyNumberFormat="1" applyFont="1" applyFill="1" applyBorder="1" applyAlignment="1" applyProtection="1">
      <alignment horizontal="left"/>
      <protection locked="0"/>
    </xf>
    <xf numFmtId="225" fontId="3" fillId="0" borderId="0" xfId="133" applyNumberFormat="1" applyFont="1" applyFill="1" applyBorder="1" applyAlignment="1" applyProtection="1">
      <alignment horizontal="right"/>
      <protection locked="0"/>
    </xf>
    <xf numFmtId="225" fontId="44" fillId="0" borderId="0" xfId="133" applyNumberFormat="1" applyFont="1" applyFill="1" applyAlignment="1" applyProtection="1">
      <alignment horizontal="left"/>
      <protection locked="0"/>
    </xf>
    <xf numFmtId="220" fontId="3" fillId="0" borderId="2" xfId="133" applyNumberFormat="1" applyFont="1" applyFill="1" applyBorder="1" applyAlignment="1" applyProtection="1">
      <alignment horizontal="left"/>
      <protection locked="0"/>
    </xf>
    <xf numFmtId="220" fontId="3" fillId="0" borderId="2" xfId="133" applyNumberFormat="1" applyFont="1" applyFill="1" applyBorder="1" applyAlignment="1" applyProtection="1">
      <alignment horizontal="left" vertical="center"/>
      <protection locked="0"/>
    </xf>
    <xf numFmtId="220" fontId="44" fillId="0" borderId="2" xfId="133" applyNumberFormat="1" applyFont="1" applyFill="1" applyBorder="1" applyAlignment="1" applyProtection="1">
      <alignment horizontal="left"/>
      <protection locked="0"/>
    </xf>
    <xf numFmtId="220" fontId="44" fillId="0" borderId="2" xfId="132" applyNumberFormat="1" applyFont="1" applyFill="1" applyBorder="1" applyAlignment="1" applyProtection="1">
      <alignment horizontal="left"/>
      <protection locked="0"/>
    </xf>
    <xf numFmtId="220" fontId="12" fillId="0" borderId="2" xfId="132" applyNumberFormat="1" applyFont="1" applyFill="1" applyBorder="1" applyAlignment="1" applyProtection="1">
      <alignment horizontal="left"/>
      <protection locked="0"/>
    </xf>
    <xf numFmtId="220" fontId="7" fillId="0" borderId="2" xfId="133" applyNumberFormat="1" applyFont="1" applyFill="1" applyBorder="1" applyAlignment="1" applyProtection="1">
      <alignment horizontal="left"/>
      <protection locked="0"/>
    </xf>
    <xf numFmtId="0" fontId="7" fillId="11" borderId="0" xfId="0" applyFont="1" applyFill="1" applyAlignment="1">
      <alignment vertical="center"/>
    </xf>
    <xf numFmtId="43" fontId="7" fillId="0" borderId="2" xfId="0" applyNumberFormat="1" applyFont="1" applyFill="1" applyBorder="1" applyAlignment="1">
      <alignment horizontal="left" vertical="center"/>
    </xf>
    <xf numFmtId="0" fontId="14" fillId="0" borderId="1" xfId="0" applyFont="1" applyFill="1" applyBorder="1" applyAlignment="1" applyProtection="1">
      <alignment horizontal="right" vertical="center"/>
      <protection/>
    </xf>
    <xf numFmtId="43" fontId="14" fillId="0" borderId="1" xfId="0" applyNumberFormat="1" applyFont="1" applyFill="1" applyBorder="1" applyAlignment="1" applyProtection="1">
      <alignment horizontal="right" vertical="center"/>
      <protection/>
    </xf>
    <xf numFmtId="214" fontId="7" fillId="0" borderId="1" xfId="0" applyNumberFormat="1" applyFont="1" applyFill="1" applyBorder="1" applyAlignment="1">
      <alignment horizontal="right" vertical="center"/>
    </xf>
    <xf numFmtId="43" fontId="7" fillId="0" borderId="1" xfId="0" applyNumberFormat="1" applyFont="1" applyFill="1" applyBorder="1" applyAlignment="1">
      <alignment horizontal="left" vertical="center"/>
    </xf>
    <xf numFmtId="0" fontId="3" fillId="0" borderId="2" xfId="158" applyNumberFormat="1" applyFont="1" applyFill="1" applyBorder="1" applyAlignment="1">
      <alignment horizontal="center" vertical="center"/>
      <protection/>
    </xf>
    <xf numFmtId="43" fontId="7" fillId="0" borderId="0" xfId="0" applyNumberFormat="1" applyFont="1" applyFill="1" applyAlignment="1">
      <alignment vertical="center"/>
    </xf>
    <xf numFmtId="0" fontId="37" fillId="0" borderId="0" xfId="0" applyFont="1" applyAlignment="1">
      <alignment/>
    </xf>
    <xf numFmtId="43" fontId="3" fillId="0" borderId="2" xfId="0" applyNumberFormat="1" applyFont="1" applyFill="1" applyBorder="1" applyAlignment="1">
      <alignment horizontal="left" vertical="center" wrapText="1"/>
    </xf>
    <xf numFmtId="224" fontId="3" fillId="0" borderId="2" xfId="0" applyNumberFormat="1" applyFont="1" applyFill="1" applyBorder="1" applyAlignment="1">
      <alignment vertical="center" wrapText="1"/>
    </xf>
    <xf numFmtId="224" fontId="3" fillId="0" borderId="2" xfId="0" applyNumberFormat="1" applyFont="1" applyFill="1" applyBorder="1" applyAlignment="1">
      <alignment horizontal="left" vertical="center" wrapText="1"/>
    </xf>
    <xf numFmtId="4" fontId="7" fillId="0" borderId="2" xfId="159" applyNumberFormat="1" applyFont="1" applyFill="1" applyBorder="1" applyAlignment="1" applyProtection="1">
      <alignment horizontal="right" vertical="center"/>
      <protection locked="0"/>
    </xf>
    <xf numFmtId="0" fontId="3" fillId="0" borderId="27" xfId="158" applyNumberFormat="1" applyFont="1" applyFill="1" applyBorder="1" applyAlignment="1">
      <alignment horizontal="center" vertical="center"/>
      <protection/>
    </xf>
    <xf numFmtId="0" fontId="3" fillId="0" borderId="2" xfId="0" applyFont="1" applyFill="1" applyBorder="1" applyAlignment="1">
      <alignment horizontal="center" vertical="center" wrapText="1"/>
    </xf>
    <xf numFmtId="214" fontId="7" fillId="0" borderId="2" xfId="186" applyNumberFormat="1" applyFont="1" applyFill="1" applyBorder="1" applyAlignment="1">
      <alignment horizontal="center" vertical="center"/>
    </xf>
    <xf numFmtId="214" fontId="31" fillId="0" borderId="31" xfId="0" applyNumberFormat="1" applyFont="1" applyFill="1" applyBorder="1" applyAlignment="1">
      <alignment horizontal="center" vertical="center"/>
    </xf>
    <xf numFmtId="0" fontId="3" fillId="0" borderId="2" xfId="158" applyNumberFormat="1" applyFont="1" applyFill="1" applyBorder="1" applyAlignment="1">
      <alignment horizontal="center" vertical="center"/>
      <protection/>
    </xf>
    <xf numFmtId="0" fontId="7" fillId="0" borderId="2" xfId="0" applyFont="1" applyFill="1" applyBorder="1" applyAlignment="1">
      <alignment horizontal="left" vertical="center" wrapText="1"/>
    </xf>
    <xf numFmtId="49" fontId="7" fillId="0" borderId="23" xfId="0" applyNumberFormat="1" applyFont="1" applyFill="1" applyBorder="1" applyAlignment="1">
      <alignment horizontal="center" vertical="center"/>
    </xf>
    <xf numFmtId="4" fontId="7" fillId="0" borderId="23" xfId="159" applyNumberFormat="1" applyFont="1" applyFill="1" applyBorder="1" applyAlignment="1" applyProtection="1">
      <alignment horizontal="center" vertical="center"/>
      <protection locked="0"/>
    </xf>
    <xf numFmtId="220" fontId="7" fillId="0" borderId="0" xfId="0" applyNumberFormat="1" applyFont="1" applyFill="1" applyAlignment="1">
      <alignment vertical="center"/>
    </xf>
    <xf numFmtId="3" fontId="7" fillId="0" borderId="0" xfId="0" applyNumberFormat="1" applyFont="1" applyAlignment="1">
      <alignment vertical="center"/>
    </xf>
    <xf numFmtId="0" fontId="3" fillId="0" borderId="2" xfId="0" applyFont="1" applyFill="1" applyBorder="1" applyAlignment="1">
      <alignment horizontal="left" vertical="center" wrapText="1"/>
    </xf>
    <xf numFmtId="49" fontId="3" fillId="0" borderId="37"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3" fontId="7" fillId="0" borderId="2" xfId="186" applyFont="1" applyFill="1" applyBorder="1" applyAlignment="1" applyProtection="1">
      <alignment horizontal="right" vertical="center"/>
      <protection locked="0"/>
    </xf>
    <xf numFmtId="43" fontId="7" fillId="0" borderId="2" xfId="186" applyFont="1" applyFill="1" applyBorder="1" applyAlignment="1">
      <alignment horizontal="right" vertical="center"/>
    </xf>
    <xf numFmtId="43" fontId="7" fillId="24" borderId="2" xfId="186" applyFont="1" applyFill="1" applyBorder="1" applyAlignment="1" applyProtection="1">
      <alignment horizontal="right" vertical="center"/>
      <protection locked="0"/>
    </xf>
    <xf numFmtId="49" fontId="3" fillId="0" borderId="38" xfId="0" applyNumberFormat="1" applyFont="1" applyFill="1" applyBorder="1" applyAlignment="1">
      <alignment horizontal="center" vertical="center" wrapText="1"/>
    </xf>
    <xf numFmtId="0" fontId="3" fillId="0" borderId="38" xfId="158" applyNumberFormat="1" applyFont="1" applyFill="1" applyBorder="1" applyAlignment="1">
      <alignment horizontal="center" vertical="center"/>
      <protection/>
    </xf>
    <xf numFmtId="49" fontId="7" fillId="0" borderId="38" xfId="0" applyNumberFormat="1" applyFont="1" applyFill="1" applyBorder="1" applyAlignment="1">
      <alignment horizontal="center" vertical="center"/>
    </xf>
    <xf numFmtId="4" fontId="7" fillId="0" borderId="38" xfId="159" applyNumberFormat="1" applyFont="1" applyFill="1" applyBorder="1" applyAlignment="1" applyProtection="1">
      <alignment horizontal="center" vertical="center"/>
      <protection locked="0"/>
    </xf>
    <xf numFmtId="214" fontId="19" fillId="0" borderId="0" xfId="0" applyNumberFormat="1" applyFont="1" applyAlignment="1">
      <alignment vertical="center"/>
    </xf>
    <xf numFmtId="214" fontId="7" fillId="0" borderId="0" xfId="0" applyNumberFormat="1" applyFont="1" applyAlignment="1">
      <alignment vertical="center"/>
    </xf>
    <xf numFmtId="223" fontId="7" fillId="0" borderId="1" xfId="0" applyNumberFormat="1" applyFont="1" applyFill="1" applyBorder="1" applyAlignment="1">
      <alignment horizontal="center" vertical="center"/>
    </xf>
    <xf numFmtId="0" fontId="14" fillId="0" borderId="1" xfId="0" applyFont="1" applyFill="1" applyBorder="1" applyAlignment="1" applyProtection="1">
      <alignment horizontal="center" vertical="center"/>
      <protection/>
    </xf>
    <xf numFmtId="43" fontId="14" fillId="0" borderId="1" xfId="0" applyNumberFormat="1" applyFont="1" applyFill="1" applyBorder="1" applyAlignment="1" applyProtection="1">
      <alignment horizontal="center" vertical="center"/>
      <protection/>
    </xf>
    <xf numFmtId="0" fontId="3" fillId="0" borderId="2" xfId="0" applyFont="1" applyFill="1" applyBorder="1" applyAlignment="1">
      <alignment horizontal="left" vertical="center" wrapText="1"/>
    </xf>
    <xf numFmtId="49" fontId="14" fillId="0" borderId="1" xfId="0" applyNumberFormat="1" applyFont="1" applyFill="1" applyBorder="1" applyAlignment="1" applyProtection="1">
      <alignment horizontal="center" vertical="center"/>
      <protection/>
    </xf>
    <xf numFmtId="49" fontId="14" fillId="0" borderId="1" xfId="0" applyNumberFormat="1" applyFont="1" applyFill="1" applyBorder="1" applyAlignment="1" applyProtection="1">
      <alignment horizontal="right" vertical="center"/>
      <protection/>
    </xf>
    <xf numFmtId="49" fontId="7" fillId="0" borderId="2" xfId="159" applyNumberFormat="1" applyFont="1" applyFill="1" applyBorder="1" applyAlignment="1" applyProtection="1">
      <alignment horizontal="center" vertical="center"/>
      <protection locked="0"/>
    </xf>
    <xf numFmtId="49" fontId="7" fillId="0" borderId="2" xfId="0" applyNumberFormat="1" applyFont="1" applyFill="1" applyBorder="1" applyAlignment="1">
      <alignment horizontal="right" vertical="center"/>
    </xf>
    <xf numFmtId="0" fontId="14" fillId="0" borderId="2" xfId="0" applyNumberFormat="1" applyFont="1" applyFill="1" applyBorder="1" applyAlignment="1" applyProtection="1">
      <alignment horizontal="center" vertical="center" wrapText="1"/>
      <protection/>
    </xf>
    <xf numFmtId="0" fontId="3" fillId="0" borderId="27" xfId="158" applyNumberFormat="1" applyFont="1" applyFill="1" applyBorder="1" applyAlignment="1">
      <alignment horizontal="center" vertical="center" wrapText="1"/>
      <protection/>
    </xf>
    <xf numFmtId="49" fontId="7" fillId="0" borderId="27" xfId="0" applyNumberFormat="1" applyFont="1" applyFill="1" applyBorder="1" applyAlignment="1">
      <alignment horizontal="center" vertical="center" wrapText="1"/>
    </xf>
    <xf numFmtId="4" fontId="7" fillId="0" borderId="27" xfId="159" applyNumberFormat="1" applyFont="1" applyFill="1" applyBorder="1" applyAlignment="1" applyProtection="1">
      <alignment horizontal="center" vertical="center" wrapText="1"/>
      <protection locked="0"/>
    </xf>
    <xf numFmtId="43" fontId="7" fillId="24" borderId="27" xfId="186" applyFont="1" applyFill="1" applyBorder="1" applyAlignment="1" applyProtection="1">
      <alignment horizontal="right" vertical="center" wrapText="1"/>
      <protection locked="0"/>
    </xf>
    <xf numFmtId="223" fontId="7" fillId="0" borderId="27" xfId="0" applyNumberFormat="1" applyFont="1" applyFill="1" applyBorder="1" applyAlignment="1">
      <alignment horizontal="center" vertical="center" wrapText="1"/>
    </xf>
    <xf numFmtId="0" fontId="14" fillId="0" borderId="2" xfId="0" applyFont="1" applyFill="1" applyBorder="1" applyAlignment="1" applyProtection="1">
      <alignment horizontal="center" vertical="center" wrapText="1"/>
      <protection/>
    </xf>
    <xf numFmtId="49" fontId="14" fillId="0" borderId="2" xfId="0" applyNumberFormat="1" applyFont="1" applyFill="1" applyBorder="1" applyAlignment="1" applyProtection="1">
      <alignment horizontal="center" vertical="center" wrapText="1"/>
      <protection/>
    </xf>
    <xf numFmtId="214" fontId="7" fillId="0" borderId="2" xfId="0" applyNumberFormat="1" applyFont="1" applyFill="1" applyBorder="1" applyAlignment="1">
      <alignment horizontal="right" vertical="center" wrapText="1"/>
    </xf>
    <xf numFmtId="214" fontId="7" fillId="0" borderId="2" xfId="186" applyNumberFormat="1" applyFont="1" applyFill="1" applyBorder="1" applyAlignment="1">
      <alignment horizontal="center" vertical="center" wrapText="1"/>
    </xf>
    <xf numFmtId="43" fontId="7" fillId="0" borderId="2" xfId="0" applyNumberFormat="1" applyFont="1" applyFill="1" applyBorder="1" applyAlignment="1">
      <alignment horizontal="left" vertical="center" wrapText="1"/>
    </xf>
    <xf numFmtId="214" fontId="7" fillId="0" borderId="2" xfId="186" applyNumberFormat="1" applyFont="1" applyFill="1" applyBorder="1" applyAlignment="1">
      <alignment horizontal="right" vertical="center" wrapText="1"/>
    </xf>
    <xf numFmtId="225" fontId="43" fillId="0" borderId="0" xfId="133" applyNumberFormat="1" applyFont="1" applyFill="1" applyBorder="1" applyAlignment="1" applyProtection="1">
      <alignment horizontal="center"/>
      <protection locked="0"/>
    </xf>
    <xf numFmtId="225" fontId="42" fillId="0" borderId="0" xfId="133" applyNumberFormat="1" applyFont="1" applyFill="1" applyBorder="1" applyAlignment="1" applyProtection="1">
      <alignment horizontal="center"/>
      <protection locked="0"/>
    </xf>
    <xf numFmtId="0" fontId="7" fillId="0" borderId="0" xfId="133" applyNumberFormat="1" applyFont="1" applyFill="1" applyBorder="1" applyAlignment="1" applyProtection="1">
      <alignment horizontal="center"/>
      <protection locked="0"/>
    </xf>
    <xf numFmtId="225" fontId="3" fillId="0" borderId="24" xfId="133" applyNumberFormat="1" applyFont="1" applyFill="1" applyBorder="1" applyAlignment="1" applyProtection="1">
      <alignment horizontal="left"/>
      <protection locked="0"/>
    </xf>
    <xf numFmtId="225" fontId="7" fillId="0" borderId="24" xfId="133" applyNumberFormat="1" applyFont="1" applyFill="1" applyBorder="1" applyAlignment="1" applyProtection="1">
      <alignment horizontal="left"/>
      <protection locked="0"/>
    </xf>
    <xf numFmtId="0" fontId="34" fillId="0" borderId="0" xfId="0" applyFont="1" applyAlignment="1">
      <alignment horizontal="center" vertical="center" wrapText="1"/>
    </xf>
    <xf numFmtId="0" fontId="35" fillId="0" borderId="0" xfId="0" applyFont="1" applyAlignment="1">
      <alignment horizontal="center" vertical="center" wrapText="1"/>
    </xf>
    <xf numFmtId="212" fontId="9" fillId="0" borderId="0" xfId="0" applyNumberFormat="1" applyFont="1" applyAlignment="1">
      <alignment horizontal="center" vertical="center"/>
    </xf>
    <xf numFmtId="0" fontId="36" fillId="0" borderId="2" xfId="0" applyFont="1" applyBorder="1" applyAlignment="1">
      <alignment horizontal="center" vertical="center"/>
    </xf>
    <xf numFmtId="0" fontId="38" fillId="0" borderId="2" xfId="0" applyFont="1" applyBorder="1" applyAlignment="1">
      <alignment horizontal="center" vertical="center"/>
    </xf>
    <xf numFmtId="0" fontId="8" fillId="0" borderId="0" xfId="0" applyFont="1" applyAlignment="1">
      <alignment horizontal="center" vertical="center" wrapText="1"/>
    </xf>
    <xf numFmtId="0" fontId="6" fillId="0" borderId="0" xfId="0" applyFont="1" applyAlignment="1">
      <alignment horizontal="center" vertical="center" wrapText="1"/>
    </xf>
    <xf numFmtId="212" fontId="3" fillId="0" borderId="0" xfId="0" applyNumberFormat="1" applyFont="1" applyAlignment="1">
      <alignment horizontal="center" vertical="center"/>
    </xf>
    <xf numFmtId="212" fontId="7" fillId="0" borderId="0" xfId="0" applyNumberFormat="1" applyFont="1" applyAlignment="1">
      <alignment horizontal="center" vertical="center"/>
    </xf>
    <xf numFmtId="0" fontId="7" fillId="0" borderId="0" xfId="0" applyNumberFormat="1" applyFont="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10" fillId="0" borderId="21" xfId="0" applyFont="1" applyBorder="1" applyAlignment="1">
      <alignment horizontal="center" vertical="center"/>
    </xf>
    <xf numFmtId="212" fontId="7" fillId="0" borderId="24" xfId="0" applyNumberFormat="1" applyFont="1" applyBorder="1" applyAlignment="1">
      <alignment horizontal="left" vertical="center"/>
    </xf>
    <xf numFmtId="49" fontId="3" fillId="0" borderId="22" xfId="0" applyNumberFormat="1" applyFont="1" applyBorder="1" applyAlignment="1">
      <alignment horizontal="center" vertical="center"/>
    </xf>
    <xf numFmtId="49" fontId="3" fillId="0" borderId="20" xfId="0" applyNumberFormat="1" applyFont="1" applyBorder="1" applyAlignment="1">
      <alignment horizontal="center" vertical="center"/>
    </xf>
    <xf numFmtId="0" fontId="7" fillId="0" borderId="0" xfId="0" applyNumberFormat="1" applyFont="1" applyAlignment="1">
      <alignment horizontal="right" vertical="center"/>
    </xf>
    <xf numFmtId="0" fontId="3" fillId="0" borderId="24" xfId="0" applyFont="1" applyBorder="1" applyAlignment="1">
      <alignment horizontal="right" vertical="center"/>
    </xf>
    <xf numFmtId="0" fontId="7" fillId="0" borderId="20" xfId="0" applyFont="1" applyBorder="1" applyAlignment="1">
      <alignment horizontal="center" vertical="center"/>
    </xf>
    <xf numFmtId="0" fontId="3" fillId="0" borderId="2" xfId="0" applyFont="1" applyBorder="1" applyAlignment="1">
      <alignment horizontal="center" vertical="center"/>
    </xf>
    <xf numFmtId="0" fontId="7" fillId="0" borderId="2" xfId="0" applyFont="1" applyBorder="1" applyAlignment="1">
      <alignment horizontal="center" vertical="center"/>
    </xf>
    <xf numFmtId="0" fontId="3" fillId="0" borderId="1" xfId="0" applyFont="1" applyBorder="1" applyAlignment="1">
      <alignment horizontal="center" vertical="center" wrapText="1"/>
    </xf>
    <xf numFmtId="0" fontId="7" fillId="0" borderId="2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 xfId="0" applyFont="1" applyBorder="1" applyAlignment="1">
      <alignment horizontal="center" vertical="center"/>
    </xf>
    <xf numFmtId="0" fontId="7" fillId="0" borderId="23" xfId="0" applyFont="1" applyBorder="1" applyAlignment="1">
      <alignment horizontal="center" vertical="center"/>
    </xf>
    <xf numFmtId="0" fontId="6" fillId="0" borderId="0" xfId="0" applyFont="1" applyAlignment="1">
      <alignment horizontal="center" vertical="center"/>
    </xf>
    <xf numFmtId="220"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0" fontId="7" fillId="0" borderId="2" xfId="0" applyFont="1" applyBorder="1" applyAlignment="1">
      <alignment horizontal="center" vertical="center" wrapText="1"/>
    </xf>
    <xf numFmtId="220" fontId="3" fillId="0" borderId="1" xfId="0" applyNumberFormat="1" applyFont="1" applyBorder="1" applyAlignment="1">
      <alignment horizontal="center" vertical="center"/>
    </xf>
    <xf numFmtId="220" fontId="3" fillId="0" borderId="23" xfId="0" applyNumberFormat="1" applyFont="1" applyBorder="1" applyAlignment="1">
      <alignment horizontal="center" vertical="center"/>
    </xf>
    <xf numFmtId="220" fontId="7" fillId="0" borderId="2" xfId="0" applyNumberFormat="1" applyFont="1" applyBorder="1" applyAlignment="1">
      <alignment horizontal="center" vertical="center"/>
    </xf>
    <xf numFmtId="220" fontId="7" fillId="0" borderId="23" xfId="0" applyNumberFormat="1" applyFont="1" applyBorder="1" applyAlignment="1">
      <alignment horizontal="center" vertical="center"/>
    </xf>
    <xf numFmtId="0" fontId="3" fillId="0" borderId="0" xfId="0" applyFont="1" applyAlignment="1">
      <alignment horizontal="left" vertical="center"/>
    </xf>
    <xf numFmtId="212" fontId="7" fillId="0" borderId="0" xfId="0" applyNumberFormat="1" applyFont="1" applyAlignment="1">
      <alignment horizontal="right" vertical="center"/>
    </xf>
    <xf numFmtId="49" fontId="3" fillId="0" borderId="2"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0" fillId="0" borderId="4" xfId="0" applyFont="1" applyBorder="1" applyAlignment="1">
      <alignment/>
    </xf>
    <xf numFmtId="0" fontId="0" fillId="0" borderId="20" xfId="0" applyFont="1" applyBorder="1" applyAlignment="1">
      <alignment/>
    </xf>
    <xf numFmtId="0" fontId="3" fillId="0" borderId="4" xfId="0" applyFont="1" applyBorder="1" applyAlignment="1">
      <alignment horizontal="center" vertical="center"/>
    </xf>
    <xf numFmtId="0" fontId="3" fillId="0" borderId="1" xfId="163" applyFont="1" applyFill="1" applyBorder="1" applyAlignment="1">
      <alignment horizontal="center" vertical="center" wrapText="1"/>
      <protection/>
    </xf>
    <xf numFmtId="0" fontId="7" fillId="0" borderId="23" xfId="163" applyFont="1" applyFill="1" applyBorder="1" applyAlignment="1">
      <alignment horizontal="center" vertical="center" wrapText="1"/>
      <protection/>
    </xf>
    <xf numFmtId="0" fontId="32" fillId="0" borderId="0" xfId="0" applyFont="1" applyAlignment="1">
      <alignment horizontal="center" vertical="center" wrapText="1"/>
    </xf>
    <xf numFmtId="212" fontId="7" fillId="0" borderId="0" xfId="0" applyNumberFormat="1" applyFont="1" applyAlignment="1">
      <alignment horizontal="left" vertical="center"/>
    </xf>
    <xf numFmtId="0" fontId="3" fillId="0" borderId="23" xfId="0" applyFont="1" applyBorder="1" applyAlignment="1">
      <alignment horizontal="center"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1" xfId="0" applyFont="1" applyBorder="1" applyAlignment="1">
      <alignment horizontal="center" vertical="center" wrapText="1"/>
    </xf>
    <xf numFmtId="0" fontId="3" fillId="23" borderId="2" xfId="0" applyFont="1" applyFill="1" applyBorder="1" applyAlignment="1">
      <alignment horizontal="center" vertical="center" wrapText="1"/>
    </xf>
    <xf numFmtId="0" fontId="7" fillId="23" borderId="2" xfId="0" applyFont="1" applyFill="1" applyBorder="1" applyAlignment="1">
      <alignment horizontal="center" vertical="center"/>
    </xf>
    <xf numFmtId="43" fontId="7" fillId="0" borderId="22" xfId="0" applyNumberFormat="1" applyFont="1" applyBorder="1" applyAlignment="1">
      <alignment horizontal="center" vertical="center"/>
    </xf>
    <xf numFmtId="43" fontId="7" fillId="0" borderId="20" xfId="0" applyNumberFormat="1" applyFont="1" applyBorder="1" applyAlignment="1">
      <alignment horizontal="center" vertical="center"/>
    </xf>
    <xf numFmtId="0" fontId="16" fillId="0" borderId="22" xfId="165" applyFont="1" applyBorder="1" applyAlignment="1" applyProtection="1">
      <alignment horizontal="center" vertical="center"/>
      <protection/>
    </xf>
    <xf numFmtId="0" fontId="16" fillId="0" borderId="20" xfId="165" applyFont="1" applyBorder="1" applyAlignment="1" applyProtection="1">
      <alignment horizontal="center" vertical="center"/>
      <protection/>
    </xf>
    <xf numFmtId="0" fontId="16" fillId="0" borderId="22" xfId="0" applyFont="1" applyBorder="1" applyAlignment="1">
      <alignment horizontal="center" vertical="center"/>
    </xf>
    <xf numFmtId="0" fontId="16" fillId="0" borderId="20" xfId="0" applyFont="1" applyBorder="1" applyAlignment="1">
      <alignment horizontal="center" vertical="center"/>
    </xf>
    <xf numFmtId="0" fontId="10" fillId="0" borderId="21" xfId="0" applyFont="1" applyBorder="1" applyAlignment="1">
      <alignment horizontal="left" vertical="center" indent="10"/>
    </xf>
    <xf numFmtId="220" fontId="27" fillId="2" borderId="42" xfId="0" applyNumberFormat="1" applyFont="1" applyFill="1" applyBorder="1" applyAlignment="1">
      <alignment horizontal="center" vertical="center"/>
    </xf>
    <xf numFmtId="220" fontId="27" fillId="2" borderId="32" xfId="0" applyNumberFormat="1" applyFont="1" applyFill="1" applyBorder="1" applyAlignment="1">
      <alignment horizontal="center" vertical="center"/>
    </xf>
    <xf numFmtId="0" fontId="27" fillId="2" borderId="43" xfId="0" applyFont="1" applyFill="1" applyBorder="1" applyAlignment="1">
      <alignment horizontal="center" vertical="center" wrapText="1"/>
    </xf>
    <xf numFmtId="0" fontId="27" fillId="2" borderId="23" xfId="0" applyFont="1" applyFill="1" applyBorder="1" applyAlignment="1">
      <alignment horizontal="center" vertical="center"/>
    </xf>
    <xf numFmtId="0" fontId="27" fillId="2" borderId="29" xfId="0" applyFont="1" applyFill="1" applyBorder="1" applyAlignment="1">
      <alignment horizontal="center" vertical="center"/>
    </xf>
    <xf numFmtId="0" fontId="27" fillId="2" borderId="41" xfId="0" applyFont="1" applyFill="1" applyBorder="1" applyAlignment="1">
      <alignment horizontal="center" vertical="center"/>
    </xf>
    <xf numFmtId="220" fontId="27" fillId="2" borderId="28" xfId="0" applyNumberFormat="1" applyFont="1" applyFill="1" applyBorder="1" applyAlignment="1">
      <alignment horizontal="center" vertical="center" wrapText="1"/>
    </xf>
    <xf numFmtId="220" fontId="27" fillId="2" borderId="22"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27" fillId="2" borderId="23" xfId="0" applyFont="1" applyFill="1" applyBorder="1" applyAlignment="1">
      <alignment horizontal="center" vertical="center" wrapText="1"/>
    </xf>
    <xf numFmtId="0" fontId="27" fillId="2" borderId="44" xfId="0" applyFont="1" applyFill="1" applyBorder="1" applyAlignment="1">
      <alignment horizontal="center" vertical="center" wrapText="1"/>
    </xf>
    <xf numFmtId="0" fontId="27" fillId="2" borderId="45" xfId="0" applyFont="1" applyFill="1" applyBorder="1" applyAlignment="1">
      <alignment horizontal="center" vertical="center"/>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12" fontId="3" fillId="0" borderId="0" xfId="0" applyNumberFormat="1" applyFont="1" applyFill="1" applyAlignment="1">
      <alignment horizontal="center" vertical="center"/>
    </xf>
    <xf numFmtId="212" fontId="7"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212" fontId="7" fillId="0" borderId="0" xfId="0" applyNumberFormat="1" applyFont="1" applyFill="1" applyAlignment="1">
      <alignment horizontal="right" vertical="center"/>
    </xf>
    <xf numFmtId="0" fontId="3" fillId="0" borderId="24" xfId="0" applyFont="1" applyFill="1" applyBorder="1" applyAlignment="1">
      <alignment horizontal="right" vertical="center"/>
    </xf>
    <xf numFmtId="0" fontId="3" fillId="0" borderId="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23" xfId="0" applyFont="1" applyFill="1" applyBorder="1" applyAlignment="1">
      <alignment horizontal="center" vertical="center" wrapText="1"/>
    </xf>
    <xf numFmtId="49" fontId="3" fillId="0" borderId="2" xfId="0" applyNumberFormat="1" applyFont="1" applyFill="1" applyBorder="1" applyAlignment="1">
      <alignment horizontal="center" vertical="center"/>
    </xf>
    <xf numFmtId="0" fontId="27" fillId="2" borderId="4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0" xfId="0"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212" fontId="7" fillId="0" borderId="24" xfId="0" applyNumberFormat="1" applyFont="1" applyFill="1" applyBorder="1" applyAlignment="1">
      <alignment horizontal="left" vertical="center"/>
    </xf>
    <xf numFmtId="0" fontId="3" fillId="0" borderId="2" xfId="158" applyFont="1" applyFill="1" applyBorder="1" applyAlignment="1">
      <alignment horizontal="center" vertical="center" wrapText="1"/>
      <protection/>
    </xf>
    <xf numFmtId="0" fontId="7" fillId="0" borderId="2" xfId="158" applyFont="1" applyFill="1" applyBorder="1" applyAlignment="1">
      <alignment horizontal="center" vertical="center" wrapText="1"/>
      <protection/>
    </xf>
    <xf numFmtId="0" fontId="3" fillId="0" borderId="22" xfId="158" applyFont="1" applyFill="1" applyBorder="1" applyAlignment="1">
      <alignment horizontal="center" vertical="center" wrapText="1"/>
      <protection/>
    </xf>
    <xf numFmtId="0" fontId="7" fillId="0" borderId="20" xfId="158" applyFont="1" applyFill="1" applyBorder="1" applyAlignment="1">
      <alignment horizontal="center" vertical="center" wrapText="1"/>
      <protection/>
    </xf>
    <xf numFmtId="0" fontId="3" fillId="0" borderId="46" xfId="159" applyFont="1" applyFill="1" applyBorder="1" applyAlignment="1" applyProtection="1">
      <alignment horizontal="center" vertical="center" wrapText="1"/>
      <protection locked="0"/>
    </xf>
    <xf numFmtId="0" fontId="7" fillId="0" borderId="2" xfId="159" applyFont="1" applyFill="1" applyBorder="1" applyAlignment="1" applyProtection="1">
      <alignment horizontal="center" vertical="center" wrapText="1"/>
      <protection locked="0"/>
    </xf>
    <xf numFmtId="43" fontId="3" fillId="0" borderId="46" xfId="186" applyFont="1" applyFill="1" applyBorder="1" applyAlignment="1" applyProtection="1">
      <alignment horizontal="center" vertical="center" wrapText="1"/>
      <protection locked="0"/>
    </xf>
    <xf numFmtId="43" fontId="3" fillId="0" borderId="2" xfId="186" applyFont="1" applyFill="1" applyBorder="1" applyAlignment="1" applyProtection="1">
      <alignment horizontal="center" vertical="center" wrapText="1"/>
      <protection locked="0"/>
    </xf>
    <xf numFmtId="43" fontId="7" fillId="0" borderId="2" xfId="186" applyFont="1" applyFill="1" applyBorder="1" applyAlignment="1" applyProtection="1">
      <alignment horizontal="center" vertical="center" wrapText="1"/>
      <protection locked="0"/>
    </xf>
    <xf numFmtId="206" fontId="3" fillId="0" borderId="46" xfId="151" applyNumberFormat="1" applyFont="1" applyFill="1" applyBorder="1" applyAlignment="1" applyProtection="1">
      <alignment horizontal="center" vertical="center" wrapText="1"/>
      <protection locked="0"/>
    </xf>
    <xf numFmtId="206" fontId="3" fillId="0" borderId="2" xfId="151" applyNumberFormat="1" applyFont="1" applyFill="1" applyBorder="1" applyAlignment="1" applyProtection="1">
      <alignment horizontal="center" vertical="center" wrapText="1"/>
      <protection locked="0"/>
    </xf>
    <xf numFmtId="0" fontId="3" fillId="0" borderId="47" xfId="159" applyFont="1" applyFill="1" applyBorder="1" applyAlignment="1" applyProtection="1">
      <alignment horizontal="center" vertical="center" wrapText="1"/>
      <protection locked="0"/>
    </xf>
    <xf numFmtId="0" fontId="7" fillId="0" borderId="26" xfId="159" applyFont="1" applyFill="1" applyBorder="1" applyAlignment="1" applyProtection="1">
      <alignment horizontal="center" vertical="center" wrapText="1"/>
      <protection locked="0"/>
    </xf>
    <xf numFmtId="0" fontId="3" fillId="0" borderId="48" xfId="159" applyFont="1" applyBorder="1" applyAlignment="1" applyProtection="1">
      <alignment horizontal="center" vertical="center" wrapText="1"/>
      <protection locked="0"/>
    </xf>
    <xf numFmtId="0" fontId="3" fillId="0" borderId="25" xfId="159" applyFont="1" applyBorder="1" applyAlignment="1" applyProtection="1">
      <alignment horizontal="center" vertical="center" wrapText="1"/>
      <protection locked="0"/>
    </xf>
    <xf numFmtId="0" fontId="3" fillId="0" borderId="2" xfId="159" applyFont="1" applyFill="1" applyBorder="1" applyAlignment="1" applyProtection="1">
      <alignment horizontal="center" vertical="center" wrapText="1"/>
      <protection locked="0"/>
    </xf>
    <xf numFmtId="0" fontId="3" fillId="0" borderId="20" xfId="0" applyFont="1" applyBorder="1" applyAlignment="1">
      <alignment horizontal="left" vertical="center"/>
    </xf>
    <xf numFmtId="0" fontId="3" fillId="0" borderId="2"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49" fontId="3" fillId="0" borderId="4" xfId="0" applyNumberFormat="1" applyFont="1" applyBorder="1" applyAlignment="1">
      <alignment horizontal="center" vertical="center"/>
    </xf>
    <xf numFmtId="49" fontId="3" fillId="0" borderId="20" xfId="0" applyNumberFormat="1" applyFont="1" applyBorder="1" applyAlignment="1">
      <alignment horizontal="left" vertical="center"/>
    </xf>
    <xf numFmtId="0" fontId="6" fillId="0" borderId="0" xfId="0" applyFont="1" applyAlignment="1">
      <alignment horizontal="left" vertical="center" wrapText="1"/>
    </xf>
    <xf numFmtId="0" fontId="3" fillId="0" borderId="2" xfId="158" applyFont="1" applyBorder="1" applyAlignment="1">
      <alignment horizontal="center" vertical="center" wrapText="1"/>
      <protection/>
    </xf>
    <xf numFmtId="0" fontId="7" fillId="0" borderId="2" xfId="158" applyFont="1" applyBorder="1" applyAlignment="1">
      <alignment horizontal="center" vertical="center" wrapText="1"/>
      <protection/>
    </xf>
    <xf numFmtId="0" fontId="3" fillId="0" borderId="22" xfId="158" applyFont="1" applyBorder="1" applyAlignment="1">
      <alignment horizontal="center" vertical="center" wrapText="1"/>
      <protection/>
    </xf>
    <xf numFmtId="0" fontId="7" fillId="0" borderId="20" xfId="158" applyFont="1" applyBorder="1" applyAlignment="1">
      <alignment horizontal="center" vertical="center" wrapText="1"/>
      <protection/>
    </xf>
    <xf numFmtId="0" fontId="3" fillId="0" borderId="2" xfId="164" applyFont="1" applyBorder="1" applyAlignment="1">
      <alignment horizontal="center" vertical="center"/>
    </xf>
    <xf numFmtId="0" fontId="7" fillId="0" borderId="2" xfId="164" applyFont="1" applyBorder="1" applyAlignment="1">
      <alignment horizontal="center" vertical="center"/>
    </xf>
    <xf numFmtId="49" fontId="3" fillId="0" borderId="2" xfId="164" applyNumberFormat="1" applyFont="1" applyBorder="1" applyAlignment="1">
      <alignment horizontal="center" vertical="center"/>
    </xf>
    <xf numFmtId="49" fontId="3" fillId="0" borderId="21" xfId="164" applyNumberFormat="1" applyFont="1" applyBorder="1" applyAlignment="1">
      <alignment horizontal="left" vertical="center"/>
    </xf>
    <xf numFmtId="0" fontId="9" fillId="0" borderId="21" xfId="164" applyFont="1" applyBorder="1" applyAlignment="1">
      <alignment horizontal="center" vertical="center"/>
    </xf>
    <xf numFmtId="0" fontId="10" fillId="0" borderId="21" xfId="164" applyFont="1" applyBorder="1" applyAlignment="1">
      <alignment horizontal="center" vertical="center"/>
    </xf>
    <xf numFmtId="0" fontId="3" fillId="0" borderId="2" xfId="164" applyFont="1" applyBorder="1" applyAlignment="1">
      <alignment horizontal="center" vertical="center" wrapText="1"/>
    </xf>
    <xf numFmtId="0" fontId="8" fillId="0" borderId="0" xfId="164" applyFont="1" applyAlignment="1">
      <alignment horizontal="center" vertical="center" wrapText="1"/>
    </xf>
    <xf numFmtId="0" fontId="6" fillId="0" borderId="0" xfId="164" applyFont="1" applyAlignment="1">
      <alignment horizontal="center" vertical="center" wrapText="1"/>
    </xf>
    <xf numFmtId="212" fontId="3" fillId="0" borderId="0" xfId="164" applyNumberFormat="1" applyFont="1" applyAlignment="1">
      <alignment horizontal="center" vertical="center"/>
    </xf>
    <xf numFmtId="212" fontId="7" fillId="0" borderId="0" xfId="164" applyNumberFormat="1" applyFont="1" applyAlignment="1">
      <alignment horizontal="center" vertical="center"/>
    </xf>
    <xf numFmtId="0" fontId="7" fillId="0" borderId="0" xfId="164" applyNumberFormat="1" applyFont="1" applyAlignment="1">
      <alignment horizontal="center" vertical="center"/>
    </xf>
    <xf numFmtId="0" fontId="3" fillId="0" borderId="0" xfId="0" applyNumberFormat="1" applyFont="1" applyAlignment="1">
      <alignment horizontal="right" vertical="center"/>
    </xf>
    <xf numFmtId="49" fontId="7" fillId="0" borderId="22" xfId="0" applyNumberFormat="1" applyFont="1" applyBorder="1" applyAlignment="1">
      <alignment horizontal="center" vertical="center"/>
    </xf>
    <xf numFmtId="0" fontId="9" fillId="0" borderId="21" xfId="0" applyFont="1" applyBorder="1" applyAlignment="1">
      <alignment horizontal="left" vertical="center" indent="10"/>
    </xf>
    <xf numFmtId="49" fontId="7" fillId="0" borderId="4" xfId="0" applyNumberFormat="1" applyFont="1" applyBorder="1" applyAlignment="1">
      <alignment horizontal="center" vertical="center"/>
    </xf>
    <xf numFmtId="49" fontId="3" fillId="0" borderId="0" xfId="0" applyNumberFormat="1" applyFont="1" applyAlignment="1">
      <alignment horizontal="left" vertical="center"/>
    </xf>
    <xf numFmtId="49" fontId="7" fillId="0" borderId="0" xfId="0" applyNumberFormat="1" applyFont="1" applyAlignment="1">
      <alignment horizontal="left" vertical="center"/>
    </xf>
    <xf numFmtId="49" fontId="3" fillId="0" borderId="21" xfId="0" applyNumberFormat="1" applyFont="1" applyBorder="1" applyAlignment="1">
      <alignment horizontal="left" vertical="center"/>
    </xf>
    <xf numFmtId="0" fontId="9" fillId="0" borderId="21" xfId="0" applyFont="1" applyBorder="1" applyAlignment="1">
      <alignment horizontal="center" vertical="center"/>
    </xf>
    <xf numFmtId="0" fontId="3" fillId="0" borderId="20" xfId="158" applyFont="1" applyBorder="1" applyAlignment="1">
      <alignment horizontal="center" vertical="center" wrapText="1"/>
      <protection/>
    </xf>
    <xf numFmtId="0" fontId="10" fillId="0" borderId="21" xfId="0" applyFont="1" applyBorder="1" applyAlignment="1">
      <alignment horizontal="left" vertical="center" indent="2"/>
    </xf>
    <xf numFmtId="212" fontId="3" fillId="0" borderId="24" xfId="0" applyNumberFormat="1" applyFont="1" applyBorder="1" applyAlignment="1">
      <alignment horizontal="left" vertical="center"/>
    </xf>
    <xf numFmtId="0" fontId="10" fillId="0" borderId="21" xfId="0" applyFont="1" applyBorder="1" applyAlignment="1">
      <alignment horizontal="left" vertical="center" indent="15"/>
    </xf>
    <xf numFmtId="0" fontId="7" fillId="0" borderId="22" xfId="0" applyFont="1" applyBorder="1" applyAlignment="1">
      <alignment horizontal="center" vertical="center"/>
    </xf>
    <xf numFmtId="0" fontId="3" fillId="0" borderId="0" xfId="0" applyFont="1" applyBorder="1" applyAlignment="1">
      <alignment horizontal="left" vertical="center"/>
    </xf>
    <xf numFmtId="0" fontId="8" fillId="0" borderId="0" xfId="0" applyFont="1" applyAlignment="1">
      <alignment horizontal="center" vertical="center"/>
    </xf>
    <xf numFmtId="49" fontId="3" fillId="0" borderId="37" xfId="0" applyNumberFormat="1" applyFont="1" applyFill="1" applyBorder="1" applyAlignment="1">
      <alignment horizontal="center" vertical="center" wrapText="1"/>
    </xf>
    <xf numFmtId="223" fontId="7" fillId="0" borderId="2" xfId="0" applyNumberFormat="1" applyFont="1" applyFill="1" applyBorder="1" applyAlignment="1">
      <alignment horizontal="center" vertical="center" wrapText="1"/>
    </xf>
  </cellXfs>
  <cellStyles count="194">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_廣朹廣電 shenjibaobiao 31.12.2000 (revised on 7.3.02)" xfId="133"/>
    <cellStyle name="Normalny_Arkusz1" xfId="134"/>
    <cellStyle name="Œ…‹æØ‚è [0.00]_Region Orders (2)" xfId="135"/>
    <cellStyle name="Œ…‹æØ‚è_Region Orders (2)" xfId="136"/>
    <cellStyle name="per.style" xfId="137"/>
    <cellStyle name="Percent [2]" xfId="138"/>
    <cellStyle name="Percent_PICC package Sept2002 (V120021005)1" xfId="139"/>
    <cellStyle name="Prefilled" xfId="140"/>
    <cellStyle name="pricing" xfId="141"/>
    <cellStyle name="PSChar" xfId="142"/>
    <cellStyle name="RevList" xfId="143"/>
    <cellStyle name="RowLevel_0" xfId="144"/>
    <cellStyle name="Sheet Head" xfId="145"/>
    <cellStyle name="style" xfId="146"/>
    <cellStyle name="style1" xfId="147"/>
    <cellStyle name="style2" xfId="148"/>
    <cellStyle name="subhead" xfId="149"/>
    <cellStyle name="Subtotal" xfId="150"/>
    <cellStyle name="Percent" xfId="151"/>
    <cellStyle name="标题" xfId="152"/>
    <cellStyle name="标题 1" xfId="153"/>
    <cellStyle name="标题 2" xfId="154"/>
    <cellStyle name="标题 3" xfId="155"/>
    <cellStyle name="标题 4" xfId="156"/>
    <cellStyle name="差" xfId="157"/>
    <cellStyle name="常规_Sheet1" xfId="158"/>
    <cellStyle name="常规_xnbc" xfId="159"/>
    <cellStyle name="常规_存货" xfId="160"/>
    <cellStyle name="常规_地质队评估审计资料" xfId="161"/>
    <cellStyle name="常规_基本情况" xfId="162"/>
    <cellStyle name="常规_评估空白套表1" xfId="163"/>
    <cellStyle name="常规_整体评估明细表(绿森林业）" xfId="164"/>
    <cellStyle name="Hyperlink" xfId="165"/>
    <cellStyle name="分级显示行_1_4附件二凯旋评估表" xfId="166"/>
    <cellStyle name="公司标准表" xfId="167"/>
    <cellStyle name="好" xfId="168"/>
    <cellStyle name="汇总" xfId="169"/>
    <cellStyle name="Currency" xfId="170"/>
    <cellStyle name="Currency [0]" xfId="171"/>
    <cellStyle name="计算" xfId="172"/>
    <cellStyle name="检查单元格" xfId="173"/>
    <cellStyle name="解释性文本" xfId="174"/>
    <cellStyle name="警告文本" xfId="175"/>
    <cellStyle name="链接单元格" xfId="176"/>
    <cellStyle name="霓付 [0]_97MBO" xfId="177"/>
    <cellStyle name="霓付_97MBO" xfId="178"/>
    <cellStyle name="烹拳 [0]_97MBO" xfId="179"/>
    <cellStyle name="烹拳_97MBO" xfId="180"/>
    <cellStyle name="普通_ 白土" xfId="181"/>
    <cellStyle name="千分位[0]_ 白土" xfId="182"/>
    <cellStyle name="千分位_ 白土" xfId="183"/>
    <cellStyle name="千位[0]_ 应交税金审定表" xfId="184"/>
    <cellStyle name="千位_ 应交税金审定表" xfId="185"/>
    <cellStyle name="Comma" xfId="186"/>
    <cellStyle name="Comma [0]" xfId="187"/>
    <cellStyle name="钎霖_laroux" xfId="188"/>
    <cellStyle name="强调文字颜色 1" xfId="189"/>
    <cellStyle name="强调文字颜色 2" xfId="190"/>
    <cellStyle name="强调文字颜色 3" xfId="191"/>
    <cellStyle name="强调文字颜色 4" xfId="192"/>
    <cellStyle name="强调文字颜色 5" xfId="193"/>
    <cellStyle name="强调文字颜色 6" xfId="194"/>
    <cellStyle name="适中" xfId="195"/>
    <cellStyle name="输出" xfId="196"/>
    <cellStyle name="输入" xfId="197"/>
    <cellStyle name="一般_NEGS" xfId="198"/>
    <cellStyle name="Followed Hyperlink" xfId="199"/>
    <cellStyle name="注释" xfId="200"/>
    <cellStyle name="资产" xfId="201"/>
    <cellStyle name="콤마 [0]_BOILER-CO1" xfId="202"/>
    <cellStyle name="콤마_BOILER-CO1" xfId="203"/>
    <cellStyle name="통화 [0]_BOILER-CO1" xfId="204"/>
    <cellStyle name="통화_BOILER-CO1" xfId="205"/>
    <cellStyle name="표준_0N-HANDLING " xfId="206"/>
    <cellStyle name="표준_kc-elec system check list" xfId="2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styles" Target="styles.xml" /><Relationship Id="rId69" Type="http://schemas.openxmlformats.org/officeDocument/2006/relationships/sharedStrings" Target="sharedStrings.xml" /><Relationship Id="rId70" Type="http://schemas.openxmlformats.org/officeDocument/2006/relationships/externalLink" Target="externalLinks/externalLink1.xml" /><Relationship Id="rId71" Type="http://schemas.openxmlformats.org/officeDocument/2006/relationships/externalLink" Target="externalLinks/externalLink2.xml" /><Relationship Id="rId7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47</xdr:row>
      <xdr:rowOff>0</xdr:rowOff>
    </xdr:from>
    <xdr:ext cx="66675" cy="238125"/>
    <xdr:sp fLocksText="0">
      <xdr:nvSpPr>
        <xdr:cNvPr id="1" name="Text Box 1"/>
        <xdr:cNvSpPr txBox="1">
          <a:spLocks noChangeArrowheads="1"/>
        </xdr:cNvSpPr>
      </xdr:nvSpPr>
      <xdr:spPr>
        <a:xfrm>
          <a:off x="2876550" y="10744200"/>
          <a:ext cx="66675"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4320;\&#25972;&#20307;&#35780;&#20272;&#26126;&#32454;&#34920;(&#32511;&#26862;&#26519;&#19994;&#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5745;&#31639;&#34920;\&#21035;&#22661;&#25151;&#23627;&#25104;&#26412;&#27861;&#35745;&#3163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roux"/>
      <sheetName val="资产负债表(旧)"/>
      <sheetName val="Sheet1"/>
      <sheetName val="1-汇总表"/>
      <sheetName val="2-分类汇总"/>
      <sheetName val="3-流动汇总"/>
      <sheetName val="表3-1货币汇总表"/>
      <sheetName val="3-1-1现金"/>
      <sheetName val="3-1-2银行存款"/>
      <sheetName val="3-1-3其他货币资金"/>
      <sheetName val="3-2交易性金融资产汇总"/>
      <sheetName val="3-2-1交易性-股票"/>
      <sheetName val="3-2-2交易性-债券"/>
      <sheetName val="3-2-3交易性-基金"/>
      <sheetName val="3-3应收票据"/>
      <sheetName val="3-4应收账款"/>
      <sheetName val="3-5预付账款"/>
      <sheetName val="3-6应收利息"/>
      <sheetName val="3-7应收股利"/>
      <sheetName val="3-8其他应收款"/>
      <sheetName val="3-9存货汇总"/>
      <sheetName val="3-9-1材料采购（在途物资）"/>
      <sheetName val="3-9-2原材料 (2)"/>
      <sheetName val="3-9-3在库周转材料"/>
      <sheetName val="3-9-4委托加工物资"/>
      <sheetName val="3-9-5产成品（库存商品）"/>
      <sheetName val="3-9-6在产品（自制半成品）"/>
      <sheetName val="3-9-7发出商品"/>
      <sheetName val="3-9-8在用周转材料"/>
      <sheetName val="3-10一年到期非流动资产"/>
      <sheetName val="3-11其他流动资产"/>
      <sheetName val="4-非流动资产汇总"/>
      <sheetName val="4-1可供出售金融资产汇总"/>
      <sheetName val="4-1-1可出售-股票"/>
      <sheetName val="4-1-2可出售-债券"/>
      <sheetName val="4-1-3可出售-其他"/>
      <sheetName val="4-2持有到期投资"/>
      <sheetName val="4-3长期应收"/>
      <sheetName val="4-4股权投资"/>
      <sheetName val="4-5-1投资性房地产"/>
      <sheetName val="4-5-2投资性房地产"/>
      <sheetName val="4-5-3投资性地产"/>
      <sheetName val="4-5-4投资性地产"/>
      <sheetName val="4-6固定资产汇总"/>
      <sheetName val="4-6-1房屋建筑物 (2)"/>
      <sheetName val="4-6-2构筑物 (2)"/>
      <sheetName val="4-6-3管道沟槽"/>
      <sheetName val="4-6-4机器设备"/>
      <sheetName val="4-6-5车辆"/>
      <sheetName val="4-6-6电子设备"/>
      <sheetName val="4-6-7土地"/>
      <sheetName val="4-7在建工程汇总"/>
      <sheetName val="4-7-1在建（土建）"/>
      <sheetName val="4-7-2在建（设备）"/>
      <sheetName val="4-8工程物资"/>
      <sheetName val="4-9固定资产清理"/>
      <sheetName val="4-10生产性生物资产"/>
      <sheetName val="4-11油气资产"/>
      <sheetName val="4-12无形资产汇总"/>
      <sheetName val="4-12-1无形-土地"/>
      <sheetName val="4-12-2无形-矿业权"/>
      <sheetName val="4-12-3无形-其他"/>
      <sheetName val="4-13开发支出"/>
      <sheetName val="4-14商誉"/>
      <sheetName val="4-15长期待摊费用"/>
      <sheetName val="4-16递延所得税资产"/>
      <sheetName val="4-17其他非流动资产"/>
      <sheetName val="5-流动负债汇总"/>
      <sheetName val="5-1短期借款"/>
      <sheetName val="5-2交易性金融负债"/>
      <sheetName val="5-3应付票据"/>
      <sheetName val="5-4应付账款"/>
      <sheetName val="5-5预收账款"/>
      <sheetName val="5-6职工薪酬"/>
      <sheetName val="5-7应交税费"/>
      <sheetName val="5-8应付利息"/>
      <sheetName val="5-9应付股利（利润）"/>
      <sheetName val="5-10其他应付款"/>
      <sheetName val="5-11一年到期非流动负债"/>
      <sheetName val="5-12其他流动负债"/>
      <sheetName val="6-非流动负债汇总 "/>
      <sheetName val="6-1长期借款"/>
      <sheetName val="6-2应付债券"/>
      <sheetName val="6-3长期应付款"/>
      <sheetName val="6-4专项应付款"/>
      <sheetName val="6-5预计负债"/>
      <sheetName val="6-6递延所得税负债"/>
      <sheetName val="6-7其他非流动负债"/>
      <sheetName val="00000000"/>
    </sheetNames>
    <sheetDataSet>
      <sheetData sheetId="48">
        <row r="4">
          <cell r="A4" t="str">
            <v>被评估单位（或者产权持有单位）：鹤岗绿森林业有限公司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工程费用表"/>
      <sheetName val="综合造价表"/>
      <sheetName val="成新率表"/>
      <sheetName val="材料价差计算表"/>
      <sheetName val="钢筋"/>
      <sheetName val="模板"/>
    </sheetNames>
    <sheetDataSet>
      <sheetData sheetId="1">
        <row r="31">
          <cell r="D31">
            <v>498370</v>
          </cell>
        </row>
        <row r="37">
          <cell r="D37">
            <v>433582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7.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8.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9.v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0.v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1.vml"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2.vml"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3.vm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4.vml"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5.vml"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6.vml"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17.v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8.vml"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19.vml"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0.v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2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22.vml"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23.vml"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24.vml"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25.vml"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26.vml"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27.vml"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28.vml" /></Relationships>
</file>

<file path=xl/worksheets/_rels/sheet48.xml.rels><?xml version="1.0" encoding="utf-8" standalone="yes"?><Relationships xmlns="http://schemas.openxmlformats.org/package/2006/relationships"><Relationship Id="rId1" Type="http://schemas.openxmlformats.org/officeDocument/2006/relationships/comments" Target="../comments48.xml" /><Relationship Id="rId2" Type="http://schemas.openxmlformats.org/officeDocument/2006/relationships/vmlDrawing" Target="../drawings/vmlDrawing29.vml"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30.vml" /></Relationships>
</file>

<file path=xl/worksheets/_rels/sheet51.xml.rels><?xml version="1.0" encoding="utf-8" standalone="yes"?><Relationships xmlns="http://schemas.openxmlformats.org/package/2006/relationships"><Relationship Id="rId1" Type="http://schemas.openxmlformats.org/officeDocument/2006/relationships/comments" Target="../comments51.xml" /><Relationship Id="rId2" Type="http://schemas.openxmlformats.org/officeDocument/2006/relationships/vmlDrawing" Target="../drawings/vmlDrawing31.vml" /></Relationships>
</file>

<file path=xl/worksheets/_rels/sheet52.xml.rels><?xml version="1.0" encoding="utf-8" standalone="yes"?><Relationships xmlns="http://schemas.openxmlformats.org/package/2006/relationships"><Relationship Id="rId1" Type="http://schemas.openxmlformats.org/officeDocument/2006/relationships/comments" Target="../comments52.xml" /><Relationship Id="rId2" Type="http://schemas.openxmlformats.org/officeDocument/2006/relationships/vmlDrawing" Target="../drawings/vmlDrawing32.vml" /></Relationships>
</file>

<file path=xl/worksheets/_rels/sheet53.xml.rels><?xml version="1.0" encoding="utf-8" standalone="yes"?><Relationships xmlns="http://schemas.openxmlformats.org/package/2006/relationships"><Relationship Id="rId1" Type="http://schemas.openxmlformats.org/officeDocument/2006/relationships/comments" Target="../comments53.xml" /><Relationship Id="rId2" Type="http://schemas.openxmlformats.org/officeDocument/2006/relationships/vmlDrawing" Target="../drawings/vmlDrawing33.vml" /></Relationships>
</file>

<file path=xl/worksheets/_rels/sheet54.xml.rels><?xml version="1.0" encoding="utf-8" standalone="yes"?><Relationships xmlns="http://schemas.openxmlformats.org/package/2006/relationships"><Relationship Id="rId1" Type="http://schemas.openxmlformats.org/officeDocument/2006/relationships/comments" Target="../comments54.xml" /><Relationship Id="rId2" Type="http://schemas.openxmlformats.org/officeDocument/2006/relationships/vmlDrawing" Target="../drawings/vmlDrawing34.vml" /></Relationships>
</file>

<file path=xl/worksheets/_rels/sheet55.xml.rels><?xml version="1.0" encoding="utf-8" standalone="yes"?><Relationships xmlns="http://schemas.openxmlformats.org/package/2006/relationships"><Relationship Id="rId1" Type="http://schemas.openxmlformats.org/officeDocument/2006/relationships/comments" Target="../comments55.xml" /><Relationship Id="rId2" Type="http://schemas.openxmlformats.org/officeDocument/2006/relationships/vmlDrawing" Target="../drawings/vmlDrawing35.vml" /></Relationships>
</file>

<file path=xl/worksheets/_rels/sheet56.xml.rels><?xml version="1.0" encoding="utf-8" standalone="yes"?><Relationships xmlns="http://schemas.openxmlformats.org/package/2006/relationships"><Relationship Id="rId1" Type="http://schemas.openxmlformats.org/officeDocument/2006/relationships/comments" Target="../comments56.xml" /><Relationship Id="rId2" Type="http://schemas.openxmlformats.org/officeDocument/2006/relationships/vmlDrawing" Target="../drawings/vmlDrawing36.vml" /></Relationships>
</file>

<file path=xl/worksheets/_rels/sheet57.xml.rels><?xml version="1.0" encoding="utf-8" standalone="yes"?><Relationships xmlns="http://schemas.openxmlformats.org/package/2006/relationships"><Relationship Id="rId1" Type="http://schemas.openxmlformats.org/officeDocument/2006/relationships/comments" Target="../comments57.xml" /><Relationship Id="rId2" Type="http://schemas.openxmlformats.org/officeDocument/2006/relationships/vmlDrawing" Target="../drawings/vmlDrawing37.vml" /></Relationships>
</file>

<file path=xl/worksheets/_rels/sheet58.xml.rels><?xml version="1.0" encoding="utf-8" standalone="yes"?><Relationships xmlns="http://schemas.openxmlformats.org/package/2006/relationships"><Relationship Id="rId1" Type="http://schemas.openxmlformats.org/officeDocument/2006/relationships/comments" Target="../comments58.xml" /><Relationship Id="rId2" Type="http://schemas.openxmlformats.org/officeDocument/2006/relationships/vmlDrawing" Target="../drawings/vmlDrawing38.vml" /></Relationships>
</file>

<file path=xl/worksheets/_rels/sheet60.xml.rels><?xml version="1.0" encoding="utf-8" standalone="yes"?><Relationships xmlns="http://schemas.openxmlformats.org/package/2006/relationships"><Relationship Id="rId1" Type="http://schemas.openxmlformats.org/officeDocument/2006/relationships/comments" Target="../comments60.xml" /><Relationship Id="rId2" Type="http://schemas.openxmlformats.org/officeDocument/2006/relationships/vmlDrawing" Target="../drawings/vmlDrawing39.vml" /></Relationships>
</file>

<file path=xl/worksheets/_rels/sheet62.xml.rels><?xml version="1.0" encoding="utf-8" standalone="yes"?><Relationships xmlns="http://schemas.openxmlformats.org/package/2006/relationships"><Relationship Id="rId1" Type="http://schemas.openxmlformats.org/officeDocument/2006/relationships/comments" Target="../comments62.xml" /><Relationship Id="rId2" Type="http://schemas.openxmlformats.org/officeDocument/2006/relationships/vmlDrawing" Target="../drawings/vmlDrawing40.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0136">
      <selection activeCell="A1" sqref="A1"/>
    </sheetView>
  </sheetViews>
  <sheetFormatPr defaultColWidth="8.00390625" defaultRowHeight="15.75"/>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H16" sqref="H16"/>
    </sheetView>
  </sheetViews>
  <sheetFormatPr defaultColWidth="7.875" defaultRowHeight="15.75" customHeight="1"/>
  <cols>
    <col min="1" max="1" width="4.375" style="13" customWidth="1"/>
    <col min="2" max="2" width="17.875" style="13" customWidth="1"/>
    <col min="3" max="3" width="7.875" style="13" customWidth="1"/>
    <col min="4" max="4" width="9.625" style="13" customWidth="1"/>
    <col min="5" max="5" width="11.25390625" style="13" customWidth="1"/>
    <col min="6" max="6" width="8.375" style="13" customWidth="1"/>
    <col min="7" max="8" width="11.00390625" style="13" customWidth="1"/>
    <col min="9" max="9" width="8.75390625" style="13" customWidth="1"/>
    <col min="10" max="10" width="9.125" style="13" customWidth="1"/>
    <col min="11" max="16384" width="7.875" style="13" customWidth="1"/>
  </cols>
  <sheetData>
    <row r="1" spans="1:11" s="11" customFormat="1" ht="30" customHeight="1">
      <c r="A1" s="437" t="s">
        <v>168</v>
      </c>
      <c r="B1" s="438"/>
      <c r="C1" s="438"/>
      <c r="D1" s="438"/>
      <c r="E1" s="438"/>
      <c r="F1" s="438"/>
      <c r="G1" s="438"/>
      <c r="H1" s="438"/>
      <c r="I1" s="438"/>
      <c r="J1" s="438"/>
      <c r="K1" s="438"/>
    </row>
    <row r="2" spans="1:11" ht="13.5" customHeight="1">
      <c r="A2" s="439" t="str">
        <f>Sheet1!A3</f>
        <v>评估基准日：2019年4月29日</v>
      </c>
      <c r="B2" s="440"/>
      <c r="C2" s="440"/>
      <c r="D2" s="440"/>
      <c r="E2" s="440"/>
      <c r="F2" s="440"/>
      <c r="G2" s="440"/>
      <c r="H2" s="441"/>
      <c r="I2" s="441"/>
      <c r="J2" s="441"/>
      <c r="K2" s="441"/>
    </row>
    <row r="3" spans="1:11" ht="13.5" customHeight="1">
      <c r="A3" s="14"/>
      <c r="B3" s="14"/>
      <c r="C3" s="14"/>
      <c r="D3" s="14"/>
      <c r="E3" s="14"/>
      <c r="F3" s="14"/>
      <c r="G3" s="14"/>
      <c r="H3" s="15"/>
      <c r="I3" s="15"/>
      <c r="J3" s="15"/>
      <c r="K3" s="16" t="s">
        <v>169</v>
      </c>
    </row>
    <row r="4" spans="1:11" ht="15.75" customHeight="1">
      <c r="A4" s="38" t="str">
        <f>Sheet1!A4</f>
        <v>被评估单位（或者产权持有单位）：林杰、路兴龙</v>
      </c>
      <c r="K4" s="17" t="s">
        <v>3</v>
      </c>
    </row>
    <row r="5" spans="1:11" s="12" customFormat="1" ht="15.75" customHeight="1">
      <c r="A5" s="18" t="s">
        <v>5</v>
      </c>
      <c r="B5" s="18" t="s">
        <v>170</v>
      </c>
      <c r="C5" s="18" t="s">
        <v>171</v>
      </c>
      <c r="D5" s="18" t="s">
        <v>172</v>
      </c>
      <c r="E5" s="18" t="s">
        <v>173</v>
      </c>
      <c r="F5" s="18" t="s">
        <v>174</v>
      </c>
      <c r="G5" s="18" t="s">
        <v>92</v>
      </c>
      <c r="H5" s="18" t="s">
        <v>93</v>
      </c>
      <c r="I5" s="18" t="s">
        <v>94</v>
      </c>
      <c r="J5" s="18" t="s">
        <v>131</v>
      </c>
      <c r="K5" s="18" t="s">
        <v>8</v>
      </c>
    </row>
    <row r="6" spans="1:11" ht="15.75" customHeight="1">
      <c r="A6" s="20"/>
      <c r="B6" s="21"/>
      <c r="C6" s="22"/>
      <c r="D6" s="24"/>
      <c r="E6" s="20"/>
      <c r="F6" s="20"/>
      <c r="G6" s="24"/>
      <c r="H6" s="24"/>
      <c r="I6" s="24"/>
      <c r="J6" s="24" t="s">
        <v>154</v>
      </c>
      <c r="K6" s="25"/>
    </row>
    <row r="7" spans="1:11" ht="15.75" customHeight="1">
      <c r="A7" s="20"/>
      <c r="B7" s="21"/>
      <c r="C7" s="22"/>
      <c r="D7" s="24"/>
      <c r="E7" s="20"/>
      <c r="F7" s="20"/>
      <c r="G7" s="24"/>
      <c r="H7" s="24"/>
      <c r="I7" s="24"/>
      <c r="J7" s="24" t="s">
        <v>154</v>
      </c>
      <c r="K7" s="25"/>
    </row>
    <row r="8" spans="1:11" ht="15.75" customHeight="1">
      <c r="A8" s="20"/>
      <c r="B8" s="21"/>
      <c r="C8" s="22"/>
      <c r="D8" s="24"/>
      <c r="E8" s="20"/>
      <c r="F8" s="20"/>
      <c r="G8" s="24"/>
      <c r="H8" s="24"/>
      <c r="I8" s="24"/>
      <c r="J8" s="24" t="s">
        <v>154</v>
      </c>
      <c r="K8" s="25"/>
    </row>
    <row r="9" spans="1:11" ht="15.75" customHeight="1">
      <c r="A9" s="20"/>
      <c r="B9" s="21"/>
      <c r="C9" s="22"/>
      <c r="D9" s="24"/>
      <c r="E9" s="20"/>
      <c r="F9" s="20"/>
      <c r="G9" s="24"/>
      <c r="H9" s="24"/>
      <c r="I9" s="24"/>
      <c r="J9" s="24" t="s">
        <v>154</v>
      </c>
      <c r="K9" s="25"/>
    </row>
    <row r="10" spans="1:11" ht="15.75" customHeight="1">
      <c r="A10" s="20"/>
      <c r="B10" s="21"/>
      <c r="C10" s="22"/>
      <c r="D10" s="24"/>
      <c r="E10" s="20"/>
      <c r="F10" s="20"/>
      <c r="G10" s="24"/>
      <c r="H10" s="24"/>
      <c r="I10" s="24"/>
      <c r="J10" s="24" t="s">
        <v>154</v>
      </c>
      <c r="K10" s="25"/>
    </row>
    <row r="11" spans="1:11" ht="15.75" customHeight="1">
      <c r="A11" s="20"/>
      <c r="B11" s="21"/>
      <c r="C11" s="22"/>
      <c r="D11" s="24"/>
      <c r="E11" s="20"/>
      <c r="F11" s="20"/>
      <c r="G11" s="24"/>
      <c r="H11" s="24"/>
      <c r="I11" s="24"/>
      <c r="J11" s="24" t="s">
        <v>154</v>
      </c>
      <c r="K11" s="25"/>
    </row>
    <row r="12" spans="1:11" ht="15.75" customHeight="1">
      <c r="A12" s="20"/>
      <c r="B12" s="21"/>
      <c r="C12" s="22"/>
      <c r="D12" s="24"/>
      <c r="E12" s="20"/>
      <c r="F12" s="20"/>
      <c r="G12" s="24"/>
      <c r="H12" s="24"/>
      <c r="I12" s="24"/>
      <c r="J12" s="24" t="s">
        <v>154</v>
      </c>
      <c r="K12" s="25"/>
    </row>
    <row r="13" spans="1:11" ht="15.75" customHeight="1">
      <c r="A13" s="20"/>
      <c r="B13" s="21"/>
      <c r="C13" s="22"/>
      <c r="D13" s="24"/>
      <c r="E13" s="20"/>
      <c r="F13" s="20"/>
      <c r="G13" s="24"/>
      <c r="H13" s="24"/>
      <c r="I13" s="24"/>
      <c r="J13" s="24" t="s">
        <v>154</v>
      </c>
      <c r="K13" s="25"/>
    </row>
    <row r="14" spans="1:11" ht="15.75" customHeight="1">
      <c r="A14" s="20"/>
      <c r="B14" s="21"/>
      <c r="C14" s="22"/>
      <c r="D14" s="24"/>
      <c r="E14" s="20"/>
      <c r="F14" s="20"/>
      <c r="G14" s="24"/>
      <c r="H14" s="24"/>
      <c r="I14" s="24"/>
      <c r="J14" s="24" t="s">
        <v>154</v>
      </c>
      <c r="K14" s="25"/>
    </row>
    <row r="15" spans="1:11" ht="15.75" customHeight="1">
      <c r="A15" s="20"/>
      <c r="B15" s="21"/>
      <c r="C15" s="22"/>
      <c r="D15" s="24"/>
      <c r="E15" s="20"/>
      <c r="F15" s="20"/>
      <c r="G15" s="24"/>
      <c r="H15" s="24"/>
      <c r="I15" s="24"/>
      <c r="J15" s="24" t="s">
        <v>154</v>
      </c>
      <c r="K15" s="25"/>
    </row>
    <row r="16" spans="1:11" ht="15.75" customHeight="1">
      <c r="A16" s="20"/>
      <c r="B16" s="21"/>
      <c r="C16" s="22"/>
      <c r="D16" s="24"/>
      <c r="E16" s="20"/>
      <c r="F16" s="20"/>
      <c r="G16" s="24"/>
      <c r="H16" s="24"/>
      <c r="I16" s="24"/>
      <c r="J16" s="24" t="s">
        <v>154</v>
      </c>
      <c r="K16" s="25"/>
    </row>
    <row r="17" spans="1:11" ht="15.75" customHeight="1">
      <c r="A17" s="20"/>
      <c r="B17" s="21"/>
      <c r="C17" s="22"/>
      <c r="D17" s="24"/>
      <c r="E17" s="20"/>
      <c r="F17" s="20"/>
      <c r="G17" s="24"/>
      <c r="H17" s="24"/>
      <c r="I17" s="24"/>
      <c r="J17" s="24" t="s">
        <v>154</v>
      </c>
      <c r="K17" s="25"/>
    </row>
    <row r="18" spans="1:11" ht="15.75" customHeight="1">
      <c r="A18" s="20"/>
      <c r="B18" s="21"/>
      <c r="C18" s="22"/>
      <c r="D18" s="24"/>
      <c r="E18" s="20"/>
      <c r="F18" s="20"/>
      <c r="G18" s="24"/>
      <c r="H18" s="24"/>
      <c r="I18" s="24"/>
      <c r="J18" s="24" t="s">
        <v>154</v>
      </c>
      <c r="K18" s="25"/>
    </row>
    <row r="19" spans="1:11" ht="15.75" customHeight="1">
      <c r="A19" s="20"/>
      <c r="B19" s="21"/>
      <c r="C19" s="22"/>
      <c r="D19" s="24"/>
      <c r="E19" s="20"/>
      <c r="F19" s="20"/>
      <c r="G19" s="24"/>
      <c r="H19" s="24"/>
      <c r="I19" s="24"/>
      <c r="J19" s="24" t="s">
        <v>154</v>
      </c>
      <c r="K19" s="25"/>
    </row>
    <row r="20" spans="1:11" ht="15.75" customHeight="1">
      <c r="A20" s="20"/>
      <c r="B20" s="21"/>
      <c r="C20" s="22"/>
      <c r="D20" s="24"/>
      <c r="E20" s="20"/>
      <c r="F20" s="20"/>
      <c r="G20" s="24"/>
      <c r="H20" s="24"/>
      <c r="I20" s="24"/>
      <c r="J20" s="24" t="s">
        <v>154</v>
      </c>
      <c r="K20" s="25"/>
    </row>
    <row r="21" spans="1:11" ht="15.75" customHeight="1">
      <c r="A21" s="20"/>
      <c r="B21" s="21"/>
      <c r="C21" s="22"/>
      <c r="D21" s="24"/>
      <c r="E21" s="20"/>
      <c r="F21" s="20"/>
      <c r="G21" s="24"/>
      <c r="H21" s="24"/>
      <c r="I21" s="24"/>
      <c r="J21" s="24" t="s">
        <v>154</v>
      </c>
      <c r="K21" s="25"/>
    </row>
    <row r="22" spans="1:11" ht="15.75" customHeight="1">
      <c r="A22" s="20"/>
      <c r="B22" s="21"/>
      <c r="C22" s="22"/>
      <c r="D22" s="24"/>
      <c r="E22" s="20"/>
      <c r="F22" s="20"/>
      <c r="G22" s="24"/>
      <c r="H22" s="24"/>
      <c r="I22" s="24"/>
      <c r="J22" s="24" t="s">
        <v>154</v>
      </c>
      <c r="K22" s="25"/>
    </row>
    <row r="23" spans="1:11" ht="15.75" customHeight="1">
      <c r="A23" s="20"/>
      <c r="B23" s="21"/>
      <c r="C23" s="22"/>
      <c r="D23" s="24"/>
      <c r="E23" s="20"/>
      <c r="F23" s="20"/>
      <c r="G23" s="24"/>
      <c r="H23" s="24"/>
      <c r="I23" s="24"/>
      <c r="J23" s="24" t="s">
        <v>154</v>
      </c>
      <c r="K23" s="25"/>
    </row>
    <row r="24" spans="1:11" ht="15.75" customHeight="1">
      <c r="A24" s="20"/>
      <c r="B24" s="21"/>
      <c r="C24" s="22"/>
      <c r="D24" s="24"/>
      <c r="E24" s="20"/>
      <c r="F24" s="20"/>
      <c r="G24" s="24"/>
      <c r="H24" s="24"/>
      <c r="I24" s="24"/>
      <c r="J24" s="24" t="s">
        <v>154</v>
      </c>
      <c r="K24" s="25"/>
    </row>
    <row r="25" spans="1:11" ht="15.75" customHeight="1">
      <c r="A25" s="20"/>
      <c r="B25" s="21"/>
      <c r="C25" s="22"/>
      <c r="D25" s="24"/>
      <c r="E25" s="20"/>
      <c r="F25" s="20"/>
      <c r="G25" s="24"/>
      <c r="H25" s="24"/>
      <c r="I25" s="24"/>
      <c r="J25" s="24" t="s">
        <v>154</v>
      </c>
      <c r="K25" s="25"/>
    </row>
    <row r="26" spans="1:11" ht="15.75" customHeight="1">
      <c r="A26" s="20"/>
      <c r="B26" s="21"/>
      <c r="C26" s="22"/>
      <c r="D26" s="24"/>
      <c r="E26" s="20"/>
      <c r="F26" s="20"/>
      <c r="G26" s="24"/>
      <c r="H26" s="24"/>
      <c r="I26" s="24"/>
      <c r="J26" s="24"/>
      <c r="K26" s="25"/>
    </row>
    <row r="27" spans="1:11" ht="15.75" customHeight="1">
      <c r="A27" s="442" t="s">
        <v>175</v>
      </c>
      <c r="B27" s="443"/>
      <c r="C27" s="25"/>
      <c r="D27" s="24"/>
      <c r="E27" s="25"/>
      <c r="F27" s="25"/>
      <c r="G27" s="24">
        <f>SUM(G6:G26)</f>
        <v>0</v>
      </c>
      <c r="H27" s="24">
        <f>SUM(H6:H26)</f>
        <v>0</v>
      </c>
      <c r="I27" s="24">
        <f>H27-G27</f>
        <v>0</v>
      </c>
      <c r="J27" s="24" t="e">
        <f>I27/G27*100</f>
        <v>#DIV/0!</v>
      </c>
      <c r="K27" s="25"/>
    </row>
    <row r="28" spans="1:7" ht="15.75" customHeight="1">
      <c r="A28" s="13" t="str">
        <f>Sheet1!A7</f>
        <v>被评估单位（或者产权持有单位）填表人：</v>
      </c>
      <c r="G28" s="13">
        <f>Sheet1!A6</f>
        <v>0</v>
      </c>
    </row>
    <row r="29" ht="15.75" customHeight="1">
      <c r="A29" s="13" t="str">
        <f>Sheet1!A8</f>
        <v>填表日期：2019月4月29日</v>
      </c>
    </row>
  </sheetData>
  <sheetProtection/>
  <mergeCells count="3">
    <mergeCell ref="A1:K1"/>
    <mergeCell ref="A2:K2"/>
    <mergeCell ref="A27:B27"/>
  </mergeCells>
  <printOptions horizontalCentered="1"/>
  <pageMargins left="1" right="1" top="0.87" bottom="0.87" header="1.06" footer="0.51"/>
  <pageSetup fitToHeight="0" fitToWidth="1" horizontalDpi="300" verticalDpi="300" orientation="landscape" paperSize="9" scale="94"/>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E15" sqref="E15"/>
    </sheetView>
  </sheetViews>
  <sheetFormatPr defaultColWidth="7.875" defaultRowHeight="15.75" customHeight="1"/>
  <cols>
    <col min="1" max="1" width="4.875" style="13" customWidth="1"/>
    <col min="2" max="2" width="14.375" style="13" customWidth="1"/>
    <col min="3" max="3" width="6.625" style="13" customWidth="1"/>
    <col min="4" max="4" width="18.00390625" style="13" customWidth="1"/>
    <col min="5" max="6" width="13.625" style="13" customWidth="1"/>
    <col min="7" max="7" width="10.625" style="13" customWidth="1"/>
    <col min="8" max="8" width="9.875" style="13" customWidth="1"/>
    <col min="9" max="9" width="14.25390625" style="13" customWidth="1"/>
    <col min="10" max="16384" width="7.875" style="13" customWidth="1"/>
  </cols>
  <sheetData>
    <row r="1" spans="1:9" s="11" customFormat="1" ht="30" customHeight="1">
      <c r="A1" s="437" t="s">
        <v>176</v>
      </c>
      <c r="B1" s="438"/>
      <c r="C1" s="438"/>
      <c r="D1" s="438"/>
      <c r="E1" s="438"/>
      <c r="F1" s="438"/>
      <c r="G1" s="438"/>
      <c r="H1" s="438"/>
      <c r="I1" s="438"/>
    </row>
    <row r="2" spans="1:9" ht="13.5" customHeight="1">
      <c r="A2" s="439" t="str">
        <f>Sheet1!A3</f>
        <v>评估基准日：2019年4月29日</v>
      </c>
      <c r="B2" s="440"/>
      <c r="C2" s="440"/>
      <c r="D2" s="440"/>
      <c r="E2" s="440"/>
      <c r="F2" s="440"/>
      <c r="G2" s="440"/>
      <c r="H2" s="441"/>
      <c r="I2" s="441"/>
    </row>
    <row r="3" spans="1:9" ht="13.5" customHeight="1">
      <c r="A3" s="14"/>
      <c r="B3" s="14"/>
      <c r="C3" s="14"/>
      <c r="D3" s="14"/>
      <c r="E3" s="14"/>
      <c r="F3" s="14"/>
      <c r="G3" s="14"/>
      <c r="H3" s="15"/>
      <c r="I3" s="15" t="s">
        <v>177</v>
      </c>
    </row>
    <row r="4" spans="1:9" ht="15.75" customHeight="1">
      <c r="A4" s="38" t="str">
        <f>Sheet1!A4</f>
        <v>被评估单位（或者产权持有单位）：林杰、路兴龙</v>
      </c>
      <c r="I4" s="17" t="s">
        <v>3</v>
      </c>
    </row>
    <row r="5" spans="1:9" s="12" customFormat="1" ht="15.75" customHeight="1">
      <c r="A5" s="18" t="s">
        <v>5</v>
      </c>
      <c r="B5" s="18" t="s">
        <v>178</v>
      </c>
      <c r="C5" s="18" t="s">
        <v>171</v>
      </c>
      <c r="D5" s="18" t="s">
        <v>179</v>
      </c>
      <c r="E5" s="18" t="s">
        <v>92</v>
      </c>
      <c r="F5" s="18" t="s">
        <v>93</v>
      </c>
      <c r="G5" s="18" t="s">
        <v>94</v>
      </c>
      <c r="H5" s="18" t="s">
        <v>131</v>
      </c>
      <c r="I5" s="18" t="s">
        <v>8</v>
      </c>
    </row>
    <row r="6" spans="1:9" ht="15.75" customHeight="1">
      <c r="A6" s="20"/>
      <c r="B6" s="21"/>
      <c r="C6" s="22"/>
      <c r="D6" s="25"/>
      <c r="E6" s="24"/>
      <c r="F6" s="24"/>
      <c r="G6" s="24">
        <f>F6-E6</f>
        <v>0</v>
      </c>
      <c r="H6" s="24" t="e">
        <f>G6/E6*100</f>
        <v>#DIV/0!</v>
      </c>
      <c r="I6" s="25"/>
    </row>
    <row r="7" spans="1:9" ht="15.75" customHeight="1">
      <c r="A7" s="20"/>
      <c r="B7" s="21"/>
      <c r="C7" s="22"/>
      <c r="D7" s="25"/>
      <c r="E7" s="24"/>
      <c r="F7" s="24"/>
      <c r="G7" s="24"/>
      <c r="H7" s="24"/>
      <c r="I7" s="25"/>
    </row>
    <row r="8" spans="1:9" ht="15.75" customHeight="1">
      <c r="A8" s="20"/>
      <c r="B8" s="21"/>
      <c r="C8" s="22"/>
      <c r="D8" s="25"/>
      <c r="E8" s="24"/>
      <c r="F8" s="24"/>
      <c r="G8" s="24"/>
      <c r="H8" s="24"/>
      <c r="I8" s="25"/>
    </row>
    <row r="9" spans="1:9" ht="15.75" customHeight="1">
      <c r="A9" s="20"/>
      <c r="B9" s="21"/>
      <c r="C9" s="22"/>
      <c r="D9" s="25"/>
      <c r="E9" s="24"/>
      <c r="F9" s="24"/>
      <c r="G9" s="24"/>
      <c r="H9" s="24"/>
      <c r="I9" s="25"/>
    </row>
    <row r="10" spans="1:9" ht="15.75" customHeight="1">
      <c r="A10" s="20"/>
      <c r="B10" s="21"/>
      <c r="C10" s="22"/>
      <c r="D10" s="25"/>
      <c r="E10" s="24"/>
      <c r="F10" s="24"/>
      <c r="G10" s="24"/>
      <c r="H10" s="24"/>
      <c r="I10" s="25"/>
    </row>
    <row r="11" spans="1:9" ht="15.75" customHeight="1">
      <c r="A11" s="20"/>
      <c r="B11" s="21"/>
      <c r="C11" s="22"/>
      <c r="D11" s="25"/>
      <c r="E11" s="24"/>
      <c r="F11" s="24"/>
      <c r="G11" s="24"/>
      <c r="H11" s="24"/>
      <c r="I11" s="25"/>
    </row>
    <row r="12" spans="1:9" ht="15.75" customHeight="1">
      <c r="A12" s="20"/>
      <c r="B12" s="21"/>
      <c r="C12" s="22"/>
      <c r="D12" s="25"/>
      <c r="E12" s="24"/>
      <c r="F12" s="24"/>
      <c r="G12" s="24"/>
      <c r="H12" s="24"/>
      <c r="I12" s="25"/>
    </row>
    <row r="13" spans="1:9" ht="15.75" customHeight="1">
      <c r="A13" s="20"/>
      <c r="B13" s="21"/>
      <c r="C13" s="22"/>
      <c r="D13" s="25"/>
      <c r="E13" s="24"/>
      <c r="F13" s="24"/>
      <c r="G13" s="24"/>
      <c r="H13" s="24"/>
      <c r="I13" s="25"/>
    </row>
    <row r="14" spans="1:9" ht="15.75" customHeight="1">
      <c r="A14" s="20"/>
      <c r="B14" s="21"/>
      <c r="C14" s="22"/>
      <c r="D14" s="25"/>
      <c r="E14" s="24"/>
      <c r="F14" s="24"/>
      <c r="G14" s="24"/>
      <c r="H14" s="24"/>
      <c r="I14" s="25"/>
    </row>
    <row r="15" spans="1:9" ht="15.75" customHeight="1">
      <c r="A15" s="20"/>
      <c r="B15" s="21"/>
      <c r="C15" s="22"/>
      <c r="D15" s="25"/>
      <c r="E15" s="24"/>
      <c r="F15" s="24"/>
      <c r="G15" s="24"/>
      <c r="H15" s="24"/>
      <c r="I15" s="25"/>
    </row>
    <row r="16" spans="1:9" ht="15.75" customHeight="1">
      <c r="A16" s="20"/>
      <c r="B16" s="21"/>
      <c r="C16" s="22"/>
      <c r="D16" s="25"/>
      <c r="E16" s="24"/>
      <c r="F16" s="24"/>
      <c r="G16" s="24"/>
      <c r="H16" s="24"/>
      <c r="I16" s="25"/>
    </row>
    <row r="17" spans="1:9" ht="15.75" customHeight="1">
      <c r="A17" s="20"/>
      <c r="B17" s="21"/>
      <c r="C17" s="22"/>
      <c r="D17" s="25"/>
      <c r="E17" s="24"/>
      <c r="F17" s="24"/>
      <c r="G17" s="24"/>
      <c r="H17" s="24"/>
      <c r="I17" s="25"/>
    </row>
    <row r="18" spans="1:9" ht="15.75" customHeight="1">
      <c r="A18" s="20"/>
      <c r="B18" s="21"/>
      <c r="C18" s="22"/>
      <c r="D18" s="25"/>
      <c r="E18" s="24"/>
      <c r="F18" s="24"/>
      <c r="G18" s="24"/>
      <c r="H18" s="24"/>
      <c r="I18" s="25"/>
    </row>
    <row r="19" spans="1:9" ht="15.75" customHeight="1">
      <c r="A19" s="20"/>
      <c r="B19" s="21"/>
      <c r="C19" s="22"/>
      <c r="D19" s="25"/>
      <c r="E19" s="24"/>
      <c r="F19" s="24"/>
      <c r="G19" s="24"/>
      <c r="H19" s="24"/>
      <c r="I19" s="25"/>
    </row>
    <row r="20" spans="1:9" ht="15.75" customHeight="1">
      <c r="A20" s="20"/>
      <c r="B20" s="21"/>
      <c r="C20" s="22"/>
      <c r="D20" s="25"/>
      <c r="E20" s="24"/>
      <c r="F20" s="24"/>
      <c r="G20" s="24"/>
      <c r="H20" s="24"/>
      <c r="I20" s="25"/>
    </row>
    <row r="21" spans="1:9" ht="15.75" customHeight="1">
      <c r="A21" s="20"/>
      <c r="B21" s="21"/>
      <c r="C21" s="22"/>
      <c r="D21" s="25"/>
      <c r="E21" s="24"/>
      <c r="F21" s="24"/>
      <c r="G21" s="24"/>
      <c r="H21" s="24"/>
      <c r="I21" s="25"/>
    </row>
    <row r="22" spans="1:9" ht="15.75" customHeight="1">
      <c r="A22" s="20"/>
      <c r="B22" s="21"/>
      <c r="C22" s="22"/>
      <c r="D22" s="25"/>
      <c r="E22" s="24"/>
      <c r="F22" s="24"/>
      <c r="G22" s="24"/>
      <c r="H22" s="24"/>
      <c r="I22" s="25"/>
    </row>
    <row r="23" spans="1:9" ht="15.75" customHeight="1">
      <c r="A23" s="20"/>
      <c r="B23" s="21"/>
      <c r="C23" s="22"/>
      <c r="D23" s="25"/>
      <c r="E23" s="24"/>
      <c r="F23" s="24"/>
      <c r="G23" s="24"/>
      <c r="H23" s="24"/>
      <c r="I23" s="25"/>
    </row>
    <row r="24" spans="1:9" ht="15.75" customHeight="1">
      <c r="A24" s="20"/>
      <c r="B24" s="21"/>
      <c r="C24" s="22"/>
      <c r="D24" s="25"/>
      <c r="E24" s="24"/>
      <c r="F24" s="24"/>
      <c r="G24" s="24"/>
      <c r="H24" s="24"/>
      <c r="I24" s="25"/>
    </row>
    <row r="25" spans="1:9" ht="15.75" customHeight="1">
      <c r="A25" s="20"/>
      <c r="B25" s="21"/>
      <c r="C25" s="22"/>
      <c r="D25" s="25"/>
      <c r="E25" s="24"/>
      <c r="F25" s="24"/>
      <c r="G25" s="24"/>
      <c r="H25" s="24"/>
      <c r="I25" s="25"/>
    </row>
    <row r="26" spans="1:9" ht="15.75" customHeight="1">
      <c r="A26" s="20"/>
      <c r="B26" s="21"/>
      <c r="C26" s="22"/>
      <c r="D26" s="25"/>
      <c r="E26" s="24"/>
      <c r="F26" s="24"/>
      <c r="G26" s="24"/>
      <c r="H26" s="24"/>
      <c r="I26" s="25"/>
    </row>
    <row r="27" spans="1:9" ht="15.75" customHeight="1">
      <c r="A27" s="20"/>
      <c r="B27" s="21"/>
      <c r="C27" s="22"/>
      <c r="D27" s="25"/>
      <c r="E27" s="24"/>
      <c r="F27" s="24"/>
      <c r="G27" s="24"/>
      <c r="H27" s="24"/>
      <c r="I27" s="25"/>
    </row>
    <row r="28" spans="1:9" ht="15.75" customHeight="1">
      <c r="A28" s="442" t="s">
        <v>175</v>
      </c>
      <c r="B28" s="443"/>
      <c r="C28" s="22"/>
      <c r="D28" s="25"/>
      <c r="E28" s="24">
        <f>SUM(E6:E27)</f>
        <v>0</v>
      </c>
      <c r="F28" s="24">
        <f>SUM(F6:F27)</f>
        <v>0</v>
      </c>
      <c r="G28" s="24">
        <f>F28-E28</f>
        <v>0</v>
      </c>
      <c r="H28" s="24" t="e">
        <f>G28/E28*100</f>
        <v>#DIV/0!</v>
      </c>
      <c r="I28" s="25"/>
    </row>
    <row r="29" spans="1:6" ht="15.75" customHeight="1">
      <c r="A29" s="13" t="str">
        <f>Sheet1!A7</f>
        <v>被评估单位（或者产权持有单位）填表人：</v>
      </c>
      <c r="F29" s="13">
        <f>Sheet1!A6</f>
        <v>0</v>
      </c>
    </row>
    <row r="30" ht="15.75" customHeight="1">
      <c r="A30" s="13" t="str">
        <f>Sheet1!A8</f>
        <v>填表日期：2019月4月29日</v>
      </c>
    </row>
  </sheetData>
  <sheetProtection/>
  <mergeCells count="3">
    <mergeCell ref="A1:I1"/>
    <mergeCell ref="A2:I2"/>
    <mergeCell ref="A28:B28"/>
  </mergeCells>
  <printOptions horizontalCentered="1"/>
  <pageMargins left="1" right="1" top="0.87" bottom="0.87" header="1.06" footer="0.51"/>
  <pageSetup fitToHeight="0" fitToWidth="1" horizontalDpi="300" verticalDpi="300" orientation="landscape" paperSize="9" scale="96"/>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4">
      <selection activeCell="L13" sqref="L13"/>
    </sheetView>
  </sheetViews>
  <sheetFormatPr defaultColWidth="7.875" defaultRowHeight="15.75" customHeight="1"/>
  <cols>
    <col min="1" max="1" width="4.25390625" style="13" customWidth="1"/>
    <col min="2" max="2" width="11.50390625" style="13" bestFit="1" customWidth="1"/>
    <col min="3" max="3" width="4.125" style="13" customWidth="1"/>
    <col min="4" max="4" width="8.375" style="13" customWidth="1"/>
    <col min="5" max="5" width="9.25390625" style="13" customWidth="1"/>
    <col min="6" max="6" width="7.50390625" style="300" customWidth="1"/>
    <col min="7" max="7" width="10.00390625" style="13" bestFit="1" customWidth="1"/>
    <col min="8" max="8" width="7.375" style="13" customWidth="1"/>
    <col min="9" max="9" width="8.50390625" style="13" customWidth="1"/>
    <col min="10" max="10" width="7.875" style="13" customWidth="1"/>
    <col min="11" max="11" width="11.125" style="13" customWidth="1"/>
    <col min="12" max="12" width="7.75390625" style="13" customWidth="1"/>
    <col min="13" max="13" width="6.75390625" style="13" customWidth="1"/>
    <col min="14" max="14" width="10.375" style="13" customWidth="1"/>
    <col min="15" max="16384" width="7.875" style="13" customWidth="1"/>
  </cols>
  <sheetData>
    <row r="1" spans="1:14" s="11" customFormat="1" ht="30" customHeight="1">
      <c r="A1" s="437" t="s">
        <v>180</v>
      </c>
      <c r="B1" s="438"/>
      <c r="C1" s="438"/>
      <c r="D1" s="438"/>
      <c r="E1" s="438"/>
      <c r="F1" s="438"/>
      <c r="G1" s="438"/>
      <c r="H1" s="438"/>
      <c r="I1" s="438"/>
      <c r="J1" s="438"/>
      <c r="K1" s="438"/>
      <c r="L1" s="438"/>
      <c r="M1" s="438"/>
      <c r="N1" s="438"/>
    </row>
    <row r="2" spans="1:14" ht="13.5" customHeight="1">
      <c r="A2" s="439" t="str">
        <f>Sheet1!A3</f>
        <v>评估基准日：2019年4月29日</v>
      </c>
      <c r="B2" s="440"/>
      <c r="C2" s="440"/>
      <c r="D2" s="440"/>
      <c r="E2" s="440"/>
      <c r="F2" s="441"/>
      <c r="G2" s="441"/>
      <c r="H2" s="441"/>
      <c r="I2" s="441"/>
      <c r="J2" s="441"/>
      <c r="K2" s="441"/>
      <c r="L2" s="441"/>
      <c r="M2" s="441"/>
      <c r="N2" s="441"/>
    </row>
    <row r="3" spans="1:14" ht="13.5" customHeight="1">
      <c r="A3" s="14"/>
      <c r="B3" s="14"/>
      <c r="C3" s="14"/>
      <c r="D3" s="14"/>
      <c r="E3" s="14"/>
      <c r="F3" s="15"/>
      <c r="G3" s="15"/>
      <c r="H3" s="15"/>
      <c r="I3" s="15"/>
      <c r="J3" s="15"/>
      <c r="K3" s="15"/>
      <c r="L3" s="15"/>
      <c r="M3" s="15"/>
      <c r="N3" s="16" t="s">
        <v>181</v>
      </c>
    </row>
    <row r="4" spans="1:14" ht="15.75" customHeight="1">
      <c r="A4" s="38" t="str">
        <f>Sheet1!A4</f>
        <v>被评估单位（或者产权持有单位）：林杰、路兴龙</v>
      </c>
      <c r="N4" s="17" t="s">
        <v>3</v>
      </c>
    </row>
    <row r="5" spans="1:14" s="12" customFormat="1" ht="15.75" customHeight="1">
      <c r="A5" s="451" t="s">
        <v>5</v>
      </c>
      <c r="B5" s="451" t="s">
        <v>182</v>
      </c>
      <c r="C5" s="453" t="s">
        <v>183</v>
      </c>
      <c r="D5" s="453" t="s">
        <v>184</v>
      </c>
      <c r="E5" s="451" t="s">
        <v>92</v>
      </c>
      <c r="F5" s="451"/>
      <c r="G5" s="451"/>
      <c r="H5" s="453" t="s">
        <v>185</v>
      </c>
      <c r="I5" s="451" t="s">
        <v>93</v>
      </c>
      <c r="J5" s="451"/>
      <c r="K5" s="452"/>
      <c r="L5" s="456" t="s">
        <v>94</v>
      </c>
      <c r="M5" s="451" t="s">
        <v>131</v>
      </c>
      <c r="N5" s="451" t="s">
        <v>8</v>
      </c>
    </row>
    <row r="6" spans="1:14" s="12" customFormat="1" ht="15.75" customHeight="1">
      <c r="A6" s="452"/>
      <c r="B6" s="452"/>
      <c r="C6" s="454"/>
      <c r="D6" s="455"/>
      <c r="E6" s="18" t="s">
        <v>186</v>
      </c>
      <c r="F6" s="18" t="s">
        <v>187</v>
      </c>
      <c r="G6" s="18" t="s">
        <v>188</v>
      </c>
      <c r="H6" s="455"/>
      <c r="I6" s="18" t="s">
        <v>189</v>
      </c>
      <c r="J6" s="18" t="s">
        <v>190</v>
      </c>
      <c r="K6" s="18" t="s">
        <v>188</v>
      </c>
      <c r="L6" s="457"/>
      <c r="M6" s="452"/>
      <c r="N6" s="452"/>
    </row>
    <row r="7" spans="1:14" s="299" customFormat="1" ht="15.75" customHeight="1">
      <c r="A7" s="46"/>
      <c r="B7" s="89"/>
      <c r="C7" s="153"/>
      <c r="D7" s="301"/>
      <c r="E7" s="298"/>
      <c r="F7" s="24"/>
      <c r="G7" s="298"/>
      <c r="H7" s="298"/>
      <c r="I7" s="24">
        <f>E7</f>
        <v>0</v>
      </c>
      <c r="J7" s="24">
        <f>F7</f>
        <v>0</v>
      </c>
      <c r="K7" s="24">
        <f>H7</f>
        <v>0</v>
      </c>
      <c r="L7" s="24">
        <f>K7-G7</f>
        <v>0</v>
      </c>
      <c r="M7" s="24" t="e">
        <f>L7/G7*100</f>
        <v>#DIV/0!</v>
      </c>
      <c r="N7" s="25"/>
    </row>
    <row r="8" spans="1:14" ht="15.75" customHeight="1">
      <c r="A8" s="20"/>
      <c r="B8" s="50"/>
      <c r="C8" s="25"/>
      <c r="D8" s="25"/>
      <c r="E8" s="298"/>
      <c r="F8" s="24"/>
      <c r="G8" s="298"/>
      <c r="H8" s="298"/>
      <c r="I8" s="24"/>
      <c r="J8" s="24"/>
      <c r="K8" s="24"/>
      <c r="L8" s="24"/>
      <c r="M8" s="24"/>
      <c r="N8" s="25"/>
    </row>
    <row r="9" spans="1:14" ht="15.75" customHeight="1">
      <c r="A9" s="20"/>
      <c r="B9" s="21"/>
      <c r="C9" s="25"/>
      <c r="D9" s="25"/>
      <c r="E9" s="298"/>
      <c r="F9" s="24"/>
      <c r="G9" s="298"/>
      <c r="H9" s="298"/>
      <c r="I9" s="24"/>
      <c r="J9" s="24"/>
      <c r="K9" s="24"/>
      <c r="L9" s="24"/>
      <c r="M9" s="24"/>
      <c r="N9" s="25"/>
    </row>
    <row r="10" spans="1:14" ht="15.75" customHeight="1">
      <c r="A10" s="20"/>
      <c r="B10" s="21"/>
      <c r="C10" s="25"/>
      <c r="D10" s="25"/>
      <c r="E10" s="298"/>
      <c r="F10" s="24"/>
      <c r="G10" s="298"/>
      <c r="H10" s="298"/>
      <c r="I10" s="24"/>
      <c r="J10" s="24"/>
      <c r="K10" s="24"/>
      <c r="L10" s="24"/>
      <c r="M10" s="24"/>
      <c r="N10" s="25"/>
    </row>
    <row r="11" spans="1:14" ht="15.75" customHeight="1">
      <c r="A11" s="20"/>
      <c r="B11" s="21"/>
      <c r="C11" s="25"/>
      <c r="D11" s="25"/>
      <c r="E11" s="298"/>
      <c r="F11" s="24"/>
      <c r="G11" s="298"/>
      <c r="H11" s="298"/>
      <c r="I11" s="24"/>
      <c r="J11" s="24"/>
      <c r="K11" s="24"/>
      <c r="L11" s="24"/>
      <c r="M11" s="24"/>
      <c r="N11" s="25"/>
    </row>
    <row r="12" spans="1:14" ht="15.75" customHeight="1">
      <c r="A12" s="20"/>
      <c r="B12" s="21"/>
      <c r="C12" s="25"/>
      <c r="D12" s="25"/>
      <c r="E12" s="298"/>
      <c r="F12" s="24"/>
      <c r="G12" s="298"/>
      <c r="H12" s="298"/>
      <c r="I12" s="24"/>
      <c r="J12" s="24"/>
      <c r="K12" s="24"/>
      <c r="L12" s="24"/>
      <c r="M12" s="24"/>
      <c r="N12" s="25"/>
    </row>
    <row r="13" spans="1:14" ht="15.75" customHeight="1">
      <c r="A13" s="20"/>
      <c r="B13" s="21"/>
      <c r="C13" s="25"/>
      <c r="D13" s="25"/>
      <c r="E13" s="298"/>
      <c r="F13" s="24"/>
      <c r="G13" s="298"/>
      <c r="H13" s="298"/>
      <c r="I13" s="24"/>
      <c r="J13" s="24"/>
      <c r="K13" s="24"/>
      <c r="L13" s="24"/>
      <c r="M13" s="24"/>
      <c r="N13" s="25"/>
    </row>
    <row r="14" spans="1:14" ht="15.75" customHeight="1">
      <c r="A14" s="20"/>
      <c r="B14" s="21"/>
      <c r="C14" s="25"/>
      <c r="D14" s="25"/>
      <c r="E14" s="298"/>
      <c r="F14" s="24"/>
      <c r="G14" s="298"/>
      <c r="H14" s="298"/>
      <c r="I14" s="24"/>
      <c r="J14" s="24"/>
      <c r="K14" s="24"/>
      <c r="L14" s="24"/>
      <c r="M14" s="24"/>
      <c r="N14" s="25"/>
    </row>
    <row r="15" spans="1:14" ht="15.75" customHeight="1">
      <c r="A15" s="20"/>
      <c r="B15" s="21"/>
      <c r="C15" s="25"/>
      <c r="D15" s="25"/>
      <c r="E15" s="298"/>
      <c r="F15" s="24"/>
      <c r="G15" s="298"/>
      <c r="H15" s="298"/>
      <c r="I15" s="24"/>
      <c r="J15" s="24"/>
      <c r="K15" s="24"/>
      <c r="L15" s="24"/>
      <c r="M15" s="24"/>
      <c r="N15" s="25"/>
    </row>
    <row r="16" spans="1:14" ht="15.75" customHeight="1">
      <c r="A16" s="20"/>
      <c r="B16" s="21"/>
      <c r="C16" s="25"/>
      <c r="D16" s="25"/>
      <c r="E16" s="298"/>
      <c r="F16" s="24"/>
      <c r="G16" s="298"/>
      <c r="H16" s="298"/>
      <c r="I16" s="24"/>
      <c r="J16" s="24"/>
      <c r="K16" s="24"/>
      <c r="L16" s="24"/>
      <c r="M16" s="24"/>
      <c r="N16" s="25"/>
    </row>
    <row r="17" spans="1:14" ht="15.75" customHeight="1">
      <c r="A17" s="20"/>
      <c r="B17" s="21"/>
      <c r="C17" s="25"/>
      <c r="D17" s="25"/>
      <c r="E17" s="298"/>
      <c r="F17" s="24"/>
      <c r="G17" s="298"/>
      <c r="H17" s="298"/>
      <c r="I17" s="24"/>
      <c r="J17" s="24"/>
      <c r="K17" s="24"/>
      <c r="L17" s="24"/>
      <c r="M17" s="24"/>
      <c r="N17" s="25"/>
    </row>
    <row r="18" spans="1:14" ht="15.75" customHeight="1">
      <c r="A18" s="20"/>
      <c r="B18" s="50"/>
      <c r="C18" s="25"/>
      <c r="D18" s="25"/>
      <c r="E18" s="298"/>
      <c r="F18" s="24"/>
      <c r="G18" s="298"/>
      <c r="H18" s="298"/>
      <c r="I18" s="24"/>
      <c r="J18" s="24"/>
      <c r="K18" s="24"/>
      <c r="L18" s="24"/>
      <c r="M18" s="24"/>
      <c r="N18" s="25"/>
    </row>
    <row r="19" spans="1:14" ht="15.75" customHeight="1">
      <c r="A19" s="20"/>
      <c r="B19" s="50"/>
      <c r="C19" s="25"/>
      <c r="D19" s="25"/>
      <c r="E19" s="298"/>
      <c r="F19" s="24"/>
      <c r="G19" s="298"/>
      <c r="H19" s="298"/>
      <c r="I19" s="24"/>
      <c r="J19" s="24"/>
      <c r="K19" s="24"/>
      <c r="L19" s="24"/>
      <c r="M19" s="24"/>
      <c r="N19" s="25"/>
    </row>
    <row r="20" spans="1:14" ht="15.75" customHeight="1">
      <c r="A20" s="20"/>
      <c r="B20" s="21"/>
      <c r="C20" s="25"/>
      <c r="D20" s="25"/>
      <c r="E20" s="298"/>
      <c r="F20" s="24"/>
      <c r="G20" s="298"/>
      <c r="H20" s="298"/>
      <c r="I20" s="24"/>
      <c r="J20" s="24"/>
      <c r="K20" s="24"/>
      <c r="L20" s="24"/>
      <c r="M20" s="24"/>
      <c r="N20" s="25"/>
    </row>
    <row r="21" spans="1:14" ht="15.75" customHeight="1">
      <c r="A21" s="20"/>
      <c r="B21" s="21"/>
      <c r="C21" s="25"/>
      <c r="D21" s="25"/>
      <c r="E21" s="298"/>
      <c r="F21" s="24"/>
      <c r="G21" s="298"/>
      <c r="H21" s="298"/>
      <c r="I21" s="24"/>
      <c r="J21" s="24"/>
      <c r="K21" s="24"/>
      <c r="L21" s="24"/>
      <c r="M21" s="24"/>
      <c r="N21" s="25"/>
    </row>
    <row r="22" spans="1:14" ht="15.75" customHeight="1">
      <c r="A22" s="20"/>
      <c r="B22" s="21"/>
      <c r="C22" s="25"/>
      <c r="D22" s="25"/>
      <c r="E22" s="298"/>
      <c r="F22" s="24"/>
      <c r="G22" s="298"/>
      <c r="H22" s="298"/>
      <c r="I22" s="24"/>
      <c r="J22" s="24"/>
      <c r="K22" s="24"/>
      <c r="L22" s="24"/>
      <c r="M22" s="24"/>
      <c r="N22" s="25"/>
    </row>
    <row r="23" spans="1:14" ht="15.75" customHeight="1">
      <c r="A23" s="20"/>
      <c r="B23" s="21"/>
      <c r="C23" s="25"/>
      <c r="D23" s="25"/>
      <c r="E23" s="298"/>
      <c r="F23" s="24"/>
      <c r="G23" s="298"/>
      <c r="H23" s="298"/>
      <c r="I23" s="24"/>
      <c r="J23" s="24"/>
      <c r="K23" s="24"/>
      <c r="L23" s="24"/>
      <c r="M23" s="24"/>
      <c r="N23" s="25"/>
    </row>
    <row r="24" spans="1:14" ht="15.75" customHeight="1">
      <c r="A24" s="20"/>
      <c r="B24" s="21"/>
      <c r="C24" s="25"/>
      <c r="D24" s="25"/>
      <c r="E24" s="298"/>
      <c r="F24" s="24"/>
      <c r="G24" s="298"/>
      <c r="H24" s="298"/>
      <c r="I24" s="24"/>
      <c r="J24" s="24"/>
      <c r="K24" s="24"/>
      <c r="L24" s="24"/>
      <c r="M24" s="24"/>
      <c r="N24" s="25"/>
    </row>
    <row r="25" spans="1:14" ht="15.75" customHeight="1">
      <c r="A25" s="20"/>
      <c r="B25" s="50"/>
      <c r="C25" s="25"/>
      <c r="D25" s="25"/>
      <c r="E25" s="298"/>
      <c r="F25" s="24"/>
      <c r="G25" s="298"/>
      <c r="H25" s="298"/>
      <c r="I25" s="24"/>
      <c r="J25" s="24"/>
      <c r="K25" s="24"/>
      <c r="L25" s="24"/>
      <c r="M25" s="24"/>
      <c r="N25" s="25"/>
    </row>
    <row r="26" spans="1:14" ht="15.75" customHeight="1">
      <c r="A26" s="20"/>
      <c r="B26" s="50"/>
      <c r="C26" s="25"/>
      <c r="D26" s="25"/>
      <c r="E26" s="298"/>
      <c r="F26" s="24"/>
      <c r="G26" s="298"/>
      <c r="H26" s="298"/>
      <c r="I26" s="24"/>
      <c r="J26" s="24"/>
      <c r="K26" s="24"/>
      <c r="L26" s="24"/>
      <c r="M26" s="24"/>
      <c r="N26" s="25"/>
    </row>
    <row r="27" spans="1:14" ht="15.75" customHeight="1">
      <c r="A27" s="20"/>
      <c r="B27" s="21"/>
      <c r="C27" s="25"/>
      <c r="D27" s="25"/>
      <c r="E27" s="298"/>
      <c r="F27" s="24"/>
      <c r="G27" s="298"/>
      <c r="H27" s="298"/>
      <c r="I27" s="24"/>
      <c r="J27" s="24"/>
      <c r="K27" s="24"/>
      <c r="L27" s="24"/>
      <c r="M27" s="24"/>
      <c r="N27" s="25"/>
    </row>
    <row r="28" spans="1:14" ht="15.75" customHeight="1">
      <c r="A28" s="442" t="s">
        <v>191</v>
      </c>
      <c r="B28" s="450"/>
      <c r="C28" s="25"/>
      <c r="D28" s="25"/>
      <c r="E28" s="298">
        <f>SUM(E7:E27)</f>
        <v>0</v>
      </c>
      <c r="F28" s="298"/>
      <c r="G28" s="298">
        <f>SUM(G7:G27)</f>
        <v>0</v>
      </c>
      <c r="H28" s="298"/>
      <c r="I28" s="298">
        <f>SUM(I7:I27)</f>
        <v>0</v>
      </c>
      <c r="J28" s="298"/>
      <c r="K28" s="298">
        <f>SUM(K7:K27)</f>
        <v>0</v>
      </c>
      <c r="L28" s="24">
        <f>K28-G28</f>
        <v>0</v>
      </c>
      <c r="M28" s="24" t="e">
        <f>L28/G28*100</f>
        <v>#DIV/0!</v>
      </c>
      <c r="N28" s="25"/>
    </row>
    <row r="29" spans="1:10" ht="15.75" customHeight="1">
      <c r="A29" s="13" t="str">
        <f>Sheet1!A7</f>
        <v>被评估单位（或者产权持有单位）填表人：</v>
      </c>
      <c r="J29" s="13">
        <f>Sheet1!A6</f>
        <v>0</v>
      </c>
    </row>
    <row r="30" ht="15.75" customHeight="1">
      <c r="A30" s="13" t="str">
        <f>Sheet1!A8</f>
        <v>填表日期：2019月4月29日</v>
      </c>
    </row>
  </sheetData>
  <sheetProtection/>
  <mergeCells count="13">
    <mergeCell ref="L5:L6"/>
    <mergeCell ref="M5:M6"/>
    <mergeCell ref="N5:N6"/>
    <mergeCell ref="A28:B28"/>
    <mergeCell ref="A5:A6"/>
    <mergeCell ref="B5:B6"/>
    <mergeCell ref="C5:C6"/>
    <mergeCell ref="A1:N1"/>
    <mergeCell ref="A2:N2"/>
    <mergeCell ref="E5:G5"/>
    <mergeCell ref="I5:K5"/>
    <mergeCell ref="D5:D6"/>
    <mergeCell ref="H5:H6"/>
  </mergeCells>
  <printOptions horizontalCentered="1"/>
  <pageMargins left="1" right="1" top="0.87" bottom="0.87" header="1.06" footer="0.51"/>
  <pageSetup fitToHeight="0" fitToWidth="1" horizontalDpi="300" verticalDpi="300" orientation="landscape" paperSize="9" scale="88"/>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4">
      <selection activeCell="J21" sqref="J21"/>
    </sheetView>
  </sheetViews>
  <sheetFormatPr defaultColWidth="7.875" defaultRowHeight="15.75" customHeight="1"/>
  <cols>
    <col min="1" max="1" width="5.00390625" style="13" customWidth="1"/>
    <col min="2" max="2" width="11.875" style="13" customWidth="1"/>
    <col min="3" max="3" width="9.625" style="13" customWidth="1"/>
    <col min="4" max="4" width="4.50390625" style="13" customWidth="1"/>
    <col min="5" max="5" width="9.00390625" style="295" customWidth="1"/>
    <col min="6" max="6" width="6.00390625" style="295" customWidth="1"/>
    <col min="7" max="7" width="11.50390625" style="295" bestFit="1" customWidth="1"/>
    <col min="8" max="8" width="6.875" style="13" customWidth="1"/>
    <col min="9" max="9" width="7.50390625" style="295" customWidth="1"/>
    <col min="10" max="10" width="10.75390625" style="295" customWidth="1"/>
    <col min="11" max="11" width="8.75390625" style="295" customWidth="1"/>
    <col min="12" max="12" width="6.125" style="295" customWidth="1"/>
    <col min="13" max="13" width="7.125" style="13" customWidth="1"/>
    <col min="14" max="16384" width="7.875" style="13" customWidth="1"/>
  </cols>
  <sheetData>
    <row r="1" spans="1:13" s="11" customFormat="1" ht="30" customHeight="1">
      <c r="A1" s="437" t="s">
        <v>192</v>
      </c>
      <c r="B1" s="458"/>
      <c r="C1" s="458"/>
      <c r="D1" s="458"/>
      <c r="E1" s="458"/>
      <c r="F1" s="458"/>
      <c r="G1" s="458"/>
      <c r="H1" s="458"/>
      <c r="I1" s="458"/>
      <c r="J1" s="458"/>
      <c r="K1" s="458"/>
      <c r="L1" s="458"/>
      <c r="M1" s="458"/>
    </row>
    <row r="2" spans="1:13" ht="13.5" customHeight="1">
      <c r="A2" s="439" t="str">
        <f>Sheet1!A3</f>
        <v>评估基准日：2019年4月29日</v>
      </c>
      <c r="B2" s="440"/>
      <c r="C2" s="440"/>
      <c r="D2" s="440"/>
      <c r="E2" s="440"/>
      <c r="F2" s="440"/>
      <c r="G2" s="441"/>
      <c r="H2" s="441"/>
      <c r="I2" s="441"/>
      <c r="J2" s="441"/>
      <c r="K2" s="441"/>
      <c r="L2" s="441"/>
      <c r="M2" s="441"/>
    </row>
    <row r="3" spans="1:13" ht="13.5" customHeight="1">
      <c r="A3" s="14"/>
      <c r="B3" s="14"/>
      <c r="C3" s="14"/>
      <c r="D3" s="14"/>
      <c r="E3" s="14"/>
      <c r="F3" s="14"/>
      <c r="G3" s="15"/>
      <c r="H3" s="15"/>
      <c r="I3" s="15"/>
      <c r="J3" s="15"/>
      <c r="K3" s="15"/>
      <c r="L3" s="448" t="s">
        <v>193</v>
      </c>
      <c r="M3" s="448"/>
    </row>
    <row r="4" spans="1:13" ht="15.75" customHeight="1">
      <c r="A4" s="38" t="s">
        <v>135</v>
      </c>
      <c r="M4" s="17" t="s">
        <v>3</v>
      </c>
    </row>
    <row r="5" spans="1:13" s="12" customFormat="1" ht="15.75" customHeight="1">
      <c r="A5" s="451" t="s">
        <v>5</v>
      </c>
      <c r="B5" s="451" t="s">
        <v>182</v>
      </c>
      <c r="C5" s="451" t="s">
        <v>194</v>
      </c>
      <c r="D5" s="460" t="s">
        <v>183</v>
      </c>
      <c r="E5" s="451" t="s">
        <v>92</v>
      </c>
      <c r="F5" s="451"/>
      <c r="G5" s="451"/>
      <c r="H5" s="459" t="s">
        <v>93</v>
      </c>
      <c r="I5" s="459"/>
      <c r="J5" s="459"/>
      <c r="K5" s="462" t="s">
        <v>94</v>
      </c>
      <c r="L5" s="459" t="s">
        <v>131</v>
      </c>
      <c r="M5" s="451" t="s">
        <v>8</v>
      </c>
    </row>
    <row r="6" spans="1:13" s="12" customFormat="1" ht="15.75" customHeight="1">
      <c r="A6" s="452"/>
      <c r="B6" s="452"/>
      <c r="C6" s="452"/>
      <c r="D6" s="461"/>
      <c r="E6" s="18" t="s">
        <v>186</v>
      </c>
      <c r="F6" s="18" t="s">
        <v>187</v>
      </c>
      <c r="G6" s="18" t="s">
        <v>188</v>
      </c>
      <c r="H6" s="24" t="s">
        <v>189</v>
      </c>
      <c r="I6" s="296" t="s">
        <v>190</v>
      </c>
      <c r="J6" s="296" t="s">
        <v>188</v>
      </c>
      <c r="K6" s="463"/>
      <c r="L6" s="464"/>
      <c r="M6" s="452"/>
    </row>
    <row r="7" spans="1:13" ht="15.75" customHeight="1">
      <c r="A7" s="46"/>
      <c r="B7" s="282"/>
      <c r="C7" s="20"/>
      <c r="D7" s="297"/>
      <c r="E7" s="298"/>
      <c r="F7" s="24"/>
      <c r="G7" s="298"/>
      <c r="H7" s="298"/>
      <c r="I7" s="24"/>
      <c r="J7" s="24"/>
      <c r="K7" s="24">
        <f>J7-G7</f>
        <v>0</v>
      </c>
      <c r="L7" s="24" t="e">
        <f>K7/G7*100</f>
        <v>#DIV/0!</v>
      </c>
      <c r="M7" s="25"/>
    </row>
    <row r="8" spans="1:13" ht="15.75" customHeight="1">
      <c r="A8" s="20"/>
      <c r="B8" s="50"/>
      <c r="C8" s="20"/>
      <c r="D8" s="25"/>
      <c r="E8" s="298"/>
      <c r="F8" s="24"/>
      <c r="G8" s="298"/>
      <c r="H8" s="298"/>
      <c r="I8" s="24"/>
      <c r="J8" s="24"/>
      <c r="K8" s="24">
        <f aca="true" t="shared" si="0" ref="K8:K28">J8-G8</f>
        <v>0</v>
      </c>
      <c r="L8" s="24" t="e">
        <f aca="true" t="shared" si="1" ref="L8:L28">K8/G8*100</f>
        <v>#DIV/0!</v>
      </c>
      <c r="M8" s="25"/>
    </row>
    <row r="9" spans="1:13" ht="15.75" customHeight="1">
      <c r="A9" s="20"/>
      <c r="B9" s="21"/>
      <c r="C9" s="20"/>
      <c r="D9" s="25"/>
      <c r="E9" s="298"/>
      <c r="F9" s="24"/>
      <c r="G9" s="298"/>
      <c r="H9" s="298"/>
      <c r="I9" s="24"/>
      <c r="J9" s="24"/>
      <c r="K9" s="24">
        <f t="shared" si="0"/>
        <v>0</v>
      </c>
      <c r="L9" s="24" t="e">
        <f t="shared" si="1"/>
        <v>#DIV/0!</v>
      </c>
      <c r="M9" s="25"/>
    </row>
    <row r="10" spans="1:13" ht="15.75" customHeight="1">
      <c r="A10" s="20"/>
      <c r="B10" s="21"/>
      <c r="C10" s="20"/>
      <c r="D10" s="25"/>
      <c r="E10" s="298"/>
      <c r="F10" s="24"/>
      <c r="G10" s="298"/>
      <c r="H10" s="298"/>
      <c r="I10" s="24"/>
      <c r="J10" s="24"/>
      <c r="K10" s="24">
        <f t="shared" si="0"/>
        <v>0</v>
      </c>
      <c r="L10" s="24" t="e">
        <f t="shared" si="1"/>
        <v>#DIV/0!</v>
      </c>
      <c r="M10" s="25"/>
    </row>
    <row r="11" spans="1:13" ht="15.75" customHeight="1">
      <c r="A11" s="20"/>
      <c r="B11" s="21"/>
      <c r="C11" s="20"/>
      <c r="D11" s="25"/>
      <c r="E11" s="298"/>
      <c r="F11" s="24"/>
      <c r="G11" s="298"/>
      <c r="H11" s="298"/>
      <c r="I11" s="24"/>
      <c r="J11" s="24"/>
      <c r="K11" s="24">
        <f t="shared" si="0"/>
        <v>0</v>
      </c>
      <c r="L11" s="24" t="e">
        <f t="shared" si="1"/>
        <v>#DIV/0!</v>
      </c>
      <c r="M11" s="25"/>
    </row>
    <row r="12" spans="1:13" ht="15.75" customHeight="1">
      <c r="A12" s="20"/>
      <c r="B12" s="21"/>
      <c r="C12" s="20"/>
      <c r="D12" s="25"/>
      <c r="E12" s="298"/>
      <c r="F12" s="24"/>
      <c r="G12" s="298"/>
      <c r="H12" s="298"/>
      <c r="I12" s="24"/>
      <c r="J12" s="24"/>
      <c r="K12" s="24">
        <f t="shared" si="0"/>
        <v>0</v>
      </c>
      <c r="L12" s="24" t="e">
        <f t="shared" si="1"/>
        <v>#DIV/0!</v>
      </c>
      <c r="M12" s="25"/>
    </row>
    <row r="13" spans="1:13" ht="15.75" customHeight="1">
      <c r="A13" s="20"/>
      <c r="B13" s="21"/>
      <c r="C13" s="20"/>
      <c r="D13" s="25"/>
      <c r="E13" s="298"/>
      <c r="F13" s="24"/>
      <c r="G13" s="298"/>
      <c r="H13" s="298"/>
      <c r="I13" s="24"/>
      <c r="J13" s="24"/>
      <c r="K13" s="24">
        <f t="shared" si="0"/>
        <v>0</v>
      </c>
      <c r="L13" s="24" t="e">
        <f t="shared" si="1"/>
        <v>#DIV/0!</v>
      </c>
      <c r="M13" s="25"/>
    </row>
    <row r="14" spans="1:13" ht="15.75" customHeight="1">
      <c r="A14" s="20"/>
      <c r="B14" s="50"/>
      <c r="C14" s="20"/>
      <c r="D14" s="25"/>
      <c r="E14" s="298"/>
      <c r="F14" s="24"/>
      <c r="G14" s="298"/>
      <c r="H14" s="298"/>
      <c r="I14" s="24"/>
      <c r="J14" s="24"/>
      <c r="K14" s="24">
        <f t="shared" si="0"/>
        <v>0</v>
      </c>
      <c r="L14" s="24" t="e">
        <f t="shared" si="1"/>
        <v>#DIV/0!</v>
      </c>
      <c r="M14" s="25"/>
    </row>
    <row r="15" spans="1:13" ht="15.75" customHeight="1">
      <c r="A15" s="20"/>
      <c r="B15" s="50"/>
      <c r="C15" s="20"/>
      <c r="D15" s="25"/>
      <c r="E15" s="298"/>
      <c r="F15" s="24"/>
      <c r="G15" s="298"/>
      <c r="H15" s="298"/>
      <c r="I15" s="24"/>
      <c r="J15" s="24"/>
      <c r="K15" s="24">
        <f t="shared" si="0"/>
        <v>0</v>
      </c>
      <c r="L15" s="24" t="e">
        <f t="shared" si="1"/>
        <v>#DIV/0!</v>
      </c>
      <c r="M15" s="25"/>
    </row>
    <row r="16" spans="1:13" ht="15.75" customHeight="1">
      <c r="A16" s="20"/>
      <c r="B16" s="21"/>
      <c r="C16" s="20"/>
      <c r="D16" s="25"/>
      <c r="E16" s="298"/>
      <c r="F16" s="24"/>
      <c r="G16" s="298"/>
      <c r="H16" s="298"/>
      <c r="I16" s="24"/>
      <c r="J16" s="24"/>
      <c r="K16" s="24">
        <f t="shared" si="0"/>
        <v>0</v>
      </c>
      <c r="L16" s="24" t="e">
        <f t="shared" si="1"/>
        <v>#DIV/0!</v>
      </c>
      <c r="M16" s="25"/>
    </row>
    <row r="17" spans="1:13" ht="15.75" customHeight="1">
      <c r="A17" s="20"/>
      <c r="B17" s="21"/>
      <c r="C17" s="20"/>
      <c r="D17" s="25"/>
      <c r="E17" s="298"/>
      <c r="F17" s="24"/>
      <c r="G17" s="298"/>
      <c r="H17" s="298"/>
      <c r="I17" s="24"/>
      <c r="J17" s="24"/>
      <c r="K17" s="24">
        <f t="shared" si="0"/>
        <v>0</v>
      </c>
      <c r="L17" s="24" t="e">
        <f t="shared" si="1"/>
        <v>#DIV/0!</v>
      </c>
      <c r="M17" s="25"/>
    </row>
    <row r="18" spans="1:13" ht="15.75" customHeight="1">
      <c r="A18" s="20"/>
      <c r="B18" s="21"/>
      <c r="C18" s="20"/>
      <c r="D18" s="25"/>
      <c r="E18" s="298"/>
      <c r="F18" s="24"/>
      <c r="G18" s="298"/>
      <c r="H18" s="298"/>
      <c r="I18" s="24"/>
      <c r="J18" s="24"/>
      <c r="K18" s="24">
        <f t="shared" si="0"/>
        <v>0</v>
      </c>
      <c r="L18" s="24" t="e">
        <f t="shared" si="1"/>
        <v>#DIV/0!</v>
      </c>
      <c r="M18" s="25"/>
    </row>
    <row r="19" spans="1:13" ht="15.75" customHeight="1">
      <c r="A19" s="20"/>
      <c r="B19" s="21"/>
      <c r="C19" s="20"/>
      <c r="D19" s="25"/>
      <c r="E19" s="298"/>
      <c r="F19" s="24"/>
      <c r="G19" s="298"/>
      <c r="H19" s="298"/>
      <c r="I19" s="24"/>
      <c r="J19" s="24"/>
      <c r="K19" s="24">
        <f t="shared" si="0"/>
        <v>0</v>
      </c>
      <c r="L19" s="24" t="e">
        <f t="shared" si="1"/>
        <v>#DIV/0!</v>
      </c>
      <c r="M19" s="25"/>
    </row>
    <row r="20" spans="1:13" ht="15.75" customHeight="1">
      <c r="A20" s="20"/>
      <c r="B20" s="21"/>
      <c r="C20" s="20"/>
      <c r="D20" s="25"/>
      <c r="E20" s="298"/>
      <c r="F20" s="24"/>
      <c r="G20" s="298"/>
      <c r="H20" s="298"/>
      <c r="I20" s="24"/>
      <c r="J20" s="24"/>
      <c r="K20" s="24">
        <f t="shared" si="0"/>
        <v>0</v>
      </c>
      <c r="L20" s="24" t="e">
        <f t="shared" si="1"/>
        <v>#DIV/0!</v>
      </c>
      <c r="M20" s="25"/>
    </row>
    <row r="21" spans="1:13" ht="15.75" customHeight="1">
      <c r="A21" s="20"/>
      <c r="B21" s="21"/>
      <c r="C21" s="20"/>
      <c r="D21" s="25"/>
      <c r="E21" s="298"/>
      <c r="F21" s="24"/>
      <c r="G21" s="298"/>
      <c r="H21" s="298"/>
      <c r="I21" s="24"/>
      <c r="J21" s="24"/>
      <c r="K21" s="24">
        <f t="shared" si="0"/>
        <v>0</v>
      </c>
      <c r="L21" s="24" t="e">
        <f t="shared" si="1"/>
        <v>#DIV/0!</v>
      </c>
      <c r="M21" s="25"/>
    </row>
    <row r="22" spans="1:13" ht="15.75" customHeight="1">
      <c r="A22" s="20"/>
      <c r="B22" s="50"/>
      <c r="C22" s="20"/>
      <c r="D22" s="25"/>
      <c r="E22" s="298"/>
      <c r="F22" s="24"/>
      <c r="G22" s="298"/>
      <c r="H22" s="298"/>
      <c r="I22" s="24"/>
      <c r="J22" s="24"/>
      <c r="K22" s="24">
        <f t="shared" si="0"/>
        <v>0</v>
      </c>
      <c r="L22" s="24" t="e">
        <f t="shared" si="1"/>
        <v>#DIV/0!</v>
      </c>
      <c r="M22" s="25"/>
    </row>
    <row r="23" spans="1:13" ht="15.75" customHeight="1">
      <c r="A23" s="20"/>
      <c r="B23" s="50"/>
      <c r="C23" s="20"/>
      <c r="D23" s="25"/>
      <c r="E23" s="298"/>
      <c r="F23" s="24"/>
      <c r="G23" s="298"/>
      <c r="H23" s="298"/>
      <c r="I23" s="24"/>
      <c r="J23" s="24"/>
      <c r="K23" s="24">
        <f t="shared" si="0"/>
        <v>0</v>
      </c>
      <c r="L23" s="24" t="e">
        <f t="shared" si="1"/>
        <v>#DIV/0!</v>
      </c>
      <c r="M23" s="25"/>
    </row>
    <row r="24" spans="1:13" ht="15.75" customHeight="1">
      <c r="A24" s="20"/>
      <c r="B24" s="50"/>
      <c r="C24" s="20"/>
      <c r="D24" s="25"/>
      <c r="E24" s="298"/>
      <c r="F24" s="24"/>
      <c r="G24" s="298"/>
      <c r="H24" s="298"/>
      <c r="I24" s="24"/>
      <c r="J24" s="24"/>
      <c r="K24" s="24">
        <f t="shared" si="0"/>
        <v>0</v>
      </c>
      <c r="L24" s="24" t="e">
        <f t="shared" si="1"/>
        <v>#DIV/0!</v>
      </c>
      <c r="M24" s="25"/>
    </row>
    <row r="25" spans="1:13" ht="15.75" customHeight="1">
      <c r="A25" s="20"/>
      <c r="B25" s="21"/>
      <c r="C25" s="20"/>
      <c r="D25" s="25"/>
      <c r="E25" s="298"/>
      <c r="F25" s="24"/>
      <c r="G25" s="298"/>
      <c r="H25" s="298"/>
      <c r="I25" s="24"/>
      <c r="J25" s="24"/>
      <c r="K25" s="24">
        <f t="shared" si="0"/>
        <v>0</v>
      </c>
      <c r="L25" s="24" t="e">
        <f t="shared" si="1"/>
        <v>#DIV/0!</v>
      </c>
      <c r="M25" s="25"/>
    </row>
    <row r="26" spans="1:13" ht="15.75" customHeight="1">
      <c r="A26" s="20"/>
      <c r="B26" s="21"/>
      <c r="C26" s="20"/>
      <c r="D26" s="25"/>
      <c r="E26" s="298"/>
      <c r="F26" s="24"/>
      <c r="G26" s="298"/>
      <c r="H26" s="298"/>
      <c r="I26" s="24"/>
      <c r="J26" s="24"/>
      <c r="K26" s="24">
        <f t="shared" si="0"/>
        <v>0</v>
      </c>
      <c r="L26" s="24" t="e">
        <f t="shared" si="1"/>
        <v>#DIV/0!</v>
      </c>
      <c r="M26" s="25"/>
    </row>
    <row r="27" spans="1:13" ht="15.75" customHeight="1">
      <c r="A27" s="20"/>
      <c r="B27" s="21"/>
      <c r="C27" s="20"/>
      <c r="D27" s="25"/>
      <c r="E27" s="298"/>
      <c r="F27" s="24"/>
      <c r="G27" s="298"/>
      <c r="H27" s="298"/>
      <c r="I27" s="24"/>
      <c r="J27" s="24"/>
      <c r="K27" s="24">
        <f t="shared" si="0"/>
        <v>0</v>
      </c>
      <c r="L27" s="24" t="e">
        <f t="shared" si="1"/>
        <v>#DIV/0!</v>
      </c>
      <c r="M27" s="25"/>
    </row>
    <row r="28" spans="1:13" ht="15.75" customHeight="1">
      <c r="A28" s="442" t="s">
        <v>175</v>
      </c>
      <c r="B28" s="443"/>
      <c r="C28" s="20"/>
      <c r="D28" s="25"/>
      <c r="E28" s="24">
        <f>SUM(E7:E27)</f>
        <v>0</v>
      </c>
      <c r="F28" s="24"/>
      <c r="G28" s="24">
        <f>SUM(G7:G27)</f>
        <v>0</v>
      </c>
      <c r="H28" s="24">
        <f>SUM(H7:H27)</f>
        <v>0</v>
      </c>
      <c r="I28" s="24"/>
      <c r="J28" s="24">
        <f>SUM(J7:J27)</f>
        <v>0</v>
      </c>
      <c r="K28" s="24">
        <f t="shared" si="0"/>
        <v>0</v>
      </c>
      <c r="L28" s="24" t="e">
        <f t="shared" si="1"/>
        <v>#DIV/0!</v>
      </c>
      <c r="M28" s="25"/>
    </row>
    <row r="29" spans="1:8" ht="15.75" customHeight="1">
      <c r="A29" s="13" t="str">
        <f>Sheet1!A7</f>
        <v>被评估单位（或者产权持有单位）填表人：</v>
      </c>
      <c r="H29" s="13">
        <f>Sheet1!A6</f>
        <v>0</v>
      </c>
    </row>
    <row r="30" ht="15.75" customHeight="1">
      <c r="A30" s="13" t="str">
        <f>Sheet1!A8</f>
        <v>填表日期：2019月4月29日</v>
      </c>
    </row>
  </sheetData>
  <sheetProtection/>
  <mergeCells count="13">
    <mergeCell ref="K5:K6"/>
    <mergeCell ref="L5:L6"/>
    <mergeCell ref="M5:M6"/>
    <mergeCell ref="A28:B28"/>
    <mergeCell ref="A5:A6"/>
    <mergeCell ref="B5:B6"/>
    <mergeCell ref="C5:C6"/>
    <mergeCell ref="A1:M1"/>
    <mergeCell ref="A2:M2"/>
    <mergeCell ref="L3:M3"/>
    <mergeCell ref="E5:G5"/>
    <mergeCell ref="H5:J5"/>
    <mergeCell ref="D5:D6"/>
  </mergeCells>
  <printOptions horizontalCentered="1"/>
  <pageMargins left="0.35" right="0.35" top="0.87" bottom="0.79"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4">
      <selection activeCell="K21" sqref="K21"/>
    </sheetView>
  </sheetViews>
  <sheetFormatPr defaultColWidth="7.875" defaultRowHeight="15.75" customHeight="1"/>
  <cols>
    <col min="1" max="1" width="4.125" style="13" customWidth="1"/>
    <col min="2" max="2" width="11.875" style="13" customWidth="1"/>
    <col min="3" max="3" width="9.875" style="13" customWidth="1"/>
    <col min="4" max="4" width="4.50390625" style="13" customWidth="1"/>
    <col min="5" max="5" width="9.00390625" style="295" customWidth="1"/>
    <col min="6" max="6" width="6.00390625" style="295" customWidth="1"/>
    <col min="7" max="7" width="11.50390625" style="295" bestFit="1" customWidth="1"/>
    <col min="8" max="9" width="7.50390625" style="295" customWidth="1"/>
    <col min="10" max="10" width="10.75390625" style="295" customWidth="1"/>
    <col min="11" max="11" width="7.375" style="295" customWidth="1"/>
    <col min="12" max="12" width="6.75390625" style="295" customWidth="1"/>
    <col min="13" max="13" width="7.125" style="13" customWidth="1"/>
    <col min="14" max="16384" width="7.875" style="13" customWidth="1"/>
  </cols>
  <sheetData>
    <row r="1" spans="1:13" s="11" customFormat="1" ht="30" customHeight="1">
      <c r="A1" s="437" t="s">
        <v>195</v>
      </c>
      <c r="B1" s="458"/>
      <c r="C1" s="458"/>
      <c r="D1" s="458"/>
      <c r="E1" s="458"/>
      <c r="F1" s="458"/>
      <c r="G1" s="458"/>
      <c r="H1" s="458"/>
      <c r="I1" s="458"/>
      <c r="J1" s="458"/>
      <c r="K1" s="458"/>
      <c r="L1" s="458"/>
      <c r="M1" s="458"/>
    </row>
    <row r="2" spans="1:13" ht="13.5" customHeight="1">
      <c r="A2" s="439" t="str">
        <f>Sheet1!A3</f>
        <v>评估基准日：2019年4月29日</v>
      </c>
      <c r="B2" s="440"/>
      <c r="C2" s="440"/>
      <c r="D2" s="440"/>
      <c r="E2" s="440"/>
      <c r="F2" s="440"/>
      <c r="G2" s="441"/>
      <c r="H2" s="441"/>
      <c r="I2" s="441"/>
      <c r="J2" s="441"/>
      <c r="K2" s="441"/>
      <c r="L2" s="441"/>
      <c r="M2" s="441"/>
    </row>
    <row r="3" spans="1:13" ht="13.5" customHeight="1">
      <c r="A3" s="14"/>
      <c r="B3" s="14"/>
      <c r="C3" s="14"/>
      <c r="D3" s="14"/>
      <c r="E3" s="14"/>
      <c r="F3" s="14"/>
      <c r="G3" s="15"/>
      <c r="H3" s="15"/>
      <c r="I3" s="15"/>
      <c r="J3" s="15"/>
      <c r="K3" s="15"/>
      <c r="L3" s="448" t="s">
        <v>196</v>
      </c>
      <c r="M3" s="448"/>
    </row>
    <row r="4" spans="1:13" ht="15.75" customHeight="1">
      <c r="A4" s="38" t="str">
        <f>Sheet1!A4</f>
        <v>被评估单位（或者产权持有单位）：林杰、路兴龙</v>
      </c>
      <c r="M4" s="17" t="s">
        <v>3</v>
      </c>
    </row>
    <row r="5" spans="1:13" s="12" customFormat="1" ht="15.75" customHeight="1">
      <c r="A5" s="451" t="s">
        <v>5</v>
      </c>
      <c r="B5" s="451" t="s">
        <v>197</v>
      </c>
      <c r="C5" s="451" t="s">
        <v>198</v>
      </c>
      <c r="D5" s="453" t="s">
        <v>183</v>
      </c>
      <c r="E5" s="451" t="s">
        <v>92</v>
      </c>
      <c r="F5" s="451"/>
      <c r="G5" s="451"/>
      <c r="H5" s="459" t="s">
        <v>93</v>
      </c>
      <c r="I5" s="459"/>
      <c r="J5" s="464"/>
      <c r="K5" s="462" t="s">
        <v>94</v>
      </c>
      <c r="L5" s="459" t="s">
        <v>131</v>
      </c>
      <c r="M5" s="451" t="s">
        <v>8</v>
      </c>
    </row>
    <row r="6" spans="1:13" s="12" customFormat="1" ht="15.75" customHeight="1">
      <c r="A6" s="452"/>
      <c r="B6" s="452"/>
      <c r="C6" s="452"/>
      <c r="D6" s="454"/>
      <c r="E6" s="18" t="s">
        <v>186</v>
      </c>
      <c r="F6" s="18" t="s">
        <v>187</v>
      </c>
      <c r="G6" s="18" t="s">
        <v>188</v>
      </c>
      <c r="H6" s="296" t="s">
        <v>189</v>
      </c>
      <c r="I6" s="296" t="s">
        <v>190</v>
      </c>
      <c r="J6" s="296" t="s">
        <v>188</v>
      </c>
      <c r="K6" s="465"/>
      <c r="L6" s="464"/>
      <c r="M6" s="452"/>
    </row>
    <row r="7" spans="1:13" ht="15.75" customHeight="1">
      <c r="A7" s="46"/>
      <c r="B7" s="282"/>
      <c r="C7" s="20"/>
      <c r="D7" s="297"/>
      <c r="E7" s="298"/>
      <c r="F7" s="298"/>
      <c r="G7" s="298"/>
      <c r="I7" s="24"/>
      <c r="J7" s="24"/>
      <c r="K7" s="24">
        <f>J7-G7</f>
        <v>0</v>
      </c>
      <c r="L7" s="24" t="e">
        <f>K7/G7*100</f>
        <v>#DIV/0!</v>
      </c>
      <c r="M7" s="25"/>
    </row>
    <row r="8" spans="1:13" ht="15.75" customHeight="1">
      <c r="A8" s="20"/>
      <c r="B8" s="50"/>
      <c r="C8" s="20"/>
      <c r="D8" s="25"/>
      <c r="E8" s="298"/>
      <c r="F8" s="298"/>
      <c r="G8" s="298"/>
      <c r="H8" s="24"/>
      <c r="I8" s="24"/>
      <c r="J8" s="24"/>
      <c r="K8" s="24">
        <f aca="true" t="shared" si="0" ref="K8:K28">J8-G8</f>
        <v>0</v>
      </c>
      <c r="L8" s="24" t="e">
        <f aca="true" t="shared" si="1" ref="L8:L28">K8/G8*100</f>
        <v>#DIV/0!</v>
      </c>
      <c r="M8" s="25"/>
    </row>
    <row r="9" spans="1:13" ht="15.75" customHeight="1">
      <c r="A9" s="20"/>
      <c r="B9" s="21"/>
      <c r="C9" s="20"/>
      <c r="D9" s="25"/>
      <c r="E9" s="298"/>
      <c r="F9" s="298"/>
      <c r="G9" s="298"/>
      <c r="H9" s="24"/>
      <c r="I9" s="24"/>
      <c r="J9" s="24"/>
      <c r="K9" s="24">
        <f t="shared" si="0"/>
        <v>0</v>
      </c>
      <c r="L9" s="24" t="e">
        <f t="shared" si="1"/>
        <v>#DIV/0!</v>
      </c>
      <c r="M9" s="25"/>
    </row>
    <row r="10" spans="1:13" ht="15.75" customHeight="1">
      <c r="A10" s="20"/>
      <c r="B10" s="21"/>
      <c r="C10" s="20"/>
      <c r="D10" s="25"/>
      <c r="E10" s="298"/>
      <c r="F10" s="298"/>
      <c r="G10" s="298"/>
      <c r="H10" s="24"/>
      <c r="I10" s="24"/>
      <c r="J10" s="24"/>
      <c r="K10" s="24">
        <f t="shared" si="0"/>
        <v>0</v>
      </c>
      <c r="L10" s="24" t="e">
        <f t="shared" si="1"/>
        <v>#DIV/0!</v>
      </c>
      <c r="M10" s="25"/>
    </row>
    <row r="11" spans="1:13" ht="15.75" customHeight="1">
      <c r="A11" s="20"/>
      <c r="B11" s="21"/>
      <c r="C11" s="20"/>
      <c r="D11" s="25"/>
      <c r="E11" s="298"/>
      <c r="F11" s="298"/>
      <c r="G11" s="298"/>
      <c r="H11" s="24"/>
      <c r="I11" s="24"/>
      <c r="J11" s="24"/>
      <c r="K11" s="24">
        <f t="shared" si="0"/>
        <v>0</v>
      </c>
      <c r="L11" s="24" t="e">
        <f t="shared" si="1"/>
        <v>#DIV/0!</v>
      </c>
      <c r="M11" s="25"/>
    </row>
    <row r="12" spans="1:13" ht="15.75" customHeight="1">
      <c r="A12" s="20"/>
      <c r="B12" s="21"/>
      <c r="C12" s="20"/>
      <c r="D12" s="25"/>
      <c r="E12" s="298"/>
      <c r="F12" s="298"/>
      <c r="G12" s="298"/>
      <c r="H12" s="24"/>
      <c r="I12" s="24"/>
      <c r="J12" s="24"/>
      <c r="K12" s="24">
        <f t="shared" si="0"/>
        <v>0</v>
      </c>
      <c r="L12" s="24" t="e">
        <f t="shared" si="1"/>
        <v>#DIV/0!</v>
      </c>
      <c r="M12" s="25"/>
    </row>
    <row r="13" spans="1:13" ht="15.75" customHeight="1">
      <c r="A13" s="20"/>
      <c r="B13" s="21"/>
      <c r="C13" s="20"/>
      <c r="D13" s="25"/>
      <c r="E13" s="298"/>
      <c r="F13" s="298"/>
      <c r="G13" s="298"/>
      <c r="H13" s="24"/>
      <c r="I13" s="24"/>
      <c r="J13" s="24"/>
      <c r="K13" s="24">
        <f t="shared" si="0"/>
        <v>0</v>
      </c>
      <c r="L13" s="24" t="e">
        <f t="shared" si="1"/>
        <v>#DIV/0!</v>
      </c>
      <c r="M13" s="25"/>
    </row>
    <row r="14" spans="1:13" ht="15.75" customHeight="1">
      <c r="A14" s="20"/>
      <c r="B14" s="50"/>
      <c r="C14" s="20"/>
      <c r="D14" s="25"/>
      <c r="E14" s="298"/>
      <c r="F14" s="298"/>
      <c r="G14" s="298"/>
      <c r="H14" s="24"/>
      <c r="I14" s="24"/>
      <c r="J14" s="24"/>
      <c r="K14" s="24">
        <f t="shared" si="0"/>
        <v>0</v>
      </c>
      <c r="L14" s="24" t="e">
        <f t="shared" si="1"/>
        <v>#DIV/0!</v>
      </c>
      <c r="M14" s="25"/>
    </row>
    <row r="15" spans="1:13" ht="15.75" customHeight="1">
      <c r="A15" s="20"/>
      <c r="B15" s="50"/>
      <c r="C15" s="20"/>
      <c r="D15" s="25"/>
      <c r="E15" s="298"/>
      <c r="F15" s="298"/>
      <c r="G15" s="298"/>
      <c r="H15" s="24"/>
      <c r="I15" s="24"/>
      <c r="J15" s="24"/>
      <c r="K15" s="24">
        <f t="shared" si="0"/>
        <v>0</v>
      </c>
      <c r="L15" s="24" t="e">
        <f t="shared" si="1"/>
        <v>#DIV/0!</v>
      </c>
      <c r="M15" s="25"/>
    </row>
    <row r="16" spans="1:13" ht="15.75" customHeight="1">
      <c r="A16" s="20"/>
      <c r="B16" s="21"/>
      <c r="C16" s="20"/>
      <c r="D16" s="25"/>
      <c r="E16" s="298"/>
      <c r="F16" s="298"/>
      <c r="G16" s="298"/>
      <c r="H16" s="24"/>
      <c r="I16" s="24"/>
      <c r="J16" s="24"/>
      <c r="K16" s="24">
        <f t="shared" si="0"/>
        <v>0</v>
      </c>
      <c r="L16" s="24" t="e">
        <f t="shared" si="1"/>
        <v>#DIV/0!</v>
      </c>
      <c r="M16" s="25"/>
    </row>
    <row r="17" spans="1:13" ht="15.75" customHeight="1">
      <c r="A17" s="20"/>
      <c r="B17" s="21"/>
      <c r="C17" s="20"/>
      <c r="D17" s="25"/>
      <c r="E17" s="298"/>
      <c r="F17" s="298"/>
      <c r="G17" s="298"/>
      <c r="H17" s="24"/>
      <c r="I17" s="24"/>
      <c r="J17" s="24"/>
      <c r="K17" s="24">
        <f t="shared" si="0"/>
        <v>0</v>
      </c>
      <c r="L17" s="24" t="e">
        <f t="shared" si="1"/>
        <v>#DIV/0!</v>
      </c>
      <c r="M17" s="25"/>
    </row>
    <row r="18" spans="1:13" ht="15.75" customHeight="1">
      <c r="A18" s="20"/>
      <c r="B18" s="21"/>
      <c r="C18" s="20"/>
      <c r="D18" s="25"/>
      <c r="E18" s="298"/>
      <c r="F18" s="298"/>
      <c r="G18" s="298"/>
      <c r="H18" s="24"/>
      <c r="I18" s="24"/>
      <c r="J18" s="24"/>
      <c r="K18" s="24">
        <f t="shared" si="0"/>
        <v>0</v>
      </c>
      <c r="L18" s="24" t="e">
        <f t="shared" si="1"/>
        <v>#DIV/0!</v>
      </c>
      <c r="M18" s="25"/>
    </row>
    <row r="19" spans="1:13" ht="15.75" customHeight="1">
      <c r="A19" s="20"/>
      <c r="B19" s="21"/>
      <c r="C19" s="20"/>
      <c r="D19" s="25"/>
      <c r="E19" s="298"/>
      <c r="F19" s="298"/>
      <c r="G19" s="298"/>
      <c r="H19" s="24"/>
      <c r="I19" s="24"/>
      <c r="J19" s="24"/>
      <c r="K19" s="24">
        <f t="shared" si="0"/>
        <v>0</v>
      </c>
      <c r="L19" s="24" t="e">
        <f t="shared" si="1"/>
        <v>#DIV/0!</v>
      </c>
      <c r="M19" s="25"/>
    </row>
    <row r="20" spans="1:13" ht="15.75" customHeight="1">
      <c r="A20" s="20"/>
      <c r="B20" s="21"/>
      <c r="C20" s="20"/>
      <c r="D20" s="25"/>
      <c r="E20" s="298"/>
      <c r="F20" s="298"/>
      <c r="G20" s="298"/>
      <c r="H20" s="24"/>
      <c r="I20" s="24"/>
      <c r="J20" s="24"/>
      <c r="K20" s="24">
        <f t="shared" si="0"/>
        <v>0</v>
      </c>
      <c r="L20" s="24" t="e">
        <f t="shared" si="1"/>
        <v>#DIV/0!</v>
      </c>
      <c r="M20" s="25"/>
    </row>
    <row r="21" spans="1:13" ht="15.75" customHeight="1">
      <c r="A21" s="20"/>
      <c r="B21" s="21"/>
      <c r="C21" s="20"/>
      <c r="D21" s="25"/>
      <c r="E21" s="298"/>
      <c r="F21" s="298"/>
      <c r="G21" s="298"/>
      <c r="H21" s="24"/>
      <c r="I21" s="24"/>
      <c r="J21" s="24"/>
      <c r="K21" s="24">
        <f t="shared" si="0"/>
        <v>0</v>
      </c>
      <c r="L21" s="24" t="e">
        <f t="shared" si="1"/>
        <v>#DIV/0!</v>
      </c>
      <c r="M21" s="25"/>
    </row>
    <row r="22" spans="1:13" ht="15.75" customHeight="1">
      <c r="A22" s="20"/>
      <c r="B22" s="21"/>
      <c r="C22" s="20"/>
      <c r="D22" s="25"/>
      <c r="E22" s="298"/>
      <c r="F22" s="298"/>
      <c r="G22" s="298"/>
      <c r="H22" s="24"/>
      <c r="I22" s="24"/>
      <c r="J22" s="24"/>
      <c r="K22" s="24">
        <f t="shared" si="0"/>
        <v>0</v>
      </c>
      <c r="L22" s="24" t="e">
        <f t="shared" si="1"/>
        <v>#DIV/0!</v>
      </c>
      <c r="M22" s="25"/>
    </row>
    <row r="23" spans="1:13" ht="15.75" customHeight="1">
      <c r="A23" s="20"/>
      <c r="B23" s="50"/>
      <c r="C23" s="20"/>
      <c r="D23" s="25"/>
      <c r="E23" s="298"/>
      <c r="F23" s="298"/>
      <c r="G23" s="298"/>
      <c r="H23" s="24"/>
      <c r="I23" s="24"/>
      <c r="J23" s="24"/>
      <c r="K23" s="24">
        <f t="shared" si="0"/>
        <v>0</v>
      </c>
      <c r="L23" s="24" t="e">
        <f t="shared" si="1"/>
        <v>#DIV/0!</v>
      </c>
      <c r="M23" s="25"/>
    </row>
    <row r="24" spans="1:13" ht="15.75" customHeight="1">
      <c r="A24" s="20"/>
      <c r="B24" s="50"/>
      <c r="C24" s="20"/>
      <c r="D24" s="25"/>
      <c r="E24" s="298"/>
      <c r="F24" s="298"/>
      <c r="G24" s="298"/>
      <c r="H24" s="24"/>
      <c r="I24" s="24"/>
      <c r="J24" s="24"/>
      <c r="K24" s="24">
        <f t="shared" si="0"/>
        <v>0</v>
      </c>
      <c r="L24" s="24" t="e">
        <f t="shared" si="1"/>
        <v>#DIV/0!</v>
      </c>
      <c r="M24" s="25"/>
    </row>
    <row r="25" spans="1:13" ht="15.75" customHeight="1">
      <c r="A25" s="20"/>
      <c r="B25" s="21"/>
      <c r="C25" s="20"/>
      <c r="D25" s="25"/>
      <c r="E25" s="298"/>
      <c r="F25" s="298"/>
      <c r="G25" s="298"/>
      <c r="H25" s="24"/>
      <c r="I25" s="24"/>
      <c r="J25" s="24"/>
      <c r="K25" s="24">
        <f t="shared" si="0"/>
        <v>0</v>
      </c>
      <c r="L25" s="24" t="e">
        <f t="shared" si="1"/>
        <v>#DIV/0!</v>
      </c>
      <c r="M25" s="25"/>
    </row>
    <row r="26" spans="1:13" ht="15.75" customHeight="1">
      <c r="A26" s="20"/>
      <c r="B26" s="21"/>
      <c r="C26" s="20"/>
      <c r="D26" s="25"/>
      <c r="E26" s="298"/>
      <c r="F26" s="298"/>
      <c r="G26" s="298"/>
      <c r="H26" s="24"/>
      <c r="I26" s="24"/>
      <c r="J26" s="24"/>
      <c r="K26" s="24">
        <f t="shared" si="0"/>
        <v>0</v>
      </c>
      <c r="L26" s="24" t="e">
        <f t="shared" si="1"/>
        <v>#DIV/0!</v>
      </c>
      <c r="M26" s="25"/>
    </row>
    <row r="27" spans="1:13" ht="15.75" customHeight="1">
      <c r="A27" s="20"/>
      <c r="B27" s="21"/>
      <c r="C27" s="20"/>
      <c r="D27" s="25"/>
      <c r="E27" s="298"/>
      <c r="F27" s="298"/>
      <c r="G27" s="298"/>
      <c r="H27" s="24"/>
      <c r="I27" s="24"/>
      <c r="J27" s="24"/>
      <c r="K27" s="24">
        <f t="shared" si="0"/>
        <v>0</v>
      </c>
      <c r="L27" s="24" t="e">
        <f t="shared" si="1"/>
        <v>#DIV/0!</v>
      </c>
      <c r="M27" s="25"/>
    </row>
    <row r="28" spans="1:13" ht="15.75" customHeight="1">
      <c r="A28" s="442" t="s">
        <v>175</v>
      </c>
      <c r="B28" s="443"/>
      <c r="C28" s="20"/>
      <c r="D28" s="25"/>
      <c r="E28" s="24">
        <f>SUM(E7:E27)</f>
        <v>0</v>
      </c>
      <c r="F28" s="24"/>
      <c r="G28" s="24">
        <f>SUM(G7:G27)</f>
        <v>0</v>
      </c>
      <c r="H28" s="24">
        <f>SUM(H7:H27)</f>
        <v>0</v>
      </c>
      <c r="I28" s="24"/>
      <c r="J28" s="24">
        <f>SUM(J7:J27)</f>
        <v>0</v>
      </c>
      <c r="K28" s="24">
        <f t="shared" si="0"/>
        <v>0</v>
      </c>
      <c r="L28" s="24" t="e">
        <f t="shared" si="1"/>
        <v>#DIV/0!</v>
      </c>
      <c r="M28" s="25"/>
    </row>
    <row r="29" spans="1:8" ht="15.75" customHeight="1">
      <c r="A29" s="13" t="str">
        <f>Sheet1!A7</f>
        <v>被评估单位（或者产权持有单位）填表人：</v>
      </c>
      <c r="H29" s="295">
        <f>Sheet1!A6</f>
        <v>0</v>
      </c>
    </row>
    <row r="30" ht="15.75" customHeight="1">
      <c r="A30" s="13" t="str">
        <f>Sheet1!A8</f>
        <v>填表日期：2019月4月29日</v>
      </c>
    </row>
  </sheetData>
  <sheetProtection/>
  <mergeCells count="13">
    <mergeCell ref="K5:K6"/>
    <mergeCell ref="L5:L6"/>
    <mergeCell ref="M5:M6"/>
    <mergeCell ref="A28:B28"/>
    <mergeCell ref="A5:A6"/>
    <mergeCell ref="B5:B6"/>
    <mergeCell ref="C5:C6"/>
    <mergeCell ref="A1:M1"/>
    <mergeCell ref="A2:M2"/>
    <mergeCell ref="L3:M3"/>
    <mergeCell ref="E5:G5"/>
    <mergeCell ref="H5:J5"/>
    <mergeCell ref="D5:D6"/>
  </mergeCells>
  <printOptions horizontalCentered="1"/>
  <pageMargins left="0.35" right="0.35" top="0.87" bottom="0.79"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D35" sqref="D35"/>
    </sheetView>
  </sheetViews>
  <sheetFormatPr defaultColWidth="7.875" defaultRowHeight="15.75" customHeight="1"/>
  <cols>
    <col min="1" max="1" width="5.00390625" style="13" customWidth="1"/>
    <col min="2" max="2" width="15.375" style="13" customWidth="1"/>
    <col min="3" max="3" width="6.75390625" style="13" customWidth="1"/>
    <col min="4" max="4" width="12.00390625" style="13" customWidth="1"/>
    <col min="5" max="5" width="11.50390625" style="13" bestFit="1" customWidth="1"/>
    <col min="6" max="6" width="11.50390625" style="13" customWidth="1"/>
    <col min="7" max="7" width="10.375" style="13" customWidth="1"/>
    <col min="8" max="8" width="10.75390625" style="13" customWidth="1"/>
    <col min="9" max="9" width="13.875" style="13" customWidth="1"/>
    <col min="10" max="16384" width="7.875" style="13" customWidth="1"/>
  </cols>
  <sheetData>
    <row r="1" spans="1:9" s="11" customFormat="1" ht="30" customHeight="1">
      <c r="A1" s="437" t="s">
        <v>199</v>
      </c>
      <c r="B1" s="438"/>
      <c r="C1" s="438"/>
      <c r="D1" s="438"/>
      <c r="E1" s="438"/>
      <c r="F1" s="438"/>
      <c r="G1" s="438"/>
      <c r="H1" s="438"/>
      <c r="I1" s="438"/>
    </row>
    <row r="2" spans="1:9" ht="13.5" customHeight="1">
      <c r="A2" s="439" t="str">
        <f>Sheet1!A3</f>
        <v>评估基准日：2019年4月29日</v>
      </c>
      <c r="B2" s="440"/>
      <c r="C2" s="440"/>
      <c r="D2" s="440"/>
      <c r="E2" s="440"/>
      <c r="F2" s="441"/>
      <c r="G2" s="441"/>
      <c r="H2" s="441"/>
      <c r="I2" s="441"/>
    </row>
    <row r="3" spans="1:9" ht="13.5" customHeight="1">
      <c r="A3" s="14"/>
      <c r="B3" s="14"/>
      <c r="C3" s="14"/>
      <c r="D3" s="14"/>
      <c r="E3" s="14"/>
      <c r="F3" s="15"/>
      <c r="G3" s="15"/>
      <c r="H3" s="15"/>
      <c r="I3" s="16" t="s">
        <v>200</v>
      </c>
    </row>
    <row r="4" spans="1:9" ht="15.75" customHeight="1">
      <c r="A4" s="38" t="str">
        <f>Sheet1!A4</f>
        <v>被评估单位（或者产权持有单位）：林杰、路兴龙</v>
      </c>
      <c r="I4" s="17" t="s">
        <v>3</v>
      </c>
    </row>
    <row r="5" spans="1:9" s="12" customFormat="1" ht="15.75" customHeight="1">
      <c r="A5" s="18" t="s">
        <v>5</v>
      </c>
      <c r="B5" s="18" t="s">
        <v>201</v>
      </c>
      <c r="C5" s="18" t="s">
        <v>171</v>
      </c>
      <c r="D5" s="18" t="s">
        <v>202</v>
      </c>
      <c r="E5" s="68" t="s">
        <v>92</v>
      </c>
      <c r="F5" s="18" t="s">
        <v>93</v>
      </c>
      <c r="G5" s="18" t="s">
        <v>94</v>
      </c>
      <c r="H5" s="18" t="s">
        <v>131</v>
      </c>
      <c r="I5" s="18" t="s">
        <v>8</v>
      </c>
    </row>
    <row r="6" spans="1:9" ht="15.75" customHeight="1">
      <c r="A6" s="20"/>
      <c r="B6" s="21"/>
      <c r="C6" s="20"/>
      <c r="D6" s="20"/>
      <c r="E6" s="24"/>
      <c r="F6" s="24"/>
      <c r="G6" s="24">
        <f>F6-E6</f>
        <v>0</v>
      </c>
      <c r="H6" s="24" t="e">
        <f>G6/E6*100</f>
        <v>#DIV/0!</v>
      </c>
      <c r="I6" s="25"/>
    </row>
    <row r="7" spans="1:9" ht="15.75" customHeight="1">
      <c r="A7" s="25"/>
      <c r="B7" s="21"/>
      <c r="C7" s="22"/>
      <c r="D7" s="22"/>
      <c r="E7" s="24"/>
      <c r="F7" s="24"/>
      <c r="G7" s="24">
        <f aca="true" t="shared" si="0" ref="G7:G28">F7-E7</f>
        <v>0</v>
      </c>
      <c r="H7" s="24" t="e">
        <f aca="true" t="shared" si="1" ref="H7:H28">G7/E7*100</f>
        <v>#DIV/0!</v>
      </c>
      <c r="I7" s="25"/>
    </row>
    <row r="8" spans="1:9" ht="15.75" customHeight="1">
      <c r="A8" s="25"/>
      <c r="B8" s="21"/>
      <c r="C8" s="22"/>
      <c r="D8" s="22"/>
      <c r="E8" s="24"/>
      <c r="F8" s="24"/>
      <c r="G8" s="24">
        <f t="shared" si="0"/>
        <v>0</v>
      </c>
      <c r="H8" s="24" t="e">
        <f t="shared" si="1"/>
        <v>#DIV/0!</v>
      </c>
      <c r="I8" s="25"/>
    </row>
    <row r="9" spans="1:9" ht="15.75" customHeight="1">
      <c r="A9" s="25"/>
      <c r="B9" s="21"/>
      <c r="C9" s="22"/>
      <c r="D9" s="22"/>
      <c r="E9" s="24"/>
      <c r="F9" s="24"/>
      <c r="G9" s="24">
        <f t="shared" si="0"/>
        <v>0</v>
      </c>
      <c r="H9" s="24" t="e">
        <f t="shared" si="1"/>
        <v>#DIV/0!</v>
      </c>
      <c r="I9" s="25"/>
    </row>
    <row r="10" spans="1:9" ht="15.75" customHeight="1">
      <c r="A10" s="25"/>
      <c r="B10" s="21"/>
      <c r="C10" s="22"/>
      <c r="D10" s="22"/>
      <c r="E10" s="24"/>
      <c r="F10" s="24"/>
      <c r="G10" s="24">
        <f t="shared" si="0"/>
        <v>0</v>
      </c>
      <c r="H10" s="24" t="e">
        <f t="shared" si="1"/>
        <v>#DIV/0!</v>
      </c>
      <c r="I10" s="25"/>
    </row>
    <row r="11" spans="1:9" ht="15.75" customHeight="1">
      <c r="A11" s="25"/>
      <c r="B11" s="21"/>
      <c r="C11" s="22"/>
      <c r="D11" s="22"/>
      <c r="E11" s="24"/>
      <c r="F11" s="24"/>
      <c r="G11" s="24">
        <f t="shared" si="0"/>
        <v>0</v>
      </c>
      <c r="H11" s="24" t="e">
        <f t="shared" si="1"/>
        <v>#DIV/0!</v>
      </c>
      <c r="I11" s="25"/>
    </row>
    <row r="12" spans="1:9" ht="15.75" customHeight="1">
      <c r="A12" s="25"/>
      <c r="B12" s="21"/>
      <c r="C12" s="22"/>
      <c r="D12" s="22"/>
      <c r="E12" s="24"/>
      <c r="F12" s="24"/>
      <c r="G12" s="24">
        <f t="shared" si="0"/>
        <v>0</v>
      </c>
      <c r="H12" s="24" t="e">
        <f t="shared" si="1"/>
        <v>#DIV/0!</v>
      </c>
      <c r="I12" s="25"/>
    </row>
    <row r="13" spans="1:9" ht="15.75" customHeight="1">
      <c r="A13" s="25"/>
      <c r="B13" s="21"/>
      <c r="C13" s="22"/>
      <c r="D13" s="22"/>
      <c r="E13" s="24"/>
      <c r="F13" s="24"/>
      <c r="G13" s="24">
        <f t="shared" si="0"/>
        <v>0</v>
      </c>
      <c r="H13" s="24" t="e">
        <f t="shared" si="1"/>
        <v>#DIV/0!</v>
      </c>
      <c r="I13" s="25"/>
    </row>
    <row r="14" spans="1:9" ht="15.75" customHeight="1">
      <c r="A14" s="25"/>
      <c r="B14" s="21"/>
      <c r="C14" s="22"/>
      <c r="D14" s="22"/>
      <c r="E14" s="24"/>
      <c r="F14" s="24"/>
      <c r="G14" s="24">
        <f t="shared" si="0"/>
        <v>0</v>
      </c>
      <c r="H14" s="24" t="e">
        <f t="shared" si="1"/>
        <v>#DIV/0!</v>
      </c>
      <c r="I14" s="25"/>
    </row>
    <row r="15" spans="1:9" ht="15.75" customHeight="1">
      <c r="A15" s="25"/>
      <c r="B15" s="21"/>
      <c r="C15" s="22"/>
      <c r="D15" s="22"/>
      <c r="E15" s="24"/>
      <c r="F15" s="24"/>
      <c r="G15" s="24">
        <f t="shared" si="0"/>
        <v>0</v>
      </c>
      <c r="H15" s="24" t="e">
        <f t="shared" si="1"/>
        <v>#DIV/0!</v>
      </c>
      <c r="I15" s="25"/>
    </row>
    <row r="16" spans="1:9" ht="15.75" customHeight="1">
      <c r="A16" s="25"/>
      <c r="B16" s="21"/>
      <c r="C16" s="22"/>
      <c r="D16" s="22"/>
      <c r="E16" s="24"/>
      <c r="F16" s="24"/>
      <c r="G16" s="24">
        <f t="shared" si="0"/>
        <v>0</v>
      </c>
      <c r="H16" s="24" t="e">
        <f t="shared" si="1"/>
        <v>#DIV/0!</v>
      </c>
      <c r="I16" s="25"/>
    </row>
    <row r="17" spans="1:9" ht="15.75" customHeight="1">
      <c r="A17" s="25"/>
      <c r="B17" s="21"/>
      <c r="C17" s="22"/>
      <c r="D17" s="22"/>
      <c r="E17" s="24"/>
      <c r="F17" s="24"/>
      <c r="G17" s="24">
        <f t="shared" si="0"/>
        <v>0</v>
      </c>
      <c r="H17" s="24" t="e">
        <f t="shared" si="1"/>
        <v>#DIV/0!</v>
      </c>
      <c r="I17" s="25"/>
    </row>
    <row r="18" spans="1:9" ht="15.75" customHeight="1">
      <c r="A18" s="25"/>
      <c r="B18" s="21"/>
      <c r="C18" s="22"/>
      <c r="D18" s="22"/>
      <c r="E18" s="24"/>
      <c r="F18" s="24"/>
      <c r="G18" s="24">
        <f t="shared" si="0"/>
        <v>0</v>
      </c>
      <c r="H18" s="24" t="e">
        <f t="shared" si="1"/>
        <v>#DIV/0!</v>
      </c>
      <c r="I18" s="25"/>
    </row>
    <row r="19" spans="1:9" ht="15.75" customHeight="1">
      <c r="A19" s="25"/>
      <c r="B19" s="21"/>
      <c r="C19" s="22"/>
      <c r="D19" s="22"/>
      <c r="E19" s="24"/>
      <c r="F19" s="24"/>
      <c r="G19" s="24">
        <f t="shared" si="0"/>
        <v>0</v>
      </c>
      <c r="H19" s="24" t="e">
        <f t="shared" si="1"/>
        <v>#DIV/0!</v>
      </c>
      <c r="I19" s="25"/>
    </row>
    <row r="20" spans="1:9" ht="15.75" customHeight="1">
      <c r="A20" s="25"/>
      <c r="B20" s="21"/>
      <c r="C20" s="22"/>
      <c r="D20" s="22"/>
      <c r="E20" s="24"/>
      <c r="F20" s="24"/>
      <c r="G20" s="24">
        <f t="shared" si="0"/>
        <v>0</v>
      </c>
      <c r="H20" s="24" t="e">
        <f t="shared" si="1"/>
        <v>#DIV/0!</v>
      </c>
      <c r="I20" s="25"/>
    </row>
    <row r="21" spans="1:9" ht="15.75" customHeight="1">
      <c r="A21" s="25"/>
      <c r="B21" s="21"/>
      <c r="C21" s="22"/>
      <c r="D21" s="22"/>
      <c r="E21" s="24"/>
      <c r="F21" s="24"/>
      <c r="G21" s="24">
        <f t="shared" si="0"/>
        <v>0</v>
      </c>
      <c r="H21" s="24" t="e">
        <f t="shared" si="1"/>
        <v>#DIV/0!</v>
      </c>
      <c r="I21" s="25"/>
    </row>
    <row r="22" spans="1:9" ht="15.75" customHeight="1">
      <c r="A22" s="25"/>
      <c r="B22" s="21"/>
      <c r="C22" s="22"/>
      <c r="D22" s="22"/>
      <c r="E22" s="24"/>
      <c r="F22" s="24"/>
      <c r="G22" s="24">
        <f t="shared" si="0"/>
        <v>0</v>
      </c>
      <c r="H22" s="24" t="e">
        <f t="shared" si="1"/>
        <v>#DIV/0!</v>
      </c>
      <c r="I22" s="25"/>
    </row>
    <row r="23" spans="1:9" ht="15.75" customHeight="1">
      <c r="A23" s="25"/>
      <c r="B23" s="21"/>
      <c r="C23" s="22"/>
      <c r="D23" s="22"/>
      <c r="E23" s="24"/>
      <c r="F23" s="24"/>
      <c r="G23" s="24">
        <f t="shared" si="0"/>
        <v>0</v>
      </c>
      <c r="H23" s="24" t="e">
        <f t="shared" si="1"/>
        <v>#DIV/0!</v>
      </c>
      <c r="I23" s="25"/>
    </row>
    <row r="24" spans="1:9" ht="15.75" customHeight="1">
      <c r="A24" s="25"/>
      <c r="B24" s="21"/>
      <c r="C24" s="22"/>
      <c r="D24" s="22"/>
      <c r="E24" s="24"/>
      <c r="F24" s="24"/>
      <c r="G24" s="24">
        <f t="shared" si="0"/>
        <v>0</v>
      </c>
      <c r="H24" s="24" t="e">
        <f t="shared" si="1"/>
        <v>#DIV/0!</v>
      </c>
      <c r="I24" s="25"/>
    </row>
    <row r="25" spans="1:9" ht="15.75" customHeight="1">
      <c r="A25" s="25"/>
      <c r="B25" s="21"/>
      <c r="C25" s="22"/>
      <c r="D25" s="22"/>
      <c r="E25" s="24"/>
      <c r="F25" s="24"/>
      <c r="G25" s="24">
        <f t="shared" si="0"/>
        <v>0</v>
      </c>
      <c r="H25" s="24" t="e">
        <f t="shared" si="1"/>
        <v>#DIV/0!</v>
      </c>
      <c r="I25" s="25"/>
    </row>
    <row r="26" spans="1:9" ht="15.75" customHeight="1">
      <c r="A26" s="25"/>
      <c r="B26" s="21"/>
      <c r="C26" s="22"/>
      <c r="D26" s="22"/>
      <c r="E26" s="24"/>
      <c r="F26" s="24"/>
      <c r="G26" s="24">
        <f t="shared" si="0"/>
        <v>0</v>
      </c>
      <c r="H26" s="24" t="e">
        <f t="shared" si="1"/>
        <v>#DIV/0!</v>
      </c>
      <c r="I26" s="25"/>
    </row>
    <row r="27" spans="1:9" ht="15.75" customHeight="1">
      <c r="A27" s="25"/>
      <c r="B27" s="21"/>
      <c r="C27" s="22"/>
      <c r="D27" s="22"/>
      <c r="E27" s="24"/>
      <c r="F27" s="24"/>
      <c r="G27" s="24">
        <f t="shared" si="0"/>
        <v>0</v>
      </c>
      <c r="H27" s="24" t="e">
        <f t="shared" si="1"/>
        <v>#DIV/0!</v>
      </c>
      <c r="I27" s="25"/>
    </row>
    <row r="28" spans="1:9" ht="15.75" customHeight="1">
      <c r="A28" s="442" t="s">
        <v>175</v>
      </c>
      <c r="B28" s="443"/>
      <c r="C28" s="22"/>
      <c r="D28" s="22"/>
      <c r="E28" s="24"/>
      <c r="F28" s="24"/>
      <c r="G28" s="24">
        <f t="shared" si="0"/>
        <v>0</v>
      </c>
      <c r="H28" s="24" t="e">
        <f t="shared" si="1"/>
        <v>#DIV/0!</v>
      </c>
      <c r="I28" s="25"/>
    </row>
    <row r="29" spans="1:6" ht="15.75" customHeight="1">
      <c r="A29" s="13" t="str">
        <f>Sheet1!A7</f>
        <v>被评估单位（或者产权持有单位）填表人：</v>
      </c>
      <c r="F29" s="13">
        <f>Sheet1!A6</f>
        <v>0</v>
      </c>
    </row>
    <row r="30" ht="15.75" customHeight="1">
      <c r="A30" s="13" t="str">
        <f>Sheet1!A8</f>
        <v>填表日期：2019月4月29日</v>
      </c>
    </row>
  </sheetData>
  <sheetProtection/>
  <mergeCells count="3">
    <mergeCell ref="A1:I1"/>
    <mergeCell ref="A2:I2"/>
    <mergeCell ref="A28:B28"/>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
      <selection activeCell="H15" sqref="H15"/>
    </sheetView>
  </sheetViews>
  <sheetFormatPr defaultColWidth="7.875" defaultRowHeight="15.75" customHeight="1"/>
  <cols>
    <col min="1" max="1" width="5.50390625" style="13" customWidth="1"/>
    <col min="2" max="2" width="24.50390625" style="13" customWidth="1"/>
    <col min="3" max="4" width="16.75390625" style="13" customWidth="1"/>
    <col min="5" max="5" width="17.625" style="13" customWidth="1"/>
    <col min="6" max="6" width="11.00390625" style="13" customWidth="1"/>
    <col min="7" max="16384" width="7.875" style="13" customWidth="1"/>
  </cols>
  <sheetData>
    <row r="1" spans="1:6" s="11" customFormat="1" ht="30" customHeight="1">
      <c r="A1" s="437" t="s">
        <v>203</v>
      </c>
      <c r="B1" s="438"/>
      <c r="C1" s="438"/>
      <c r="D1" s="438"/>
      <c r="E1" s="438"/>
      <c r="F1" s="438"/>
    </row>
    <row r="2" spans="1:6" ht="13.5" customHeight="1">
      <c r="A2" s="439" t="str">
        <f>Sheet1!A3</f>
        <v>评估基准日：2019年4月29日</v>
      </c>
      <c r="B2" s="440"/>
      <c r="C2" s="440"/>
      <c r="D2" s="440"/>
      <c r="E2" s="440"/>
      <c r="F2" s="440"/>
    </row>
    <row r="3" spans="1:6" ht="13.5" customHeight="1">
      <c r="A3" s="14"/>
      <c r="B3" s="14"/>
      <c r="C3" s="14"/>
      <c r="D3" s="14"/>
      <c r="E3" s="467" t="s">
        <v>204</v>
      </c>
      <c r="F3" s="467"/>
    </row>
    <row r="4" spans="1:6" ht="15.75" customHeight="1">
      <c r="A4" s="38" t="str">
        <f>Sheet1!A4</f>
        <v>被评估单位（或者产权持有单位）：林杰、路兴龙</v>
      </c>
      <c r="F4" s="45" t="s">
        <v>3</v>
      </c>
    </row>
    <row r="5" spans="1:6" s="43" customFormat="1" ht="15.75" customHeight="1">
      <c r="A5" s="46" t="s">
        <v>136</v>
      </c>
      <c r="B5" s="46" t="s">
        <v>137</v>
      </c>
      <c r="C5" s="46" t="s">
        <v>92</v>
      </c>
      <c r="D5" s="46" t="s">
        <v>93</v>
      </c>
      <c r="E5" s="74" t="s">
        <v>94</v>
      </c>
      <c r="F5" s="46" t="s">
        <v>131</v>
      </c>
    </row>
    <row r="6" spans="1:6" ht="15.75" customHeight="1">
      <c r="A6" s="46" t="s">
        <v>205</v>
      </c>
      <c r="B6" s="294" t="s">
        <v>206</v>
      </c>
      <c r="C6" s="23">
        <f>'4-1-1可出售-股票'!H27</f>
        <v>0</v>
      </c>
      <c r="D6" s="23">
        <f>'4-1-1可出售-股票'!I27</f>
        <v>0</v>
      </c>
      <c r="E6" s="24">
        <f>D6-C6</f>
        <v>0</v>
      </c>
      <c r="F6" s="76" t="e">
        <f>E6/C6*100</f>
        <v>#DIV/0!</v>
      </c>
    </row>
    <row r="7" spans="1:6" ht="15.75" customHeight="1">
      <c r="A7" s="46" t="s">
        <v>207</v>
      </c>
      <c r="B7" s="294" t="s">
        <v>208</v>
      </c>
      <c r="C7" s="23">
        <f>'4-1-2可出售-债券'!H28</f>
        <v>0</v>
      </c>
      <c r="D7" s="23">
        <f>'4-1-2可出售-债券'!I28</f>
        <v>0</v>
      </c>
      <c r="E7" s="24">
        <f>D7-C7</f>
        <v>0</v>
      </c>
      <c r="F7" s="76" t="e">
        <f>E7/C7*100</f>
        <v>#DIV/0!</v>
      </c>
    </row>
    <row r="8" spans="1:6" ht="15.75" customHeight="1">
      <c r="A8" s="46" t="s">
        <v>209</v>
      </c>
      <c r="B8" s="294" t="s">
        <v>210</v>
      </c>
      <c r="C8" s="23">
        <f>'4-1-3可出售-其他'!H27</f>
        <v>0</v>
      </c>
      <c r="D8" s="23">
        <f>'4-1-3可出售-其他'!I27</f>
        <v>0</v>
      </c>
      <c r="E8" s="24">
        <f>D8-C8</f>
        <v>0</v>
      </c>
      <c r="F8" s="76" t="e">
        <f>E8/C8*100</f>
        <v>#DIV/0!</v>
      </c>
    </row>
    <row r="9" spans="1:6" ht="15.75" customHeight="1">
      <c r="A9" s="20"/>
      <c r="B9" s="294"/>
      <c r="C9" s="23"/>
      <c r="D9" s="24"/>
      <c r="E9" s="24"/>
      <c r="F9" s="76"/>
    </row>
    <row r="10" spans="1:6" ht="15.75" customHeight="1">
      <c r="A10" s="20"/>
      <c r="B10" s="294"/>
      <c r="C10" s="23"/>
      <c r="D10" s="24"/>
      <c r="E10" s="24"/>
      <c r="F10" s="76"/>
    </row>
    <row r="11" spans="1:6" ht="15.75" customHeight="1">
      <c r="A11" s="20"/>
      <c r="B11" s="294"/>
      <c r="C11" s="23"/>
      <c r="D11" s="24"/>
      <c r="E11" s="24"/>
      <c r="F11" s="76"/>
    </row>
    <row r="12" spans="1:6" ht="15.75" customHeight="1">
      <c r="A12" s="20"/>
      <c r="B12" s="294"/>
      <c r="C12" s="23"/>
      <c r="D12" s="24"/>
      <c r="E12" s="24"/>
      <c r="F12" s="76"/>
    </row>
    <row r="13" spans="1:6" ht="15.75" customHeight="1">
      <c r="A13" s="20"/>
      <c r="B13" s="294"/>
      <c r="C13" s="23"/>
      <c r="D13" s="24"/>
      <c r="E13" s="24"/>
      <c r="F13" s="76"/>
    </row>
    <row r="14" spans="1:6" ht="15.75" customHeight="1">
      <c r="A14" s="20"/>
      <c r="B14" s="294"/>
      <c r="C14" s="23"/>
      <c r="D14" s="24"/>
      <c r="E14" s="24"/>
      <c r="F14" s="76"/>
    </row>
    <row r="15" spans="1:6" ht="15.75" customHeight="1">
      <c r="A15" s="20"/>
      <c r="B15" s="294"/>
      <c r="C15" s="23"/>
      <c r="D15" s="24"/>
      <c r="E15" s="24"/>
      <c r="F15" s="76"/>
    </row>
    <row r="16" spans="1:6" ht="15.75" customHeight="1">
      <c r="A16" s="20"/>
      <c r="B16" s="294"/>
      <c r="C16" s="23"/>
      <c r="D16" s="24"/>
      <c r="E16" s="24"/>
      <c r="F16" s="76"/>
    </row>
    <row r="17" spans="1:6" ht="15.75" customHeight="1">
      <c r="A17" s="20"/>
      <c r="B17" s="294"/>
      <c r="C17" s="23"/>
      <c r="D17" s="24"/>
      <c r="E17" s="24"/>
      <c r="F17" s="76"/>
    </row>
    <row r="18" spans="1:6" ht="15.75" customHeight="1">
      <c r="A18" s="20"/>
      <c r="B18" s="294"/>
      <c r="C18" s="23"/>
      <c r="D18" s="24"/>
      <c r="E18" s="24"/>
      <c r="F18" s="76"/>
    </row>
    <row r="19" spans="1:6" ht="15.75" customHeight="1">
      <c r="A19" s="20"/>
      <c r="B19" s="294"/>
      <c r="C19" s="23"/>
      <c r="D19" s="24"/>
      <c r="E19" s="24"/>
      <c r="F19" s="76"/>
    </row>
    <row r="20" spans="1:6" ht="15.75" customHeight="1">
      <c r="A20" s="20"/>
      <c r="B20" s="294"/>
      <c r="C20" s="23"/>
      <c r="D20" s="24"/>
      <c r="E20" s="24"/>
      <c r="F20" s="76"/>
    </row>
    <row r="21" spans="1:6" ht="15.75" customHeight="1">
      <c r="A21" s="20"/>
      <c r="B21" s="294"/>
      <c r="C21" s="23"/>
      <c r="D21" s="24"/>
      <c r="E21" s="24"/>
      <c r="F21" s="76"/>
    </row>
    <row r="22" spans="1:6" ht="15.75" customHeight="1">
      <c r="A22" s="20"/>
      <c r="B22" s="294"/>
      <c r="C22" s="23"/>
      <c r="D22" s="24"/>
      <c r="E22" s="24"/>
      <c r="F22" s="76"/>
    </row>
    <row r="23" spans="1:6" ht="15.75" customHeight="1">
      <c r="A23" s="20"/>
      <c r="B23" s="294"/>
      <c r="C23" s="23"/>
      <c r="D23" s="24"/>
      <c r="E23" s="24"/>
      <c r="F23" s="76"/>
    </row>
    <row r="24" spans="1:6" ht="15.75" customHeight="1">
      <c r="A24" s="20"/>
      <c r="B24" s="294"/>
      <c r="C24" s="23"/>
      <c r="D24" s="24"/>
      <c r="E24" s="24"/>
      <c r="F24" s="76"/>
    </row>
    <row r="25" spans="1:6" ht="15.75" customHeight="1">
      <c r="A25" s="446" t="s">
        <v>175</v>
      </c>
      <c r="B25" s="447"/>
      <c r="C25" s="23">
        <f>SUM(C6:C8)</f>
        <v>0</v>
      </c>
      <c r="D25" s="23">
        <f>SUM(D6:D8)</f>
        <v>0</v>
      </c>
      <c r="E25" s="24">
        <f>D25-C25</f>
        <v>0</v>
      </c>
      <c r="F25" s="76" t="e">
        <f>E25/C25*100</f>
        <v>#DIV/0!</v>
      </c>
    </row>
    <row r="26" spans="1:6" ht="15.75" customHeight="1">
      <c r="A26" s="48"/>
      <c r="D26" s="444">
        <f>Sheet1!A6</f>
        <v>0</v>
      </c>
      <c r="E26" s="444"/>
      <c r="F26" s="444"/>
    </row>
    <row r="27" ht="15.75" customHeight="1">
      <c r="A27" s="48"/>
    </row>
    <row r="28" spans="1:4" ht="15.75" customHeight="1">
      <c r="A28" s="466"/>
      <c r="B28" s="466"/>
      <c r="C28" s="466"/>
      <c r="D28" s="466"/>
    </row>
  </sheetData>
  <sheetProtection/>
  <mergeCells count="6">
    <mergeCell ref="D26:F26"/>
    <mergeCell ref="A28:D28"/>
    <mergeCell ref="A1:F1"/>
    <mergeCell ref="A2:F2"/>
    <mergeCell ref="E3:F3"/>
    <mergeCell ref="A25:B25"/>
  </mergeCells>
  <printOptions horizontalCentered="1"/>
  <pageMargins left="0.98" right="0.98"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4">
      <selection activeCell="A29" sqref="A29"/>
    </sheetView>
  </sheetViews>
  <sheetFormatPr defaultColWidth="7.875" defaultRowHeight="15.75" customHeight="1"/>
  <cols>
    <col min="1" max="1" width="3.625" style="13" customWidth="1"/>
    <col min="2" max="2" width="13.00390625" style="13" customWidth="1"/>
    <col min="3" max="3" width="7.875" style="13" customWidth="1"/>
    <col min="4" max="4" width="6.625" style="13" customWidth="1"/>
    <col min="5" max="5" width="6.75390625" style="13" customWidth="1"/>
    <col min="6" max="6" width="7.75390625" style="13" bestFit="1" customWidth="1"/>
    <col min="7" max="7" width="7.50390625" style="13" customWidth="1"/>
    <col min="8" max="8" width="9.625" style="13" customWidth="1"/>
    <col min="9" max="9" width="9.25390625" style="13" customWidth="1"/>
    <col min="10" max="10" width="7.00390625" style="13" customWidth="1"/>
    <col min="11" max="16384" width="7.875" style="13" customWidth="1"/>
  </cols>
  <sheetData>
    <row r="1" spans="1:12" s="11" customFormat="1" ht="30" customHeight="1">
      <c r="A1" s="437" t="s">
        <v>211</v>
      </c>
      <c r="B1" s="438"/>
      <c r="C1" s="438"/>
      <c r="D1" s="438"/>
      <c r="E1" s="438"/>
      <c r="F1" s="438"/>
      <c r="G1" s="438"/>
      <c r="H1" s="438"/>
      <c r="I1" s="438"/>
      <c r="J1" s="438"/>
      <c r="K1" s="438"/>
      <c r="L1" s="438"/>
    </row>
    <row r="2" spans="1:12" ht="13.5" customHeight="1">
      <c r="A2" s="439" t="str">
        <f>Sheet1!A3</f>
        <v>评估基准日：2019年4月29日</v>
      </c>
      <c r="B2" s="440"/>
      <c r="C2" s="440"/>
      <c r="D2" s="440"/>
      <c r="E2" s="440"/>
      <c r="F2" s="440"/>
      <c r="G2" s="440"/>
      <c r="H2" s="441"/>
      <c r="I2" s="441"/>
      <c r="J2" s="441"/>
      <c r="K2" s="441"/>
      <c r="L2" s="441"/>
    </row>
    <row r="3" spans="1:12" ht="13.5" customHeight="1">
      <c r="A3" s="14"/>
      <c r="B3" s="14"/>
      <c r="C3" s="14"/>
      <c r="D3" s="14"/>
      <c r="E3" s="14"/>
      <c r="F3" s="14"/>
      <c r="G3" s="14"/>
      <c r="H3" s="15"/>
      <c r="I3" s="15"/>
      <c r="J3" s="15"/>
      <c r="K3" s="15"/>
      <c r="L3" s="16" t="s">
        <v>212</v>
      </c>
    </row>
    <row r="4" spans="1:12" ht="15.75" customHeight="1">
      <c r="A4" s="38" t="str">
        <f>Sheet1!A4</f>
        <v>被评估单位（或者产权持有单位）：林杰、路兴龙</v>
      </c>
      <c r="L4" s="17" t="s">
        <v>3</v>
      </c>
    </row>
    <row r="5" spans="1:12" s="12" customFormat="1" ht="27" customHeight="1">
      <c r="A5" s="18" t="s">
        <v>5</v>
      </c>
      <c r="B5" s="18" t="s">
        <v>148</v>
      </c>
      <c r="C5" s="18" t="s">
        <v>213</v>
      </c>
      <c r="D5" s="18" t="s">
        <v>150</v>
      </c>
      <c r="E5" s="18" t="s">
        <v>151</v>
      </c>
      <c r="F5" s="68" t="s">
        <v>214</v>
      </c>
      <c r="G5" s="18" t="s">
        <v>215</v>
      </c>
      <c r="H5" s="68" t="s">
        <v>92</v>
      </c>
      <c r="I5" s="18" t="s">
        <v>93</v>
      </c>
      <c r="J5" s="18" t="s">
        <v>94</v>
      </c>
      <c r="K5" s="18" t="s">
        <v>131</v>
      </c>
      <c r="L5" s="18" t="s">
        <v>8</v>
      </c>
    </row>
    <row r="6" spans="1:12" ht="15.75" customHeight="1">
      <c r="A6" s="20"/>
      <c r="B6" s="21"/>
      <c r="C6" s="20"/>
      <c r="D6" s="22"/>
      <c r="E6" s="20"/>
      <c r="F6" s="20"/>
      <c r="G6" s="24"/>
      <c r="H6" s="24"/>
      <c r="I6" s="24"/>
      <c r="J6" s="24">
        <f>I6-H6</f>
        <v>0</v>
      </c>
      <c r="K6" s="24" t="e">
        <f>J6/H6*100</f>
        <v>#DIV/0!</v>
      </c>
      <c r="L6" s="25"/>
    </row>
    <row r="7" spans="1:12" ht="15.75" customHeight="1">
      <c r="A7" s="20"/>
      <c r="B7" s="21"/>
      <c r="C7" s="20"/>
      <c r="D7" s="22"/>
      <c r="E7" s="20"/>
      <c r="F7" s="20"/>
      <c r="G7" s="24"/>
      <c r="H7" s="24"/>
      <c r="I7" s="24"/>
      <c r="J7" s="24">
        <f aca="true" t="shared" si="0" ref="J7:J27">I7-H7</f>
        <v>0</v>
      </c>
      <c r="K7" s="24" t="e">
        <f aca="true" t="shared" si="1" ref="K7:K27">J7/H7*100</f>
        <v>#DIV/0!</v>
      </c>
      <c r="L7" s="25"/>
    </row>
    <row r="8" spans="1:12" ht="15.75" customHeight="1">
      <c r="A8" s="20"/>
      <c r="B8" s="21"/>
      <c r="C8" s="20"/>
      <c r="D8" s="22"/>
      <c r="E8" s="20"/>
      <c r="G8" s="24"/>
      <c r="H8" s="24"/>
      <c r="I8" s="24"/>
      <c r="J8" s="24">
        <f t="shared" si="0"/>
        <v>0</v>
      </c>
      <c r="K8" s="24" t="e">
        <f t="shared" si="1"/>
        <v>#DIV/0!</v>
      </c>
      <c r="L8" s="25"/>
    </row>
    <row r="9" spans="1:12" ht="15.75" customHeight="1">
      <c r="A9" s="20"/>
      <c r="B9" s="21"/>
      <c r="C9" s="20"/>
      <c r="D9" s="22"/>
      <c r="E9" s="20"/>
      <c r="F9" s="20"/>
      <c r="G9" s="24"/>
      <c r="H9" s="24"/>
      <c r="I9" s="24"/>
      <c r="J9" s="24">
        <f t="shared" si="0"/>
        <v>0</v>
      </c>
      <c r="K9" s="24" t="e">
        <f t="shared" si="1"/>
        <v>#DIV/0!</v>
      </c>
      <c r="L9" s="25"/>
    </row>
    <row r="10" spans="1:12" ht="15.75" customHeight="1">
      <c r="A10" s="20"/>
      <c r="B10" s="21"/>
      <c r="C10" s="20"/>
      <c r="D10" s="22"/>
      <c r="E10" s="20"/>
      <c r="F10" s="20"/>
      <c r="G10" s="24"/>
      <c r="H10" s="24"/>
      <c r="I10" s="24"/>
      <c r="J10" s="24">
        <f t="shared" si="0"/>
        <v>0</v>
      </c>
      <c r="K10" s="24" t="e">
        <f t="shared" si="1"/>
        <v>#DIV/0!</v>
      </c>
      <c r="L10" s="25"/>
    </row>
    <row r="11" spans="1:12" ht="15.75" customHeight="1">
      <c r="A11" s="20"/>
      <c r="B11" s="21"/>
      <c r="C11" s="20"/>
      <c r="D11" s="22"/>
      <c r="E11" s="20"/>
      <c r="F11" s="20"/>
      <c r="G11" s="24"/>
      <c r="H11" s="24"/>
      <c r="I11" s="24"/>
      <c r="J11" s="24">
        <f t="shared" si="0"/>
        <v>0</v>
      </c>
      <c r="K11" s="24" t="e">
        <f t="shared" si="1"/>
        <v>#DIV/0!</v>
      </c>
      <c r="L11" s="25"/>
    </row>
    <row r="12" spans="1:12" ht="15.75" customHeight="1">
      <c r="A12" s="20"/>
      <c r="B12" s="21"/>
      <c r="C12" s="20"/>
      <c r="D12" s="22"/>
      <c r="E12" s="20"/>
      <c r="F12" s="20"/>
      <c r="G12" s="24"/>
      <c r="H12" s="24"/>
      <c r="I12" s="24"/>
      <c r="J12" s="24">
        <f t="shared" si="0"/>
        <v>0</v>
      </c>
      <c r="K12" s="24" t="e">
        <f t="shared" si="1"/>
        <v>#DIV/0!</v>
      </c>
      <c r="L12" s="25"/>
    </row>
    <row r="13" spans="1:12" ht="15.75" customHeight="1">
      <c r="A13" s="20"/>
      <c r="B13" s="21"/>
      <c r="C13" s="20"/>
      <c r="D13" s="22"/>
      <c r="E13" s="20"/>
      <c r="F13" s="20"/>
      <c r="G13" s="24"/>
      <c r="H13" s="24"/>
      <c r="I13" s="24"/>
      <c r="J13" s="24">
        <f t="shared" si="0"/>
        <v>0</v>
      </c>
      <c r="K13" s="24" t="e">
        <f t="shared" si="1"/>
        <v>#DIV/0!</v>
      </c>
      <c r="L13" s="25"/>
    </row>
    <row r="14" spans="1:12" ht="15.75" customHeight="1">
      <c r="A14" s="20"/>
      <c r="B14" s="21"/>
      <c r="C14" s="20"/>
      <c r="D14" s="22"/>
      <c r="E14" s="20"/>
      <c r="F14" s="20"/>
      <c r="G14" s="24"/>
      <c r="H14" s="24"/>
      <c r="I14" s="24"/>
      <c r="J14" s="24">
        <f t="shared" si="0"/>
        <v>0</v>
      </c>
      <c r="K14" s="24" t="e">
        <f t="shared" si="1"/>
        <v>#DIV/0!</v>
      </c>
      <c r="L14" s="25"/>
    </row>
    <row r="15" spans="1:12" ht="15.75" customHeight="1">
      <c r="A15" s="20"/>
      <c r="B15" s="21"/>
      <c r="C15" s="20"/>
      <c r="D15" s="22"/>
      <c r="E15" s="20"/>
      <c r="F15" s="20"/>
      <c r="G15" s="24"/>
      <c r="H15" s="24"/>
      <c r="I15" s="24"/>
      <c r="J15" s="24">
        <f t="shared" si="0"/>
        <v>0</v>
      </c>
      <c r="K15" s="24" t="e">
        <f t="shared" si="1"/>
        <v>#DIV/0!</v>
      </c>
      <c r="L15" s="25"/>
    </row>
    <row r="16" spans="1:12" ht="15.75" customHeight="1">
      <c r="A16" s="20"/>
      <c r="B16" s="21"/>
      <c r="C16" s="20"/>
      <c r="D16" s="22"/>
      <c r="E16" s="20"/>
      <c r="F16" s="20"/>
      <c r="G16" s="24"/>
      <c r="H16" s="24"/>
      <c r="I16" s="24"/>
      <c r="J16" s="24">
        <f t="shared" si="0"/>
        <v>0</v>
      </c>
      <c r="K16" s="24" t="e">
        <f t="shared" si="1"/>
        <v>#DIV/0!</v>
      </c>
      <c r="L16" s="25"/>
    </row>
    <row r="17" spans="1:12" ht="15.75" customHeight="1">
      <c r="A17" s="20"/>
      <c r="B17" s="21"/>
      <c r="C17" s="20"/>
      <c r="D17" s="22"/>
      <c r="E17" s="20"/>
      <c r="F17" s="20"/>
      <c r="G17" s="24"/>
      <c r="H17" s="24"/>
      <c r="I17" s="24"/>
      <c r="J17" s="24">
        <f t="shared" si="0"/>
        <v>0</v>
      </c>
      <c r="K17" s="24" t="e">
        <f t="shared" si="1"/>
        <v>#DIV/0!</v>
      </c>
      <c r="L17" s="25"/>
    </row>
    <row r="18" spans="1:12" ht="15.75" customHeight="1">
      <c r="A18" s="20"/>
      <c r="B18" s="21"/>
      <c r="C18" s="20"/>
      <c r="D18" s="22"/>
      <c r="E18" s="20"/>
      <c r="F18" s="20"/>
      <c r="G18" s="24"/>
      <c r="H18" s="24"/>
      <c r="I18" s="24"/>
      <c r="J18" s="24">
        <f t="shared" si="0"/>
        <v>0</v>
      </c>
      <c r="K18" s="24" t="e">
        <f t="shared" si="1"/>
        <v>#DIV/0!</v>
      </c>
      <c r="L18" s="25"/>
    </row>
    <row r="19" spans="1:12" ht="15.75" customHeight="1">
      <c r="A19" s="20"/>
      <c r="B19" s="21"/>
      <c r="C19" s="20"/>
      <c r="D19" s="22"/>
      <c r="E19" s="20"/>
      <c r="F19" s="20"/>
      <c r="G19" s="24"/>
      <c r="H19" s="24"/>
      <c r="I19" s="24"/>
      <c r="J19" s="24">
        <f t="shared" si="0"/>
        <v>0</v>
      </c>
      <c r="K19" s="24" t="e">
        <f t="shared" si="1"/>
        <v>#DIV/0!</v>
      </c>
      <c r="L19" s="25"/>
    </row>
    <row r="20" spans="1:12" ht="15.75" customHeight="1">
      <c r="A20" s="20"/>
      <c r="B20" s="21"/>
      <c r="C20" s="20"/>
      <c r="D20" s="22"/>
      <c r="E20" s="20"/>
      <c r="F20" s="20"/>
      <c r="G20" s="24"/>
      <c r="H20" s="24"/>
      <c r="I20" s="24"/>
      <c r="J20" s="24">
        <f t="shared" si="0"/>
        <v>0</v>
      </c>
      <c r="K20" s="24" t="e">
        <f t="shared" si="1"/>
        <v>#DIV/0!</v>
      </c>
      <c r="L20" s="25"/>
    </row>
    <row r="21" spans="1:12" ht="15.75" customHeight="1">
      <c r="A21" s="20"/>
      <c r="B21" s="21"/>
      <c r="C21" s="20"/>
      <c r="D21" s="22"/>
      <c r="E21" s="20"/>
      <c r="F21" s="20"/>
      <c r="G21" s="24"/>
      <c r="H21" s="24"/>
      <c r="I21" s="24"/>
      <c r="J21" s="24">
        <f t="shared" si="0"/>
        <v>0</v>
      </c>
      <c r="K21" s="24" t="e">
        <f t="shared" si="1"/>
        <v>#DIV/0!</v>
      </c>
      <c r="L21" s="25"/>
    </row>
    <row r="22" spans="1:12" ht="15.75" customHeight="1">
      <c r="A22" s="20"/>
      <c r="B22" s="21"/>
      <c r="C22" s="20"/>
      <c r="D22" s="22"/>
      <c r="E22" s="20"/>
      <c r="F22" s="20"/>
      <c r="G22" s="24"/>
      <c r="H22" s="24"/>
      <c r="I22" s="24"/>
      <c r="J22" s="24">
        <f t="shared" si="0"/>
        <v>0</v>
      </c>
      <c r="K22" s="24" t="e">
        <f t="shared" si="1"/>
        <v>#DIV/0!</v>
      </c>
      <c r="L22" s="25"/>
    </row>
    <row r="23" spans="1:12" ht="15.75" customHeight="1">
      <c r="A23" s="20"/>
      <c r="B23" s="21"/>
      <c r="C23" s="20"/>
      <c r="D23" s="22"/>
      <c r="E23" s="20"/>
      <c r="F23" s="20"/>
      <c r="G23" s="24"/>
      <c r="H23" s="24"/>
      <c r="I23" s="24"/>
      <c r="J23" s="24">
        <f t="shared" si="0"/>
        <v>0</v>
      </c>
      <c r="K23" s="24" t="e">
        <f t="shared" si="1"/>
        <v>#DIV/0!</v>
      </c>
      <c r="L23" s="25"/>
    </row>
    <row r="24" spans="1:12" ht="15.75" customHeight="1">
      <c r="A24" s="20"/>
      <c r="B24" s="21"/>
      <c r="C24" s="20"/>
      <c r="D24" s="22"/>
      <c r="E24" s="20"/>
      <c r="F24" s="20"/>
      <c r="G24" s="24"/>
      <c r="H24" s="24"/>
      <c r="I24" s="24"/>
      <c r="J24" s="24">
        <f t="shared" si="0"/>
        <v>0</v>
      </c>
      <c r="K24" s="24" t="e">
        <f t="shared" si="1"/>
        <v>#DIV/0!</v>
      </c>
      <c r="L24" s="25"/>
    </row>
    <row r="25" spans="1:12" ht="15.75" customHeight="1">
      <c r="A25" s="468" t="s">
        <v>216</v>
      </c>
      <c r="B25" s="469"/>
      <c r="C25" s="24"/>
      <c r="D25" s="24"/>
      <c r="E25" s="24"/>
      <c r="F25" s="24" t="s">
        <v>154</v>
      </c>
      <c r="G25" s="25"/>
      <c r="H25" s="29">
        <f>SUM(H6:H24)</f>
        <v>0</v>
      </c>
      <c r="I25" s="29">
        <f>SUM(I6:I24)</f>
        <v>0</v>
      </c>
      <c r="J25" s="24">
        <f t="shared" si="0"/>
        <v>0</v>
      </c>
      <c r="K25" s="24" t="e">
        <f t="shared" si="1"/>
        <v>#DIV/0!</v>
      </c>
      <c r="L25" s="25"/>
    </row>
    <row r="26" spans="1:12" ht="15.75" customHeight="1">
      <c r="A26" s="468" t="s">
        <v>217</v>
      </c>
      <c r="B26" s="469"/>
      <c r="C26" s="24"/>
      <c r="D26" s="24"/>
      <c r="E26" s="24"/>
      <c r="F26" s="24" t="s">
        <v>154</v>
      </c>
      <c r="G26" s="25"/>
      <c r="H26" s="25"/>
      <c r="I26" s="25"/>
      <c r="J26" s="24">
        <f t="shared" si="0"/>
        <v>0</v>
      </c>
      <c r="K26" s="24" t="e">
        <f t="shared" si="1"/>
        <v>#DIV/0!</v>
      </c>
      <c r="L26" s="25"/>
    </row>
    <row r="27" spans="1:12" ht="15.75" customHeight="1">
      <c r="A27" s="451" t="s">
        <v>216</v>
      </c>
      <c r="B27" s="452"/>
      <c r="C27" s="25"/>
      <c r="D27" s="25"/>
      <c r="E27" s="24"/>
      <c r="F27" s="24" t="s">
        <v>154</v>
      </c>
      <c r="G27" s="25"/>
      <c r="H27" s="29">
        <f>H25-H26</f>
        <v>0</v>
      </c>
      <c r="I27" s="29">
        <f>I25-I26</f>
        <v>0</v>
      </c>
      <c r="J27" s="24">
        <f t="shared" si="0"/>
        <v>0</v>
      </c>
      <c r="K27" s="24" t="e">
        <f t="shared" si="1"/>
        <v>#DIV/0!</v>
      </c>
      <c r="L27" s="25"/>
    </row>
    <row r="28" spans="1:11" ht="15.75" customHeight="1">
      <c r="A28" s="34" t="str">
        <f>Sheet1!A7</f>
        <v>被评估单位（或者产权持有单位）填表人：</v>
      </c>
      <c r="B28" s="34"/>
      <c r="C28" s="34"/>
      <c r="D28" s="34"/>
      <c r="E28" s="34"/>
      <c r="F28" s="34"/>
      <c r="G28" s="34"/>
      <c r="H28" s="34">
        <f>Sheet1!A6</f>
        <v>0</v>
      </c>
      <c r="I28" s="34"/>
      <c r="J28" s="34"/>
      <c r="K28" s="34"/>
    </row>
    <row r="29" spans="1:11" ht="15.75" customHeight="1">
      <c r="A29" s="34" t="str">
        <f>Sheet1!A8</f>
        <v>填表日期：2019月4月29日</v>
      </c>
      <c r="B29" s="34"/>
      <c r="C29" s="34"/>
      <c r="D29" s="34"/>
      <c r="E29" s="34"/>
      <c r="F29" s="34"/>
      <c r="G29" s="34"/>
      <c r="H29" s="34"/>
      <c r="I29" s="34"/>
      <c r="J29" s="34"/>
      <c r="K29" s="34"/>
    </row>
  </sheetData>
  <sheetProtection/>
  <mergeCells count="5">
    <mergeCell ref="A27:B27"/>
    <mergeCell ref="A1:L1"/>
    <mergeCell ref="A2:L2"/>
    <mergeCell ref="A25:B25"/>
    <mergeCell ref="A26:B26"/>
  </mergeCells>
  <printOptions horizontalCentered="1"/>
  <pageMargins left="0.35" right="0.35"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4">
      <selection activeCell="H28" sqref="H28:I28"/>
    </sheetView>
  </sheetViews>
  <sheetFormatPr defaultColWidth="7.875" defaultRowHeight="15.75" customHeight="1"/>
  <cols>
    <col min="1" max="1" width="3.875" style="13" customWidth="1"/>
    <col min="2" max="2" width="15.125" style="13" customWidth="1"/>
    <col min="3" max="3" width="7.25390625" style="13" customWidth="1"/>
    <col min="4" max="4" width="6.875" style="13" customWidth="1"/>
    <col min="5" max="5" width="7.875" style="13" customWidth="1"/>
    <col min="6" max="6" width="8.25390625" style="13" bestFit="1" customWidth="1"/>
    <col min="7" max="7" width="11.50390625" style="13" customWidth="1"/>
    <col min="8" max="8" width="10.25390625" style="13" customWidth="1"/>
    <col min="9" max="9" width="10.625" style="13" customWidth="1"/>
    <col min="10" max="11" width="7.50390625" style="13" customWidth="1"/>
    <col min="12" max="12" width="8.50390625" style="13" customWidth="1"/>
    <col min="13" max="16384" width="7.875" style="13" customWidth="1"/>
  </cols>
  <sheetData>
    <row r="1" spans="1:12" s="11" customFormat="1" ht="30" customHeight="1">
      <c r="A1" s="437" t="s">
        <v>218</v>
      </c>
      <c r="B1" s="438"/>
      <c r="C1" s="438"/>
      <c r="D1" s="438"/>
      <c r="E1" s="438"/>
      <c r="F1" s="438"/>
      <c r="G1" s="438"/>
      <c r="H1" s="438"/>
      <c r="I1" s="438"/>
      <c r="J1" s="438"/>
      <c r="K1" s="438"/>
      <c r="L1" s="438"/>
    </row>
    <row r="2" spans="1:13" ht="13.5" customHeight="1">
      <c r="A2" s="439" t="str">
        <f>Sheet1!A3</f>
        <v>评估基准日：2019年4月29日</v>
      </c>
      <c r="B2" s="440"/>
      <c r="C2" s="440"/>
      <c r="D2" s="440"/>
      <c r="E2" s="440"/>
      <c r="F2" s="440"/>
      <c r="G2" s="440"/>
      <c r="H2" s="440"/>
      <c r="I2" s="441"/>
      <c r="J2" s="441"/>
      <c r="K2" s="441"/>
      <c r="L2" s="441"/>
      <c r="M2" s="15"/>
    </row>
    <row r="3" spans="1:13" ht="13.5" customHeight="1">
      <c r="A3" s="14"/>
      <c r="B3" s="14"/>
      <c r="C3" s="14"/>
      <c r="D3" s="14"/>
      <c r="E3" s="14"/>
      <c r="F3" s="14"/>
      <c r="G3" s="14"/>
      <c r="H3" s="14"/>
      <c r="I3" s="15"/>
      <c r="J3" s="15"/>
      <c r="K3" s="15"/>
      <c r="L3" s="16" t="s">
        <v>219</v>
      </c>
      <c r="M3" s="15"/>
    </row>
    <row r="4" spans="1:12" ht="15.75" customHeight="1">
      <c r="A4" s="38" t="str">
        <f>Sheet1!A4</f>
        <v>被评估单位（或者产权持有单位）：林杰、路兴龙</v>
      </c>
      <c r="L4" s="17" t="s">
        <v>3</v>
      </c>
    </row>
    <row r="5" spans="1:12" s="12" customFormat="1" ht="15.75" customHeight="1">
      <c r="A5" s="18" t="s">
        <v>5</v>
      </c>
      <c r="B5" s="18" t="s">
        <v>148</v>
      </c>
      <c r="C5" s="18" t="s">
        <v>220</v>
      </c>
      <c r="D5" s="18" t="s">
        <v>159</v>
      </c>
      <c r="E5" s="18" t="s">
        <v>221</v>
      </c>
      <c r="F5" s="18" t="s">
        <v>160</v>
      </c>
      <c r="G5" s="18" t="s">
        <v>222</v>
      </c>
      <c r="H5" s="68" t="s">
        <v>92</v>
      </c>
      <c r="I5" s="18" t="s">
        <v>93</v>
      </c>
      <c r="J5" s="18" t="s">
        <v>94</v>
      </c>
      <c r="K5" s="18" t="s">
        <v>131</v>
      </c>
      <c r="L5" s="18" t="s">
        <v>8</v>
      </c>
    </row>
    <row r="6" spans="1:12" ht="15.75" customHeight="1">
      <c r="A6" s="20"/>
      <c r="B6" s="21"/>
      <c r="C6" s="20"/>
      <c r="D6" s="22"/>
      <c r="E6" s="22"/>
      <c r="F6" s="20"/>
      <c r="G6" s="20"/>
      <c r="H6" s="24"/>
      <c r="I6" s="24"/>
      <c r="J6" s="24">
        <f>I6-H6</f>
        <v>0</v>
      </c>
      <c r="K6" s="24" t="e">
        <f>J6/H6*100</f>
        <v>#DIV/0!</v>
      </c>
      <c r="L6" s="25"/>
    </row>
    <row r="7" spans="1:12" ht="15.75" customHeight="1">
      <c r="A7" s="20"/>
      <c r="B7" s="21"/>
      <c r="C7" s="20"/>
      <c r="D7" s="22"/>
      <c r="E7" s="22"/>
      <c r="F7" s="20"/>
      <c r="G7" s="20"/>
      <c r="H7" s="24"/>
      <c r="I7" s="24"/>
      <c r="J7" s="24">
        <f aca="true" t="shared" si="0" ref="J7:J28">I7-H7</f>
        <v>0</v>
      </c>
      <c r="K7" s="24" t="e">
        <f aca="true" t="shared" si="1" ref="K7:K28">J7/H7*100</f>
        <v>#DIV/0!</v>
      </c>
      <c r="L7" s="25"/>
    </row>
    <row r="8" spans="1:12" ht="15.75" customHeight="1">
      <c r="A8" s="20"/>
      <c r="B8" s="21"/>
      <c r="C8" s="20"/>
      <c r="D8" s="22"/>
      <c r="E8" s="22"/>
      <c r="F8" s="20"/>
      <c r="G8" s="20"/>
      <c r="H8" s="24"/>
      <c r="I8" s="24"/>
      <c r="J8" s="24">
        <f t="shared" si="0"/>
        <v>0</v>
      </c>
      <c r="K8" s="24" t="e">
        <f t="shared" si="1"/>
        <v>#DIV/0!</v>
      </c>
      <c r="L8" s="25"/>
    </row>
    <row r="9" spans="1:12" ht="15.75" customHeight="1">
      <c r="A9" s="20"/>
      <c r="B9" s="21"/>
      <c r="C9" s="20"/>
      <c r="D9" s="22"/>
      <c r="E9" s="22"/>
      <c r="F9" s="20"/>
      <c r="G9" s="20"/>
      <c r="H9" s="24"/>
      <c r="I9" s="24"/>
      <c r="J9" s="24">
        <f t="shared" si="0"/>
        <v>0</v>
      </c>
      <c r="K9" s="24" t="e">
        <f t="shared" si="1"/>
        <v>#DIV/0!</v>
      </c>
      <c r="L9" s="25"/>
    </row>
    <row r="10" spans="1:12" ht="15.75" customHeight="1">
      <c r="A10" s="20"/>
      <c r="B10" s="21"/>
      <c r="C10" s="20"/>
      <c r="D10" s="22"/>
      <c r="E10" s="22"/>
      <c r="F10" s="20"/>
      <c r="G10" s="20"/>
      <c r="H10" s="24"/>
      <c r="I10" s="24"/>
      <c r="J10" s="24">
        <f t="shared" si="0"/>
        <v>0</v>
      </c>
      <c r="K10" s="24" t="e">
        <f t="shared" si="1"/>
        <v>#DIV/0!</v>
      </c>
      <c r="L10" s="25"/>
    </row>
    <row r="11" spans="1:12" ht="15.75" customHeight="1">
      <c r="A11" s="20"/>
      <c r="B11" s="21"/>
      <c r="C11" s="20"/>
      <c r="D11" s="22"/>
      <c r="E11" s="22"/>
      <c r="F11" s="20"/>
      <c r="G11" s="20"/>
      <c r="H11" s="24"/>
      <c r="I11" s="24"/>
      <c r="J11" s="24">
        <f t="shared" si="0"/>
        <v>0</v>
      </c>
      <c r="K11" s="24" t="e">
        <f t="shared" si="1"/>
        <v>#DIV/0!</v>
      </c>
      <c r="L11" s="25"/>
    </row>
    <row r="12" spans="1:12" ht="15.75" customHeight="1">
      <c r="A12" s="20"/>
      <c r="B12" s="21"/>
      <c r="C12" s="20"/>
      <c r="D12" s="22"/>
      <c r="E12" s="22"/>
      <c r="F12" s="20"/>
      <c r="G12" s="20"/>
      <c r="H12" s="24"/>
      <c r="I12" s="24"/>
      <c r="J12" s="24">
        <f t="shared" si="0"/>
        <v>0</v>
      </c>
      <c r="K12" s="24" t="e">
        <f t="shared" si="1"/>
        <v>#DIV/0!</v>
      </c>
      <c r="L12" s="25"/>
    </row>
    <row r="13" spans="1:12" ht="15.75" customHeight="1">
      <c r="A13" s="20"/>
      <c r="B13" s="21"/>
      <c r="C13" s="20"/>
      <c r="D13" s="22"/>
      <c r="E13" s="22"/>
      <c r="F13" s="20"/>
      <c r="G13" s="20"/>
      <c r="H13" s="24"/>
      <c r="I13" s="24"/>
      <c r="J13" s="24">
        <f t="shared" si="0"/>
        <v>0</v>
      </c>
      <c r="K13" s="24" t="e">
        <f t="shared" si="1"/>
        <v>#DIV/0!</v>
      </c>
      <c r="L13" s="25"/>
    </row>
    <row r="14" spans="1:12" ht="15.75" customHeight="1">
      <c r="A14" s="20"/>
      <c r="B14" s="21"/>
      <c r="C14" s="20"/>
      <c r="D14" s="22"/>
      <c r="E14" s="22"/>
      <c r="F14" s="20"/>
      <c r="G14" s="20"/>
      <c r="H14" s="24"/>
      <c r="I14" s="24"/>
      <c r="J14" s="24">
        <f t="shared" si="0"/>
        <v>0</v>
      </c>
      <c r="K14" s="24" t="e">
        <f t="shared" si="1"/>
        <v>#DIV/0!</v>
      </c>
      <c r="L14" s="25"/>
    </row>
    <row r="15" spans="1:12" ht="15.75" customHeight="1">
      <c r="A15" s="20"/>
      <c r="B15" s="21"/>
      <c r="C15" s="20"/>
      <c r="D15" s="22"/>
      <c r="E15" s="22"/>
      <c r="F15" s="20"/>
      <c r="G15" s="20"/>
      <c r="H15" s="24"/>
      <c r="I15" s="24"/>
      <c r="J15" s="24">
        <f t="shared" si="0"/>
        <v>0</v>
      </c>
      <c r="K15" s="24" t="e">
        <f t="shared" si="1"/>
        <v>#DIV/0!</v>
      </c>
      <c r="L15" s="25"/>
    </row>
    <row r="16" spans="1:12" ht="15.75" customHeight="1">
      <c r="A16" s="20"/>
      <c r="B16" s="21"/>
      <c r="C16" s="20"/>
      <c r="D16" s="22"/>
      <c r="E16" s="22"/>
      <c r="F16" s="20"/>
      <c r="G16" s="20"/>
      <c r="H16" s="24"/>
      <c r="I16" s="24"/>
      <c r="J16" s="24">
        <f t="shared" si="0"/>
        <v>0</v>
      </c>
      <c r="K16" s="24" t="e">
        <f t="shared" si="1"/>
        <v>#DIV/0!</v>
      </c>
      <c r="L16" s="25"/>
    </row>
    <row r="17" spans="1:12" ht="15.75" customHeight="1">
      <c r="A17" s="20"/>
      <c r="B17" s="21"/>
      <c r="C17" s="20"/>
      <c r="D17" s="22"/>
      <c r="E17" s="22"/>
      <c r="F17" s="20"/>
      <c r="G17" s="20"/>
      <c r="H17" s="24"/>
      <c r="I17" s="24"/>
      <c r="J17" s="24">
        <f t="shared" si="0"/>
        <v>0</v>
      </c>
      <c r="K17" s="24" t="e">
        <f t="shared" si="1"/>
        <v>#DIV/0!</v>
      </c>
      <c r="L17" s="25"/>
    </row>
    <row r="18" spans="1:12" ht="15.75" customHeight="1">
      <c r="A18" s="20"/>
      <c r="B18" s="21"/>
      <c r="C18" s="20"/>
      <c r="D18" s="22"/>
      <c r="E18" s="22"/>
      <c r="F18" s="20"/>
      <c r="G18" s="20"/>
      <c r="H18" s="24"/>
      <c r="I18" s="24"/>
      <c r="J18" s="24">
        <f t="shared" si="0"/>
        <v>0</v>
      </c>
      <c r="K18" s="24" t="e">
        <f t="shared" si="1"/>
        <v>#DIV/0!</v>
      </c>
      <c r="L18" s="25"/>
    </row>
    <row r="19" spans="1:12" ht="15.75" customHeight="1">
      <c r="A19" s="20"/>
      <c r="B19" s="21"/>
      <c r="C19" s="20"/>
      <c r="D19" s="22"/>
      <c r="E19" s="22"/>
      <c r="F19" s="20"/>
      <c r="G19" s="20"/>
      <c r="H19" s="24"/>
      <c r="I19" s="24"/>
      <c r="J19" s="24">
        <f t="shared" si="0"/>
        <v>0</v>
      </c>
      <c r="K19" s="24" t="e">
        <f t="shared" si="1"/>
        <v>#DIV/0!</v>
      </c>
      <c r="L19" s="25"/>
    </row>
    <row r="20" spans="1:12" ht="15.75" customHeight="1">
      <c r="A20" s="20"/>
      <c r="B20" s="21"/>
      <c r="C20" s="20"/>
      <c r="D20" s="22"/>
      <c r="E20" s="22"/>
      <c r="F20" s="20"/>
      <c r="G20" s="20"/>
      <c r="H20" s="24"/>
      <c r="I20" s="24"/>
      <c r="J20" s="24">
        <f t="shared" si="0"/>
        <v>0</v>
      </c>
      <c r="K20" s="24" t="e">
        <f t="shared" si="1"/>
        <v>#DIV/0!</v>
      </c>
      <c r="L20" s="25"/>
    </row>
    <row r="21" spans="1:12" ht="15.75" customHeight="1">
      <c r="A21" s="20"/>
      <c r="B21" s="21"/>
      <c r="C21" s="20"/>
      <c r="D21" s="22"/>
      <c r="E21" s="22"/>
      <c r="F21" s="20"/>
      <c r="G21" s="20"/>
      <c r="H21" s="24"/>
      <c r="I21" s="24"/>
      <c r="J21" s="24">
        <f t="shared" si="0"/>
        <v>0</v>
      </c>
      <c r="K21" s="24" t="e">
        <f t="shared" si="1"/>
        <v>#DIV/0!</v>
      </c>
      <c r="L21" s="25"/>
    </row>
    <row r="22" spans="1:12" ht="15.75" customHeight="1">
      <c r="A22" s="20"/>
      <c r="B22" s="21"/>
      <c r="C22" s="20"/>
      <c r="D22" s="22"/>
      <c r="E22" s="22"/>
      <c r="F22" s="20"/>
      <c r="G22" s="20"/>
      <c r="H22" s="24"/>
      <c r="I22" s="24"/>
      <c r="J22" s="24">
        <f t="shared" si="0"/>
        <v>0</v>
      </c>
      <c r="K22" s="24" t="e">
        <f t="shared" si="1"/>
        <v>#DIV/0!</v>
      </c>
      <c r="L22" s="25"/>
    </row>
    <row r="23" spans="1:12" ht="15.75" customHeight="1">
      <c r="A23" s="20"/>
      <c r="B23" s="21"/>
      <c r="C23" s="20"/>
      <c r="D23" s="22"/>
      <c r="E23" s="22"/>
      <c r="F23" s="20"/>
      <c r="G23" s="20"/>
      <c r="H23" s="24"/>
      <c r="I23" s="24"/>
      <c r="J23" s="24">
        <f t="shared" si="0"/>
        <v>0</v>
      </c>
      <c r="K23" s="24" t="e">
        <f t="shared" si="1"/>
        <v>#DIV/0!</v>
      </c>
      <c r="L23" s="25"/>
    </row>
    <row r="24" spans="1:12" ht="15.75" customHeight="1">
      <c r="A24" s="20"/>
      <c r="B24" s="21"/>
      <c r="C24" s="20"/>
      <c r="D24" s="22"/>
      <c r="E24" s="22"/>
      <c r="F24" s="20"/>
      <c r="G24" s="20"/>
      <c r="H24" s="24"/>
      <c r="I24" s="24"/>
      <c r="J24" s="24">
        <f t="shared" si="0"/>
        <v>0</v>
      </c>
      <c r="K24" s="24" t="e">
        <f t="shared" si="1"/>
        <v>#DIV/0!</v>
      </c>
      <c r="L24" s="25"/>
    </row>
    <row r="25" spans="1:12" ht="15.75" customHeight="1">
      <c r="A25" s="20"/>
      <c r="B25" s="21"/>
      <c r="C25" s="20"/>
      <c r="D25" s="22"/>
      <c r="E25" s="22"/>
      <c r="F25" s="20"/>
      <c r="G25" s="20"/>
      <c r="H25" s="24"/>
      <c r="I25" s="24"/>
      <c r="J25" s="24">
        <f t="shared" si="0"/>
        <v>0</v>
      </c>
      <c r="K25" s="24" t="e">
        <f t="shared" si="1"/>
        <v>#DIV/0!</v>
      </c>
      <c r="L25" s="25"/>
    </row>
    <row r="26" spans="1:12" ht="15.75" customHeight="1">
      <c r="A26" s="446" t="s">
        <v>216</v>
      </c>
      <c r="B26" s="470"/>
      <c r="C26" s="23"/>
      <c r="D26" s="24"/>
      <c r="E26" s="24"/>
      <c r="F26" s="76" t="s">
        <v>154</v>
      </c>
      <c r="G26" s="25"/>
      <c r="H26" s="29">
        <f>SUM(H6:H25)</f>
        <v>0</v>
      </c>
      <c r="I26" s="29">
        <f>SUM(I6:I25)</f>
        <v>0</v>
      </c>
      <c r="J26" s="24">
        <f t="shared" si="0"/>
        <v>0</v>
      </c>
      <c r="K26" s="24" t="e">
        <f t="shared" si="1"/>
        <v>#DIV/0!</v>
      </c>
      <c r="L26" s="25"/>
    </row>
    <row r="27" spans="1:12" ht="15.75" customHeight="1">
      <c r="A27" s="446" t="s">
        <v>217</v>
      </c>
      <c r="B27" s="470"/>
      <c r="C27" s="23"/>
      <c r="D27" s="24"/>
      <c r="E27" s="24"/>
      <c r="F27" s="76" t="s">
        <v>154</v>
      </c>
      <c r="G27" s="25"/>
      <c r="H27" s="25"/>
      <c r="I27" s="25"/>
      <c r="J27" s="24">
        <f t="shared" si="0"/>
        <v>0</v>
      </c>
      <c r="K27" s="24" t="e">
        <f t="shared" si="1"/>
        <v>#DIV/0!</v>
      </c>
      <c r="L27" s="25"/>
    </row>
    <row r="28" spans="1:12" ht="15.75" customHeight="1">
      <c r="A28" s="446" t="s">
        <v>216</v>
      </c>
      <c r="B28" s="470"/>
      <c r="C28" s="23"/>
      <c r="D28" s="24"/>
      <c r="E28" s="24"/>
      <c r="F28" s="76" t="s">
        <v>154</v>
      </c>
      <c r="G28" s="25"/>
      <c r="H28" s="29">
        <f>H26-H27</f>
        <v>0</v>
      </c>
      <c r="I28" s="29">
        <f>I26-I27</f>
        <v>0</v>
      </c>
      <c r="J28" s="24">
        <f t="shared" si="0"/>
        <v>0</v>
      </c>
      <c r="K28" s="24" t="e">
        <f t="shared" si="1"/>
        <v>#DIV/0!</v>
      </c>
      <c r="L28" s="25"/>
    </row>
    <row r="29" spans="1:8" ht="15.75" customHeight="1">
      <c r="A29" s="13" t="str">
        <f>Sheet1!A7</f>
        <v>被评估单位（或者产权持有单位）填表人：</v>
      </c>
      <c r="H29" s="13">
        <f>Sheet1!A6</f>
        <v>0</v>
      </c>
    </row>
    <row r="30" ht="15.75" customHeight="1">
      <c r="A30" s="13" t="str">
        <f>Sheet1!A8</f>
        <v>填表日期：2019月4月29日</v>
      </c>
    </row>
  </sheetData>
  <sheetProtection/>
  <mergeCells count="5">
    <mergeCell ref="A28:B28"/>
    <mergeCell ref="A1:L1"/>
    <mergeCell ref="A2:L2"/>
    <mergeCell ref="A26:B26"/>
    <mergeCell ref="A27:B27"/>
  </mergeCells>
  <printOptions horizontalCentered="1"/>
  <pageMargins left="1" right="1" top="0.87" bottom="0.87" header="1.06" footer="0.51"/>
  <pageSetup fitToHeight="0" fitToWidth="1" horizontalDpi="300" verticalDpi="300" orientation="landscape" paperSize="9" scale="96"/>
  <headerFooter scaleWithDoc="0" alignWithMargins="0">
    <oddFooter>&amp;C&amp;"宋体,常规"共&amp;"Times New Roman,常规"&amp;N&amp;"宋体,常规"页&amp;"Times New Roman,常规",&amp;"宋体,常规"第&amp;"Times New Roman,常规"&amp;P&amp;"宋体,常规"页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4">
      <selection activeCell="H27" sqref="H27:I27"/>
    </sheetView>
  </sheetViews>
  <sheetFormatPr defaultColWidth="7.875" defaultRowHeight="15.75" customHeight="1"/>
  <cols>
    <col min="1" max="1" width="4.875" style="13" customWidth="1"/>
    <col min="2" max="2" width="13.25390625" style="13" customWidth="1"/>
    <col min="3" max="3" width="10.875" style="13" customWidth="1"/>
    <col min="4" max="4" width="6.875" style="13" customWidth="1"/>
    <col min="5" max="5" width="4.375" style="13" customWidth="1"/>
    <col min="6" max="6" width="5.75390625" style="13" customWidth="1"/>
    <col min="7" max="7" width="7.875" style="13" customWidth="1"/>
    <col min="8" max="8" width="11.50390625" style="13" bestFit="1" customWidth="1"/>
    <col min="9" max="9" width="12.625" style="13" customWidth="1"/>
    <col min="10" max="10" width="7.625" style="13" customWidth="1"/>
    <col min="11" max="16384" width="7.875" style="13" customWidth="1"/>
  </cols>
  <sheetData>
    <row r="1" spans="1:12" s="11" customFormat="1" ht="30" customHeight="1">
      <c r="A1" s="437" t="s">
        <v>223</v>
      </c>
      <c r="B1" s="438"/>
      <c r="C1" s="438"/>
      <c r="D1" s="438"/>
      <c r="E1" s="438"/>
      <c r="F1" s="438"/>
      <c r="G1" s="438"/>
      <c r="H1" s="438"/>
      <c r="I1" s="438"/>
      <c r="J1" s="438"/>
      <c r="K1" s="438"/>
      <c r="L1" s="438"/>
    </row>
    <row r="2" spans="1:12" ht="13.5" customHeight="1">
      <c r="A2" s="439" t="str">
        <f>Sheet1!A3</f>
        <v>评估基准日：2019年4月29日</v>
      </c>
      <c r="B2" s="440"/>
      <c r="C2" s="440"/>
      <c r="D2" s="440"/>
      <c r="E2" s="440"/>
      <c r="F2" s="440"/>
      <c r="G2" s="440"/>
      <c r="H2" s="441"/>
      <c r="I2" s="441"/>
      <c r="J2" s="441"/>
      <c r="K2" s="441"/>
      <c r="L2" s="441"/>
    </row>
    <row r="3" spans="1:12" ht="13.5" customHeight="1">
      <c r="A3" s="14"/>
      <c r="B3" s="14"/>
      <c r="C3" s="14"/>
      <c r="D3" s="14"/>
      <c r="E3" s="14"/>
      <c r="F3" s="14"/>
      <c r="G3" s="14"/>
      <c r="H3" s="15"/>
      <c r="I3" s="15"/>
      <c r="J3" s="15"/>
      <c r="K3" s="15"/>
      <c r="L3" s="16" t="s">
        <v>224</v>
      </c>
    </row>
    <row r="4" spans="1:12" ht="15.75" customHeight="1">
      <c r="A4" s="38" t="str">
        <f>Sheet1!A4</f>
        <v>被评估单位（或者产权持有单位）：林杰、路兴龙</v>
      </c>
      <c r="L4" s="17" t="s">
        <v>3</v>
      </c>
    </row>
    <row r="5" spans="1:12" s="12" customFormat="1" ht="27" customHeight="1">
      <c r="A5" s="18" t="s">
        <v>5</v>
      </c>
      <c r="B5" s="18" t="s">
        <v>148</v>
      </c>
      <c r="C5" s="18" t="s">
        <v>225</v>
      </c>
      <c r="D5" s="18" t="s">
        <v>150</v>
      </c>
      <c r="E5" s="68" t="s">
        <v>226</v>
      </c>
      <c r="F5" s="68" t="s">
        <v>214</v>
      </c>
      <c r="G5" s="68" t="s">
        <v>161</v>
      </c>
      <c r="H5" s="68" t="s">
        <v>92</v>
      </c>
      <c r="I5" s="18" t="s">
        <v>93</v>
      </c>
      <c r="J5" s="18" t="s">
        <v>94</v>
      </c>
      <c r="K5" s="18" t="s">
        <v>131</v>
      </c>
      <c r="L5" s="18" t="s">
        <v>8</v>
      </c>
    </row>
    <row r="6" spans="1:12" ht="15.75" customHeight="1">
      <c r="A6" s="20"/>
      <c r="B6" s="21"/>
      <c r="C6" s="20"/>
      <c r="D6" s="22"/>
      <c r="E6" s="20"/>
      <c r="F6" s="24"/>
      <c r="G6" s="24"/>
      <c r="H6" s="24"/>
      <c r="I6" s="24"/>
      <c r="J6" s="24">
        <f>I6-H6</f>
        <v>0</v>
      </c>
      <c r="K6" s="24" t="e">
        <f>J6/H6*100</f>
        <v>#DIV/0!</v>
      </c>
      <c r="L6" s="25"/>
    </row>
    <row r="7" spans="1:12" ht="15.75" customHeight="1">
      <c r="A7" s="20"/>
      <c r="B7" s="21"/>
      <c r="C7" s="20"/>
      <c r="D7" s="22"/>
      <c r="E7" s="20"/>
      <c r="F7" s="24"/>
      <c r="G7" s="24"/>
      <c r="H7" s="24"/>
      <c r="I7" s="24"/>
      <c r="J7" s="24">
        <f aca="true" t="shared" si="0" ref="J7:J27">I7-H7</f>
        <v>0</v>
      </c>
      <c r="K7" s="24" t="e">
        <f aca="true" t="shared" si="1" ref="K7:K27">J7/H7*100</f>
        <v>#DIV/0!</v>
      </c>
      <c r="L7" s="25"/>
    </row>
    <row r="8" spans="1:12" ht="15.75" customHeight="1">
      <c r="A8" s="20"/>
      <c r="B8" s="21"/>
      <c r="C8" s="20"/>
      <c r="D8" s="22"/>
      <c r="E8" s="20"/>
      <c r="F8" s="24"/>
      <c r="G8" s="24"/>
      <c r="H8" s="24"/>
      <c r="I8" s="24"/>
      <c r="J8" s="24">
        <f t="shared" si="0"/>
        <v>0</v>
      </c>
      <c r="K8" s="24" t="e">
        <f t="shared" si="1"/>
        <v>#DIV/0!</v>
      </c>
      <c r="L8" s="25"/>
    </row>
    <row r="9" spans="1:12" ht="15.75" customHeight="1">
      <c r="A9" s="20"/>
      <c r="B9" s="21"/>
      <c r="C9" s="20"/>
      <c r="D9" s="22"/>
      <c r="E9" s="20"/>
      <c r="F9" s="24"/>
      <c r="G9" s="24"/>
      <c r="H9" s="24"/>
      <c r="I9" s="24"/>
      <c r="J9" s="24">
        <f t="shared" si="0"/>
        <v>0</v>
      </c>
      <c r="K9" s="24" t="e">
        <f t="shared" si="1"/>
        <v>#DIV/0!</v>
      </c>
      <c r="L9" s="25"/>
    </row>
    <row r="10" spans="1:12" ht="15.75" customHeight="1">
      <c r="A10" s="20"/>
      <c r="B10" s="21"/>
      <c r="C10" s="20"/>
      <c r="D10" s="22"/>
      <c r="E10" s="20"/>
      <c r="F10" s="24"/>
      <c r="G10" s="24"/>
      <c r="H10" s="24"/>
      <c r="I10" s="24"/>
      <c r="J10" s="24">
        <f t="shared" si="0"/>
        <v>0</v>
      </c>
      <c r="K10" s="24" t="e">
        <f t="shared" si="1"/>
        <v>#DIV/0!</v>
      </c>
      <c r="L10" s="25"/>
    </row>
    <row r="11" spans="1:12" ht="15.75" customHeight="1">
      <c r="A11" s="20"/>
      <c r="B11" s="21"/>
      <c r="C11" s="20"/>
      <c r="D11" s="22"/>
      <c r="E11" s="20"/>
      <c r="F11" s="24"/>
      <c r="G11" s="24"/>
      <c r="H11" s="24"/>
      <c r="I11" s="24"/>
      <c r="J11" s="24">
        <f t="shared" si="0"/>
        <v>0</v>
      </c>
      <c r="K11" s="24" t="e">
        <f t="shared" si="1"/>
        <v>#DIV/0!</v>
      </c>
      <c r="L11" s="25"/>
    </row>
    <row r="12" spans="1:12" ht="15.75" customHeight="1">
      <c r="A12" s="20"/>
      <c r="B12" s="21"/>
      <c r="C12" s="20"/>
      <c r="D12" s="22"/>
      <c r="E12" s="20"/>
      <c r="F12" s="24"/>
      <c r="G12" s="24"/>
      <c r="H12" s="24"/>
      <c r="I12" s="24"/>
      <c r="J12" s="24">
        <f t="shared" si="0"/>
        <v>0</v>
      </c>
      <c r="K12" s="24" t="e">
        <f t="shared" si="1"/>
        <v>#DIV/0!</v>
      </c>
      <c r="L12" s="25"/>
    </row>
    <row r="13" spans="1:12" ht="15.75" customHeight="1">
      <c r="A13" s="20"/>
      <c r="B13" s="21"/>
      <c r="C13" s="20"/>
      <c r="D13" s="22"/>
      <c r="E13" s="20"/>
      <c r="F13" s="24"/>
      <c r="G13" s="24"/>
      <c r="H13" s="24"/>
      <c r="I13" s="24"/>
      <c r="J13" s="24">
        <f t="shared" si="0"/>
        <v>0</v>
      </c>
      <c r="K13" s="24" t="e">
        <f t="shared" si="1"/>
        <v>#DIV/0!</v>
      </c>
      <c r="L13" s="25"/>
    </row>
    <row r="14" spans="1:12" ht="15.75" customHeight="1">
      <c r="A14" s="20"/>
      <c r="B14" s="21"/>
      <c r="C14" s="20"/>
      <c r="D14" s="22"/>
      <c r="E14" s="20"/>
      <c r="F14" s="24"/>
      <c r="G14" s="24"/>
      <c r="H14" s="24"/>
      <c r="I14" s="24"/>
      <c r="J14" s="24">
        <f t="shared" si="0"/>
        <v>0</v>
      </c>
      <c r="K14" s="24" t="e">
        <f t="shared" si="1"/>
        <v>#DIV/0!</v>
      </c>
      <c r="L14" s="25"/>
    </row>
    <row r="15" spans="1:12" ht="15.75" customHeight="1">
      <c r="A15" s="20"/>
      <c r="B15" s="21"/>
      <c r="C15" s="20"/>
      <c r="D15" s="22"/>
      <c r="E15" s="20"/>
      <c r="F15" s="24"/>
      <c r="G15" s="24"/>
      <c r="H15" s="24"/>
      <c r="I15" s="24"/>
      <c r="J15" s="24">
        <f t="shared" si="0"/>
        <v>0</v>
      </c>
      <c r="K15" s="24" t="e">
        <f t="shared" si="1"/>
        <v>#DIV/0!</v>
      </c>
      <c r="L15" s="25"/>
    </row>
    <row r="16" spans="1:12" ht="15.75" customHeight="1">
      <c r="A16" s="20"/>
      <c r="B16" s="21"/>
      <c r="C16" s="20"/>
      <c r="D16" s="22"/>
      <c r="E16" s="20"/>
      <c r="F16" s="24"/>
      <c r="G16" s="24"/>
      <c r="H16" s="24"/>
      <c r="I16" s="24"/>
      <c r="J16" s="24">
        <f t="shared" si="0"/>
        <v>0</v>
      </c>
      <c r="K16" s="24" t="e">
        <f t="shared" si="1"/>
        <v>#DIV/0!</v>
      </c>
      <c r="L16" s="25"/>
    </row>
    <row r="17" spans="1:12" ht="15.75" customHeight="1">
      <c r="A17" s="20"/>
      <c r="B17" s="21"/>
      <c r="C17" s="20"/>
      <c r="D17" s="22"/>
      <c r="E17" s="20"/>
      <c r="F17" s="24"/>
      <c r="G17" s="24"/>
      <c r="H17" s="24"/>
      <c r="I17" s="24"/>
      <c r="J17" s="24">
        <f t="shared" si="0"/>
        <v>0</v>
      </c>
      <c r="K17" s="24" t="e">
        <f t="shared" si="1"/>
        <v>#DIV/0!</v>
      </c>
      <c r="L17" s="25"/>
    </row>
    <row r="18" spans="1:12" ht="15.75" customHeight="1">
      <c r="A18" s="20"/>
      <c r="B18" s="21"/>
      <c r="C18" s="20"/>
      <c r="D18" s="22"/>
      <c r="E18" s="20"/>
      <c r="F18" s="24"/>
      <c r="G18" s="24"/>
      <c r="H18" s="24"/>
      <c r="I18" s="24"/>
      <c r="J18" s="24">
        <f t="shared" si="0"/>
        <v>0</v>
      </c>
      <c r="K18" s="24" t="e">
        <f t="shared" si="1"/>
        <v>#DIV/0!</v>
      </c>
      <c r="L18" s="25"/>
    </row>
    <row r="19" spans="1:12" ht="15.75" customHeight="1">
      <c r="A19" s="20"/>
      <c r="B19" s="21"/>
      <c r="C19" s="20"/>
      <c r="D19" s="22"/>
      <c r="E19" s="20"/>
      <c r="F19" s="24"/>
      <c r="G19" s="24"/>
      <c r="H19" s="24"/>
      <c r="I19" s="24"/>
      <c r="J19" s="24">
        <f t="shared" si="0"/>
        <v>0</v>
      </c>
      <c r="K19" s="24" t="e">
        <f t="shared" si="1"/>
        <v>#DIV/0!</v>
      </c>
      <c r="L19" s="25"/>
    </row>
    <row r="20" spans="1:12" ht="15.75" customHeight="1">
      <c r="A20" s="20"/>
      <c r="B20" s="21"/>
      <c r="C20" s="20"/>
      <c r="D20" s="22"/>
      <c r="E20" s="20"/>
      <c r="F20" s="24"/>
      <c r="G20" s="24"/>
      <c r="H20" s="24"/>
      <c r="I20" s="24"/>
      <c r="J20" s="24">
        <f t="shared" si="0"/>
        <v>0</v>
      </c>
      <c r="K20" s="24" t="e">
        <f t="shared" si="1"/>
        <v>#DIV/0!</v>
      </c>
      <c r="L20" s="25"/>
    </row>
    <row r="21" spans="1:12" ht="15.75" customHeight="1">
      <c r="A21" s="20"/>
      <c r="B21" s="21"/>
      <c r="C21" s="20"/>
      <c r="D21" s="22"/>
      <c r="E21" s="20"/>
      <c r="F21" s="24"/>
      <c r="G21" s="24"/>
      <c r="H21" s="24"/>
      <c r="I21" s="24"/>
      <c r="J21" s="24">
        <f t="shared" si="0"/>
        <v>0</v>
      </c>
      <c r="K21" s="24" t="e">
        <f t="shared" si="1"/>
        <v>#DIV/0!</v>
      </c>
      <c r="L21" s="25"/>
    </row>
    <row r="22" spans="1:12" ht="15.75" customHeight="1">
      <c r="A22" s="20"/>
      <c r="B22" s="21"/>
      <c r="C22" s="20"/>
      <c r="D22" s="22"/>
      <c r="E22" s="20"/>
      <c r="F22" s="24"/>
      <c r="G22" s="24"/>
      <c r="H22" s="24"/>
      <c r="I22" s="24"/>
      <c r="J22" s="24">
        <f t="shared" si="0"/>
        <v>0</v>
      </c>
      <c r="K22" s="24" t="e">
        <f t="shared" si="1"/>
        <v>#DIV/0!</v>
      </c>
      <c r="L22" s="25"/>
    </row>
    <row r="23" spans="1:12" ht="15.75" customHeight="1">
      <c r="A23" s="20"/>
      <c r="B23" s="21"/>
      <c r="C23" s="20"/>
      <c r="D23" s="22"/>
      <c r="E23" s="20"/>
      <c r="F23" s="24"/>
      <c r="G23" s="24"/>
      <c r="H23" s="24"/>
      <c r="I23" s="24"/>
      <c r="J23" s="24">
        <f t="shared" si="0"/>
        <v>0</v>
      </c>
      <c r="K23" s="24" t="e">
        <f t="shared" si="1"/>
        <v>#DIV/0!</v>
      </c>
      <c r="L23" s="25"/>
    </row>
    <row r="24" spans="1:12" ht="15.75" customHeight="1">
      <c r="A24" s="20"/>
      <c r="B24" s="21"/>
      <c r="C24" s="20"/>
      <c r="D24" s="22"/>
      <c r="E24" s="20"/>
      <c r="F24" s="24"/>
      <c r="G24" s="24"/>
      <c r="H24" s="24"/>
      <c r="I24" s="24"/>
      <c r="J24" s="24">
        <f t="shared" si="0"/>
        <v>0</v>
      </c>
      <c r="K24" s="24" t="e">
        <f t="shared" si="1"/>
        <v>#DIV/0!</v>
      </c>
      <c r="L24" s="25"/>
    </row>
    <row r="25" spans="1:12" ht="15.75" customHeight="1">
      <c r="A25" s="446" t="s">
        <v>216</v>
      </c>
      <c r="B25" s="470"/>
      <c r="C25" s="23"/>
      <c r="D25" s="24"/>
      <c r="E25" s="24"/>
      <c r="F25" s="76" t="s">
        <v>154</v>
      </c>
      <c r="G25" s="25"/>
      <c r="H25" s="29">
        <f>SUM(H6:H24)</f>
        <v>0</v>
      </c>
      <c r="I25" s="29">
        <f>SUM(I6:I24)</f>
        <v>0</v>
      </c>
      <c r="J25" s="24">
        <f t="shared" si="0"/>
        <v>0</v>
      </c>
      <c r="K25" s="24" t="e">
        <f t="shared" si="1"/>
        <v>#DIV/0!</v>
      </c>
      <c r="L25" s="25"/>
    </row>
    <row r="26" spans="1:12" ht="15.75" customHeight="1">
      <c r="A26" s="446" t="s">
        <v>217</v>
      </c>
      <c r="B26" s="470"/>
      <c r="C26" s="23"/>
      <c r="D26" s="24"/>
      <c r="E26" s="24"/>
      <c r="F26" s="76" t="s">
        <v>154</v>
      </c>
      <c r="G26" s="25"/>
      <c r="H26" s="25"/>
      <c r="I26" s="25"/>
      <c r="J26" s="24">
        <f t="shared" si="0"/>
        <v>0</v>
      </c>
      <c r="K26" s="24" t="e">
        <f t="shared" si="1"/>
        <v>#DIV/0!</v>
      </c>
      <c r="L26" s="25"/>
    </row>
    <row r="27" spans="1:12" ht="15.75" customHeight="1">
      <c r="A27" s="446" t="s">
        <v>216</v>
      </c>
      <c r="B27" s="470"/>
      <c r="C27" s="23"/>
      <c r="D27" s="24"/>
      <c r="E27" s="24"/>
      <c r="F27" s="76" t="s">
        <v>154</v>
      </c>
      <c r="G27" s="25"/>
      <c r="H27" s="29">
        <f>H25-H26</f>
        <v>0</v>
      </c>
      <c r="I27" s="29">
        <f>I25-I26</f>
        <v>0</v>
      </c>
      <c r="J27" s="24">
        <f t="shared" si="0"/>
        <v>0</v>
      </c>
      <c r="K27" s="24" t="e">
        <f t="shared" si="1"/>
        <v>#DIV/0!</v>
      </c>
      <c r="L27" s="25"/>
    </row>
    <row r="28" spans="1:8" ht="15.75" customHeight="1">
      <c r="A28" s="13" t="str">
        <f>Sheet1!A7</f>
        <v>被评估单位（或者产权持有单位）填表人：</v>
      </c>
      <c r="H28" s="13">
        <f>Sheet1!A6</f>
        <v>0</v>
      </c>
    </row>
    <row r="29" ht="15.75" customHeight="1">
      <c r="A29" s="13" t="str">
        <f>Sheet1!A8</f>
        <v>填表日期：2019月4月29日</v>
      </c>
    </row>
  </sheetData>
  <sheetProtection/>
  <mergeCells count="5">
    <mergeCell ref="A27:B27"/>
    <mergeCell ref="A1:L1"/>
    <mergeCell ref="A2:L2"/>
    <mergeCell ref="A25:B25"/>
    <mergeCell ref="A26:B26"/>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2.xml><?xml version="1.0" encoding="utf-8"?>
<worksheet xmlns="http://schemas.openxmlformats.org/spreadsheetml/2006/main" xmlns:r="http://schemas.openxmlformats.org/officeDocument/2006/relationships">
  <dimension ref="A1:J47"/>
  <sheetViews>
    <sheetView zoomScalePageLayoutView="0" workbookViewId="0" topLeftCell="A1">
      <selection activeCell="H43" sqref="H43:I43"/>
    </sheetView>
  </sheetViews>
  <sheetFormatPr defaultColWidth="6.125" defaultRowHeight="18" customHeight="1"/>
  <cols>
    <col min="1" max="1" width="18.75390625" style="330" bestFit="1" customWidth="1"/>
    <col min="2" max="2" width="4.00390625" style="331" bestFit="1" customWidth="1"/>
    <col min="3" max="4" width="15.00390625" style="332" bestFit="1" customWidth="1"/>
    <col min="5" max="5" width="7.375" style="330" bestFit="1" customWidth="1"/>
    <col min="6" max="6" width="20.125" style="330" bestFit="1" customWidth="1"/>
    <col min="7" max="7" width="4.00390625" style="331" bestFit="1" customWidth="1"/>
    <col min="8" max="9" width="18.00390625" style="332" bestFit="1" customWidth="1"/>
    <col min="10" max="10" width="13.625" style="330" bestFit="1" customWidth="1"/>
    <col min="11" max="16384" width="6.125" style="330" customWidth="1"/>
  </cols>
  <sheetData>
    <row r="1" spans="1:10" s="326" customFormat="1" ht="18" customHeight="1">
      <c r="A1" s="333" t="s">
        <v>0</v>
      </c>
      <c r="B1" s="334"/>
      <c r="C1" s="334"/>
      <c r="D1" s="334"/>
      <c r="E1" s="334"/>
      <c r="F1" s="334"/>
      <c r="G1" s="334"/>
      <c r="H1" s="334"/>
      <c r="I1" s="334"/>
      <c r="J1" s="334"/>
    </row>
    <row r="2" spans="1:10" s="326" customFormat="1" ht="18" customHeight="1">
      <c r="A2" s="427" t="s">
        <v>1</v>
      </c>
      <c r="B2" s="428"/>
      <c r="C2" s="428"/>
      <c r="D2" s="428"/>
      <c r="E2" s="428"/>
      <c r="F2" s="428"/>
      <c r="G2" s="428"/>
      <c r="H2" s="428"/>
      <c r="I2" s="428"/>
      <c r="J2" s="428"/>
    </row>
    <row r="3" spans="1:10" s="327" customFormat="1" ht="18" customHeight="1">
      <c r="A3" s="429" t="s">
        <v>2</v>
      </c>
      <c r="B3" s="429"/>
      <c r="C3" s="429"/>
      <c r="D3" s="429"/>
      <c r="E3" s="429"/>
      <c r="F3" s="429"/>
      <c r="G3" s="429"/>
      <c r="H3" s="429"/>
      <c r="I3" s="429"/>
      <c r="J3" s="429"/>
    </row>
    <row r="4" spans="1:10" ht="18" customHeight="1">
      <c r="A4" s="430" t="e">
        <v>#REF!</v>
      </c>
      <c r="B4" s="431"/>
      <c r="C4" s="431"/>
      <c r="E4" s="335"/>
      <c r="J4" s="365" t="s">
        <v>3</v>
      </c>
    </row>
    <row r="5" spans="1:10" s="328" customFormat="1" ht="18" customHeight="1">
      <c r="A5" s="336" t="s">
        <v>4</v>
      </c>
      <c r="B5" s="336" t="s">
        <v>5</v>
      </c>
      <c r="C5" s="336" t="s">
        <v>6</v>
      </c>
      <c r="D5" s="336" t="s">
        <v>7</v>
      </c>
      <c r="E5" s="337" t="s">
        <v>8</v>
      </c>
      <c r="F5" s="338" t="s">
        <v>9</v>
      </c>
      <c r="G5" s="336" t="s">
        <v>5</v>
      </c>
      <c r="H5" s="336" t="s">
        <v>6</v>
      </c>
      <c r="I5" s="336" t="s">
        <v>7</v>
      </c>
      <c r="J5" s="336" t="s">
        <v>8</v>
      </c>
    </row>
    <row r="6" spans="1:10" s="329" customFormat="1" ht="18" customHeight="1">
      <c r="A6" s="339" t="s">
        <v>10</v>
      </c>
      <c r="B6" s="340">
        <v>1</v>
      </c>
      <c r="C6" s="341"/>
      <c r="D6" s="341"/>
      <c r="E6" s="342"/>
      <c r="F6" s="343" t="s">
        <v>11</v>
      </c>
      <c r="G6" s="344">
        <v>41</v>
      </c>
      <c r="H6" s="345"/>
      <c r="I6" s="345"/>
      <c r="J6" s="366"/>
    </row>
    <row r="7" spans="1:10" s="329" customFormat="1" ht="18" customHeight="1">
      <c r="A7" s="346" t="s">
        <v>12</v>
      </c>
      <c r="B7" s="340">
        <v>2</v>
      </c>
      <c r="C7" s="347"/>
      <c r="D7" s="347"/>
      <c r="E7" s="342"/>
      <c r="F7" s="343" t="s">
        <v>13</v>
      </c>
      <c r="G7" s="344">
        <v>42</v>
      </c>
      <c r="H7" s="347"/>
      <c r="I7" s="347"/>
      <c r="J7" s="366"/>
    </row>
    <row r="8" spans="1:10" s="329" customFormat="1" ht="18" customHeight="1">
      <c r="A8" s="346" t="s">
        <v>14</v>
      </c>
      <c r="B8" s="340">
        <v>3</v>
      </c>
      <c r="C8" s="347"/>
      <c r="D8" s="347"/>
      <c r="E8" s="348"/>
      <c r="F8" s="343" t="s">
        <v>15</v>
      </c>
      <c r="G8" s="344">
        <v>45</v>
      </c>
      <c r="H8" s="347"/>
      <c r="I8" s="347"/>
      <c r="J8" s="367"/>
    </row>
    <row r="9" spans="1:10" s="329" customFormat="1" ht="18" customHeight="1">
      <c r="A9" s="346" t="s">
        <v>16</v>
      </c>
      <c r="B9" s="340">
        <v>4</v>
      </c>
      <c r="C9" s="347"/>
      <c r="D9" s="347"/>
      <c r="E9" s="348"/>
      <c r="F9" s="343" t="s">
        <v>17</v>
      </c>
      <c r="G9" s="344">
        <v>46</v>
      </c>
      <c r="H9" s="347"/>
      <c r="I9" s="347"/>
      <c r="J9" s="367"/>
    </row>
    <row r="10" spans="1:10" s="329" customFormat="1" ht="18" customHeight="1">
      <c r="A10" s="346" t="s">
        <v>18</v>
      </c>
      <c r="B10" s="340">
        <v>5</v>
      </c>
      <c r="C10" s="347"/>
      <c r="D10" s="347"/>
      <c r="E10" s="342"/>
      <c r="F10" s="343" t="s">
        <v>19</v>
      </c>
      <c r="G10" s="344">
        <v>47</v>
      </c>
      <c r="H10" s="347"/>
      <c r="I10" s="347"/>
      <c r="J10" s="366"/>
    </row>
    <row r="11" spans="1:10" s="329" customFormat="1" ht="18" customHeight="1">
      <c r="A11" s="346" t="s">
        <v>20</v>
      </c>
      <c r="B11" s="340">
        <v>6</v>
      </c>
      <c r="C11" s="347"/>
      <c r="D11" s="347"/>
      <c r="E11" s="342"/>
      <c r="F11" s="343" t="s">
        <v>21</v>
      </c>
      <c r="G11" s="344">
        <v>48</v>
      </c>
      <c r="H11" s="347"/>
      <c r="I11" s="347"/>
      <c r="J11" s="366"/>
    </row>
    <row r="12" spans="1:10" s="329" customFormat="1" ht="18" customHeight="1">
      <c r="A12" s="346" t="s">
        <v>22</v>
      </c>
      <c r="B12" s="340">
        <v>7</v>
      </c>
      <c r="C12" s="347"/>
      <c r="D12" s="347"/>
      <c r="E12" s="342"/>
      <c r="F12" s="343" t="s">
        <v>23</v>
      </c>
      <c r="G12" s="344">
        <v>49</v>
      </c>
      <c r="H12" s="347"/>
      <c r="I12" s="347"/>
      <c r="J12" s="366"/>
    </row>
    <row r="13" spans="1:10" s="329" customFormat="1" ht="18" customHeight="1">
      <c r="A13" s="346" t="s">
        <v>24</v>
      </c>
      <c r="B13" s="340">
        <v>8</v>
      </c>
      <c r="C13" s="345"/>
      <c r="D13" s="345"/>
      <c r="E13" s="342"/>
      <c r="F13" s="343" t="s">
        <v>25</v>
      </c>
      <c r="G13" s="344">
        <v>50</v>
      </c>
      <c r="H13" s="347"/>
      <c r="I13" s="347"/>
      <c r="J13" s="366"/>
    </row>
    <row r="14" spans="1:10" s="329" customFormat="1" ht="18" customHeight="1">
      <c r="A14" s="346" t="s">
        <v>26</v>
      </c>
      <c r="B14" s="340">
        <v>9</v>
      </c>
      <c r="C14" s="345"/>
      <c r="D14" s="345"/>
      <c r="E14" s="348"/>
      <c r="F14" s="343" t="s">
        <v>27</v>
      </c>
      <c r="G14" s="344">
        <v>51</v>
      </c>
      <c r="H14" s="347"/>
      <c r="I14" s="347"/>
      <c r="J14" s="367"/>
    </row>
    <row r="15" spans="1:10" s="329" customFormat="1" ht="18" customHeight="1">
      <c r="A15" s="346" t="s">
        <v>28</v>
      </c>
      <c r="B15" s="340">
        <v>10</v>
      </c>
      <c r="C15" s="345"/>
      <c r="D15" s="345"/>
      <c r="E15" s="348"/>
      <c r="F15" s="343" t="s">
        <v>29</v>
      </c>
      <c r="G15" s="344">
        <v>52</v>
      </c>
      <c r="H15" s="347"/>
      <c r="I15" s="347"/>
      <c r="J15" s="367"/>
    </row>
    <row r="16" spans="1:10" s="329" customFormat="1" ht="18" customHeight="1">
      <c r="A16" s="346" t="s">
        <v>30</v>
      </c>
      <c r="B16" s="340">
        <v>11</v>
      </c>
      <c r="C16" s="345"/>
      <c r="D16" s="345"/>
      <c r="E16" s="348"/>
      <c r="F16" s="343" t="s">
        <v>31</v>
      </c>
      <c r="G16" s="344">
        <v>53</v>
      </c>
      <c r="H16" s="347"/>
      <c r="I16" s="347"/>
      <c r="J16" s="367"/>
    </row>
    <row r="17" spans="1:10" s="329" customFormat="1" ht="18" customHeight="1">
      <c r="A17" s="346" t="s">
        <v>32</v>
      </c>
      <c r="B17" s="340">
        <v>12</v>
      </c>
      <c r="C17" s="345"/>
      <c r="D17" s="345"/>
      <c r="E17" s="348"/>
      <c r="F17" s="343" t="s">
        <v>33</v>
      </c>
      <c r="G17" s="344">
        <v>54</v>
      </c>
      <c r="H17" s="347"/>
      <c r="I17" s="347"/>
      <c r="J17" s="367"/>
    </row>
    <row r="18" spans="1:10" s="329" customFormat="1" ht="18" customHeight="1">
      <c r="A18" s="346" t="s">
        <v>20</v>
      </c>
      <c r="B18" s="340">
        <v>13</v>
      </c>
      <c r="C18" s="345"/>
      <c r="D18" s="345"/>
      <c r="E18" s="348"/>
      <c r="F18" s="343" t="s">
        <v>34</v>
      </c>
      <c r="G18" s="344">
        <v>52</v>
      </c>
      <c r="H18" s="347"/>
      <c r="I18" s="347"/>
      <c r="J18" s="367"/>
    </row>
    <row r="19" spans="1:10" s="329" customFormat="1" ht="18" customHeight="1">
      <c r="A19" s="346" t="s">
        <v>35</v>
      </c>
      <c r="B19" s="340">
        <v>14</v>
      </c>
      <c r="C19" s="347"/>
      <c r="D19" s="347"/>
      <c r="E19" s="348"/>
      <c r="F19" s="343" t="s">
        <v>36</v>
      </c>
      <c r="G19" s="344">
        <v>53</v>
      </c>
      <c r="H19" s="347"/>
      <c r="I19" s="347"/>
      <c r="J19" s="367"/>
    </row>
    <row r="20" spans="1:10" s="329" customFormat="1" ht="18" customHeight="1">
      <c r="A20" s="346" t="s">
        <v>37</v>
      </c>
      <c r="B20" s="340">
        <v>15</v>
      </c>
      <c r="C20" s="345"/>
      <c r="D20" s="345"/>
      <c r="E20" s="348"/>
      <c r="F20" s="343" t="s">
        <v>38</v>
      </c>
      <c r="G20" s="344">
        <v>54</v>
      </c>
      <c r="H20" s="347"/>
      <c r="I20" s="347"/>
      <c r="J20" s="367"/>
    </row>
    <row r="21" spans="1:10" s="329" customFormat="1" ht="18" customHeight="1">
      <c r="A21" s="346" t="s">
        <v>39</v>
      </c>
      <c r="B21" s="340">
        <v>16</v>
      </c>
      <c r="C21" s="345"/>
      <c r="D21" s="345"/>
      <c r="E21" s="348"/>
      <c r="F21" s="349" t="s">
        <v>40</v>
      </c>
      <c r="G21" s="344">
        <v>55</v>
      </c>
      <c r="H21" s="347">
        <f>SUM(H7:H20)</f>
        <v>0</v>
      </c>
      <c r="I21" s="347">
        <f>SUM(I7:I20)</f>
        <v>0</v>
      </c>
      <c r="J21" s="367"/>
    </row>
    <row r="22" spans="1:10" s="329" customFormat="1" ht="18" customHeight="1">
      <c r="A22" s="346" t="s">
        <v>41</v>
      </c>
      <c r="B22" s="340">
        <v>17</v>
      </c>
      <c r="C22" s="345"/>
      <c r="D22" s="345"/>
      <c r="E22" s="348"/>
      <c r="F22" s="343"/>
      <c r="G22" s="344"/>
      <c r="H22" s="347"/>
      <c r="I22" s="347"/>
      <c r="J22" s="366"/>
    </row>
    <row r="23" spans="1:10" s="329" customFormat="1" ht="18" customHeight="1">
      <c r="A23" s="346" t="s">
        <v>42</v>
      </c>
      <c r="B23" s="340">
        <v>18</v>
      </c>
      <c r="C23" s="345"/>
      <c r="D23" s="345"/>
      <c r="E23" s="348"/>
      <c r="F23" s="343"/>
      <c r="G23" s="344"/>
      <c r="H23" s="347"/>
      <c r="I23" s="347"/>
      <c r="J23" s="367"/>
    </row>
    <row r="24" spans="1:10" s="329" customFormat="1" ht="18" customHeight="1">
      <c r="A24" s="346" t="s">
        <v>43</v>
      </c>
      <c r="B24" s="340">
        <v>19</v>
      </c>
      <c r="C24" s="345"/>
      <c r="D24" s="345"/>
      <c r="E24" s="348"/>
      <c r="F24" s="343" t="s">
        <v>44</v>
      </c>
      <c r="G24" s="344">
        <v>56</v>
      </c>
      <c r="H24" s="347"/>
      <c r="I24" s="347"/>
      <c r="J24" s="367"/>
    </row>
    <row r="25" spans="1:10" s="329" customFormat="1" ht="18" customHeight="1">
      <c r="A25" s="350" t="s">
        <v>45</v>
      </c>
      <c r="B25" s="340">
        <v>20</v>
      </c>
      <c r="C25" s="345">
        <f>SUM(C7:C9,C12:C16,C19:C24)</f>
        <v>0</v>
      </c>
      <c r="D25" s="345">
        <f>SUM(D7:D9,D12:D16,D19:D24)</f>
        <v>0</v>
      </c>
      <c r="E25" s="348"/>
      <c r="F25" s="343" t="s">
        <v>46</v>
      </c>
      <c r="G25" s="344">
        <v>57</v>
      </c>
      <c r="H25" s="347"/>
      <c r="I25" s="347"/>
      <c r="J25" s="367"/>
    </row>
    <row r="26" spans="1:10" s="329" customFormat="1" ht="18" customHeight="1">
      <c r="A26" s="351" t="s">
        <v>47</v>
      </c>
      <c r="B26" s="340">
        <v>21</v>
      </c>
      <c r="C26" s="345"/>
      <c r="D26" s="345"/>
      <c r="E26" s="348"/>
      <c r="F26" s="343" t="s">
        <v>48</v>
      </c>
      <c r="G26" s="344">
        <v>58</v>
      </c>
      <c r="H26" s="347"/>
      <c r="I26" s="347"/>
      <c r="J26" s="366"/>
    </row>
    <row r="27" spans="1:10" s="329" customFormat="1" ht="18" customHeight="1">
      <c r="A27" s="346" t="s">
        <v>49</v>
      </c>
      <c r="B27" s="340">
        <v>22</v>
      </c>
      <c r="C27" s="345"/>
      <c r="D27" s="345"/>
      <c r="E27" s="348"/>
      <c r="F27" s="343" t="s">
        <v>50</v>
      </c>
      <c r="G27" s="344">
        <v>59</v>
      </c>
      <c r="H27" s="347"/>
      <c r="I27" s="347"/>
      <c r="J27" s="366"/>
    </row>
    <row r="28" spans="1:10" s="329" customFormat="1" ht="18" customHeight="1">
      <c r="A28" s="346" t="s">
        <v>51</v>
      </c>
      <c r="B28" s="340">
        <v>23</v>
      </c>
      <c r="C28" s="345"/>
      <c r="D28" s="345"/>
      <c r="E28" s="342"/>
      <c r="F28" s="343" t="s">
        <v>52</v>
      </c>
      <c r="G28" s="344">
        <v>60</v>
      </c>
      <c r="H28" s="345"/>
      <c r="I28" s="345"/>
      <c r="J28" s="366"/>
    </row>
    <row r="29" spans="1:10" s="329" customFormat="1" ht="18" customHeight="1">
      <c r="A29" s="346" t="s">
        <v>53</v>
      </c>
      <c r="B29" s="340">
        <v>24</v>
      </c>
      <c r="C29" s="345"/>
      <c r="D29" s="345"/>
      <c r="E29" s="342"/>
      <c r="F29" s="343" t="s">
        <v>54</v>
      </c>
      <c r="G29" s="344">
        <v>61</v>
      </c>
      <c r="H29" s="345"/>
      <c r="I29" s="345"/>
      <c r="J29" s="366"/>
    </row>
    <row r="30" spans="1:10" s="329" customFormat="1" ht="18" customHeight="1">
      <c r="A30" s="346" t="s">
        <v>55</v>
      </c>
      <c r="B30" s="340">
        <v>25</v>
      </c>
      <c r="C30" s="345"/>
      <c r="D30" s="345"/>
      <c r="E30" s="342"/>
      <c r="F30" s="349" t="s">
        <v>56</v>
      </c>
      <c r="G30" s="344">
        <v>62</v>
      </c>
      <c r="H30" s="347">
        <f>SUM(H24:H29)</f>
        <v>0</v>
      </c>
      <c r="I30" s="347">
        <f>SUM(I24:I29)</f>
        <v>0</v>
      </c>
      <c r="J30" s="366"/>
    </row>
    <row r="31" spans="1:10" s="329" customFormat="1" ht="18" customHeight="1">
      <c r="A31" s="346" t="s">
        <v>57</v>
      </c>
      <c r="B31" s="340">
        <v>26</v>
      </c>
      <c r="C31" s="345"/>
      <c r="D31" s="345"/>
      <c r="E31" s="342"/>
      <c r="F31" s="343"/>
      <c r="G31" s="344"/>
      <c r="H31" s="347"/>
      <c r="I31" s="347"/>
      <c r="J31" s="366"/>
    </row>
    <row r="32" spans="1:10" s="329" customFormat="1" ht="18" customHeight="1">
      <c r="A32" s="346" t="s">
        <v>58</v>
      </c>
      <c r="B32" s="340">
        <v>27</v>
      </c>
      <c r="C32" s="345"/>
      <c r="D32" s="345"/>
      <c r="E32" s="342"/>
      <c r="F32" s="352" t="s">
        <v>59</v>
      </c>
      <c r="G32" s="344">
        <v>63</v>
      </c>
      <c r="H32" s="353">
        <f>H21+H30</f>
        <v>0</v>
      </c>
      <c r="I32" s="353">
        <f>I21+I30</f>
        <v>0</v>
      </c>
      <c r="J32" s="368"/>
    </row>
    <row r="33" spans="1:10" s="329" customFormat="1" ht="18" customHeight="1">
      <c r="A33" s="346" t="s">
        <v>60</v>
      </c>
      <c r="B33" s="340">
        <v>28</v>
      </c>
      <c r="C33" s="345"/>
      <c r="D33" s="345"/>
      <c r="E33" s="342"/>
      <c r="F33" s="343"/>
      <c r="G33" s="344"/>
      <c r="H33" s="347"/>
      <c r="I33" s="347"/>
      <c r="J33" s="366"/>
    </row>
    <row r="34" spans="1:10" s="329" customFormat="1" ht="18" customHeight="1">
      <c r="A34" s="346" t="s">
        <v>61</v>
      </c>
      <c r="B34" s="340">
        <v>29</v>
      </c>
      <c r="C34" s="345"/>
      <c r="D34" s="345"/>
      <c r="E34" s="342"/>
      <c r="F34" s="343"/>
      <c r="G34" s="344"/>
      <c r="H34" s="347"/>
      <c r="I34" s="347"/>
      <c r="J34" s="366"/>
    </row>
    <row r="35" spans="1:10" s="329" customFormat="1" ht="18" customHeight="1">
      <c r="A35" s="346" t="s">
        <v>62</v>
      </c>
      <c r="B35" s="340">
        <v>30</v>
      </c>
      <c r="C35" s="345"/>
      <c r="D35" s="345"/>
      <c r="E35" s="348"/>
      <c r="F35" s="343"/>
      <c r="G35" s="344"/>
      <c r="H35" s="347"/>
      <c r="I35" s="347"/>
      <c r="J35" s="366"/>
    </row>
    <row r="36" spans="1:10" s="329" customFormat="1" ht="18" customHeight="1">
      <c r="A36" s="350" t="s">
        <v>63</v>
      </c>
      <c r="B36" s="340">
        <v>31</v>
      </c>
      <c r="C36" s="345">
        <f>SUM(C31,C32,C33,C34,C35)</f>
        <v>0</v>
      </c>
      <c r="D36" s="345">
        <f>SUM(D31,D32,D33,D34,D35)</f>
        <v>0</v>
      </c>
      <c r="E36" s="348"/>
      <c r="F36" s="343"/>
      <c r="G36" s="344"/>
      <c r="H36" s="347"/>
      <c r="I36" s="347"/>
      <c r="J36" s="366"/>
    </row>
    <row r="37" spans="1:10" s="329" customFormat="1" ht="18" customHeight="1">
      <c r="A37" s="351" t="s">
        <v>64</v>
      </c>
      <c r="B37" s="340">
        <v>32</v>
      </c>
      <c r="C37" s="345">
        <f>SUM(C38:C39)</f>
        <v>0</v>
      </c>
      <c r="D37" s="345">
        <f>SUM(D38:D39)</f>
        <v>0</v>
      </c>
      <c r="E37" s="348"/>
      <c r="F37" s="343" t="s">
        <v>65</v>
      </c>
      <c r="G37" s="344">
        <v>64</v>
      </c>
      <c r="H37" s="345"/>
      <c r="I37" s="345"/>
      <c r="J37" s="366"/>
    </row>
    <row r="38" spans="1:10" s="329" customFormat="1" ht="18" customHeight="1">
      <c r="A38" s="346" t="s">
        <v>66</v>
      </c>
      <c r="B38" s="340">
        <v>33</v>
      </c>
      <c r="C38" s="345"/>
      <c r="D38" s="345"/>
      <c r="E38" s="348"/>
      <c r="F38" s="343" t="s">
        <v>67</v>
      </c>
      <c r="G38" s="344">
        <v>65</v>
      </c>
      <c r="H38" s="347"/>
      <c r="I38" s="347"/>
      <c r="J38" s="366"/>
    </row>
    <row r="39" spans="1:10" s="329" customFormat="1" ht="18" customHeight="1">
      <c r="A39" s="346" t="s">
        <v>68</v>
      </c>
      <c r="B39" s="340">
        <v>34</v>
      </c>
      <c r="C39" s="345"/>
      <c r="D39" s="345"/>
      <c r="E39" s="342"/>
      <c r="F39" s="343" t="s">
        <v>69</v>
      </c>
      <c r="G39" s="344">
        <v>66</v>
      </c>
      <c r="H39" s="347"/>
      <c r="I39" s="347"/>
      <c r="J39" s="366"/>
    </row>
    <row r="40" spans="1:10" s="329" customFormat="1" ht="18" customHeight="1">
      <c r="A40" s="351" t="s">
        <v>70</v>
      </c>
      <c r="B40" s="340">
        <v>35</v>
      </c>
      <c r="C40" s="345">
        <f>SUM(C41:C42)</f>
        <v>0</v>
      </c>
      <c r="D40" s="345">
        <f>SUM(D41:D42)</f>
        <v>0</v>
      </c>
      <c r="E40" s="342"/>
      <c r="F40" s="343" t="s">
        <v>71</v>
      </c>
      <c r="G40" s="344">
        <v>67</v>
      </c>
      <c r="H40" s="345"/>
      <c r="I40" s="345"/>
      <c r="J40" s="366"/>
    </row>
    <row r="41" spans="1:10" s="329" customFormat="1" ht="18" customHeight="1">
      <c r="A41" s="346" t="s">
        <v>72</v>
      </c>
      <c r="B41" s="340">
        <v>36</v>
      </c>
      <c r="C41" s="345"/>
      <c r="D41" s="345"/>
      <c r="E41" s="354"/>
      <c r="F41" s="343" t="s">
        <v>73</v>
      </c>
      <c r="G41" s="344">
        <v>68</v>
      </c>
      <c r="H41" s="347"/>
      <c r="I41" s="347"/>
      <c r="J41" s="367"/>
    </row>
    <row r="42" spans="1:10" s="329" customFormat="1" ht="18" customHeight="1">
      <c r="A42" s="346" t="s">
        <v>74</v>
      </c>
      <c r="B42" s="340">
        <v>37</v>
      </c>
      <c r="C42" s="345"/>
      <c r="D42" s="345"/>
      <c r="E42" s="342"/>
      <c r="F42" s="355" t="s">
        <v>75</v>
      </c>
      <c r="G42" s="344">
        <v>69</v>
      </c>
      <c r="H42" s="347"/>
      <c r="I42" s="347"/>
      <c r="J42" s="367"/>
    </row>
    <row r="43" spans="1:10" s="329" customFormat="1" ht="18" customHeight="1">
      <c r="A43" s="346" t="s">
        <v>76</v>
      </c>
      <c r="B43" s="340">
        <v>38</v>
      </c>
      <c r="C43" s="345"/>
      <c r="D43" s="345"/>
      <c r="E43" s="342"/>
      <c r="F43" s="343" t="s">
        <v>77</v>
      </c>
      <c r="G43" s="344">
        <v>70</v>
      </c>
      <c r="H43" s="347"/>
      <c r="I43" s="347"/>
      <c r="J43" s="367"/>
    </row>
    <row r="44" spans="1:10" s="329" customFormat="1" ht="18" customHeight="1">
      <c r="A44" s="346" t="s">
        <v>78</v>
      </c>
      <c r="B44" s="340">
        <v>39</v>
      </c>
      <c r="C44" s="345"/>
      <c r="D44" s="345"/>
      <c r="E44" s="342"/>
      <c r="F44" s="356" t="s">
        <v>79</v>
      </c>
      <c r="G44" s="344">
        <v>71</v>
      </c>
      <c r="H44" s="357">
        <f>SUM(H38:H43)-H41</f>
        <v>0</v>
      </c>
      <c r="I44" s="357">
        <f>SUM(I38:I43)-I41</f>
        <v>0</v>
      </c>
      <c r="J44" s="369"/>
    </row>
    <row r="45" spans="1:10" ht="18" customHeight="1">
      <c r="A45" s="358" t="s">
        <v>80</v>
      </c>
      <c r="B45" s="340">
        <v>40</v>
      </c>
      <c r="C45" s="359">
        <f>C25+C26+C36+C37+C40+C43+C44</f>
        <v>0</v>
      </c>
      <c r="D45" s="359">
        <f>D25+D26+D36+D37+D40+D43+D44</f>
        <v>0</v>
      </c>
      <c r="E45" s="360"/>
      <c r="F45" s="356" t="s">
        <v>81</v>
      </c>
      <c r="G45" s="340">
        <v>72</v>
      </c>
      <c r="H45" s="357">
        <f>H32+H44</f>
        <v>0</v>
      </c>
      <c r="I45" s="357">
        <f>I32+I44</f>
        <v>0</v>
      </c>
      <c r="J45" s="370"/>
    </row>
    <row r="46" spans="1:10" ht="18" customHeight="1">
      <c r="A46" s="361"/>
      <c r="B46" s="340"/>
      <c r="C46" s="345"/>
      <c r="D46" s="345"/>
      <c r="E46" s="362"/>
      <c r="F46" s="343" t="s">
        <v>82</v>
      </c>
      <c r="G46" s="340">
        <v>73</v>
      </c>
      <c r="H46" s="345">
        <f>H45-C45</f>
        <v>0</v>
      </c>
      <c r="I46" s="345">
        <f>I45-D45</f>
        <v>0</v>
      </c>
      <c r="J46" s="371"/>
    </row>
    <row r="47" spans="3:9" ht="18" customHeight="1">
      <c r="C47" s="363" t="s">
        <v>83</v>
      </c>
      <c r="D47" s="330"/>
      <c r="E47" s="329" t="s">
        <v>84</v>
      </c>
      <c r="H47" s="364" t="s">
        <v>85</v>
      </c>
      <c r="I47" s="330"/>
    </row>
  </sheetData>
  <sheetProtection/>
  <mergeCells count="3">
    <mergeCell ref="A2:J2"/>
    <mergeCell ref="A3:J3"/>
    <mergeCell ref="A4:C4"/>
  </mergeCells>
  <hyperlinks>
    <hyperlink ref="A1" location="索引目录!C4" display="返回索引页"/>
  </hyperlinks>
  <printOptions/>
  <pageMargins left="0.75" right="0.75" top="1" bottom="1" header="0.5" footer="0.5"/>
  <pageSetup horizontalDpi="600" verticalDpi="6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4">
      <selection activeCell="H28" sqref="H28:I28"/>
    </sheetView>
  </sheetViews>
  <sheetFormatPr defaultColWidth="7.875" defaultRowHeight="15.75" customHeight="1"/>
  <cols>
    <col min="1" max="1" width="3.875" style="13" customWidth="1"/>
    <col min="2" max="2" width="15.75390625" style="13" customWidth="1"/>
    <col min="3" max="3" width="7.50390625" style="13" customWidth="1"/>
    <col min="4" max="4" width="6.875" style="13" customWidth="1"/>
    <col min="5" max="5" width="7.875" style="13" customWidth="1"/>
    <col min="6" max="6" width="8.25390625" style="13" bestFit="1" customWidth="1"/>
    <col min="7" max="7" width="8.25390625" style="13" customWidth="1"/>
    <col min="8" max="9" width="10.00390625" style="13" customWidth="1"/>
    <col min="10" max="10" width="8.25390625" style="13" customWidth="1"/>
    <col min="11" max="11" width="7.50390625" style="13" customWidth="1"/>
    <col min="12" max="12" width="8.00390625" style="13" customWidth="1"/>
    <col min="13" max="16384" width="7.875" style="13" customWidth="1"/>
  </cols>
  <sheetData>
    <row r="1" spans="1:12" s="11" customFormat="1" ht="30" customHeight="1">
      <c r="A1" s="437" t="s">
        <v>227</v>
      </c>
      <c r="B1" s="438"/>
      <c r="C1" s="438"/>
      <c r="D1" s="438"/>
      <c r="E1" s="438"/>
      <c r="F1" s="438"/>
      <c r="G1" s="438"/>
      <c r="H1" s="438"/>
      <c r="I1" s="438"/>
      <c r="J1" s="438"/>
      <c r="K1" s="438"/>
      <c r="L1" s="438"/>
    </row>
    <row r="2" spans="1:13" ht="13.5" customHeight="1">
      <c r="A2" s="439" t="str">
        <f>Sheet1!A3</f>
        <v>评估基准日：2019年4月29日</v>
      </c>
      <c r="B2" s="440"/>
      <c r="C2" s="440"/>
      <c r="D2" s="440"/>
      <c r="E2" s="440"/>
      <c r="F2" s="440"/>
      <c r="G2" s="440"/>
      <c r="H2" s="440"/>
      <c r="I2" s="441"/>
      <c r="J2" s="441"/>
      <c r="K2" s="441"/>
      <c r="L2" s="441"/>
      <c r="M2" s="15"/>
    </row>
    <row r="3" spans="1:13" ht="13.5" customHeight="1">
      <c r="A3" s="14"/>
      <c r="B3" s="14"/>
      <c r="C3" s="14"/>
      <c r="D3" s="14"/>
      <c r="E3" s="14"/>
      <c r="F3" s="14"/>
      <c r="G3" s="14"/>
      <c r="H3" s="14"/>
      <c r="I3" s="15"/>
      <c r="J3" s="15"/>
      <c r="K3" s="448" t="s">
        <v>228</v>
      </c>
      <c r="L3" s="448"/>
      <c r="M3" s="15"/>
    </row>
    <row r="4" spans="1:12" ht="15.75" customHeight="1">
      <c r="A4" s="38" t="str">
        <f>Sheet1!A4</f>
        <v>被评估单位（或者产权持有单位）：林杰、路兴龙</v>
      </c>
      <c r="J4" s="449" t="s">
        <v>3</v>
      </c>
      <c r="K4" s="449"/>
      <c r="L4" s="449"/>
    </row>
    <row r="5" spans="1:12" s="12" customFormat="1" ht="15.75" customHeight="1">
      <c r="A5" s="18" t="s">
        <v>5</v>
      </c>
      <c r="B5" s="18" t="s">
        <v>148</v>
      </c>
      <c r="C5" s="18" t="s">
        <v>229</v>
      </c>
      <c r="D5" s="18" t="s">
        <v>150</v>
      </c>
      <c r="E5" s="18" t="s">
        <v>221</v>
      </c>
      <c r="F5" s="18" t="s">
        <v>160</v>
      </c>
      <c r="G5" s="18" t="s">
        <v>230</v>
      </c>
      <c r="H5" s="68" t="s">
        <v>92</v>
      </c>
      <c r="I5" s="18" t="s">
        <v>93</v>
      </c>
      <c r="J5" s="18" t="s">
        <v>94</v>
      </c>
      <c r="K5" s="18" t="s">
        <v>131</v>
      </c>
      <c r="L5" s="18" t="s">
        <v>8</v>
      </c>
    </row>
    <row r="6" spans="1:12" ht="15.75" customHeight="1">
      <c r="A6" s="20"/>
      <c r="B6" s="21"/>
      <c r="C6" s="20"/>
      <c r="D6" s="22"/>
      <c r="E6" s="22"/>
      <c r="F6" s="20"/>
      <c r="G6" s="20"/>
      <c r="H6" s="24"/>
      <c r="I6" s="24"/>
      <c r="J6" s="24">
        <f>I6-H6</f>
        <v>0</v>
      </c>
      <c r="K6" s="24" t="e">
        <f>J6/H6*100</f>
        <v>#DIV/0!</v>
      </c>
      <c r="L6" s="25"/>
    </row>
    <row r="7" spans="1:12" ht="15.75" customHeight="1">
      <c r="A7" s="20"/>
      <c r="B7" s="21"/>
      <c r="C7" s="20"/>
      <c r="D7" s="22"/>
      <c r="E7" s="22"/>
      <c r="F7" s="20"/>
      <c r="G7" s="20"/>
      <c r="H7" s="24"/>
      <c r="I7" s="24"/>
      <c r="J7" s="24">
        <f aca="true" t="shared" si="0" ref="J7:J28">I7-H7</f>
        <v>0</v>
      </c>
      <c r="K7" s="24" t="e">
        <f aca="true" t="shared" si="1" ref="K7:K28">J7/H7*100</f>
        <v>#DIV/0!</v>
      </c>
      <c r="L7" s="25"/>
    </row>
    <row r="8" spans="1:12" ht="15.75" customHeight="1">
      <c r="A8" s="20"/>
      <c r="B8" s="21"/>
      <c r="C8" s="20"/>
      <c r="D8" s="22"/>
      <c r="E8" s="22"/>
      <c r="F8" s="20"/>
      <c r="G8" s="20"/>
      <c r="H8" s="24"/>
      <c r="I8" s="24"/>
      <c r="J8" s="24">
        <f t="shared" si="0"/>
        <v>0</v>
      </c>
      <c r="K8" s="24" t="e">
        <f t="shared" si="1"/>
        <v>#DIV/0!</v>
      </c>
      <c r="L8" s="25"/>
    </row>
    <row r="9" spans="1:12" ht="15.75" customHeight="1">
      <c r="A9" s="20"/>
      <c r="B9" s="21"/>
      <c r="C9" s="20"/>
      <c r="D9" s="22"/>
      <c r="E9" s="22"/>
      <c r="F9" s="20"/>
      <c r="G9" s="20"/>
      <c r="H9" s="24"/>
      <c r="I9" s="24"/>
      <c r="J9" s="24">
        <f t="shared" si="0"/>
        <v>0</v>
      </c>
      <c r="K9" s="24" t="e">
        <f t="shared" si="1"/>
        <v>#DIV/0!</v>
      </c>
      <c r="L9" s="25"/>
    </row>
    <row r="10" spans="1:12" ht="15.75" customHeight="1">
      <c r="A10" s="20"/>
      <c r="B10" s="21"/>
      <c r="C10" s="20"/>
      <c r="D10" s="22"/>
      <c r="E10" s="22"/>
      <c r="F10" s="20"/>
      <c r="G10" s="20"/>
      <c r="H10" s="24"/>
      <c r="I10" s="24"/>
      <c r="J10" s="24">
        <f t="shared" si="0"/>
        <v>0</v>
      </c>
      <c r="K10" s="24" t="e">
        <f t="shared" si="1"/>
        <v>#DIV/0!</v>
      </c>
      <c r="L10" s="25"/>
    </row>
    <row r="11" spans="1:12" ht="15.75" customHeight="1">
      <c r="A11" s="20"/>
      <c r="B11" s="21"/>
      <c r="C11" s="20"/>
      <c r="D11" s="22"/>
      <c r="E11" s="22"/>
      <c r="F11" s="20"/>
      <c r="G11" s="20"/>
      <c r="H11" s="24"/>
      <c r="I11" s="24"/>
      <c r="J11" s="24">
        <f t="shared" si="0"/>
        <v>0</v>
      </c>
      <c r="K11" s="24" t="e">
        <f t="shared" si="1"/>
        <v>#DIV/0!</v>
      </c>
      <c r="L11" s="25"/>
    </row>
    <row r="12" spans="1:12" ht="15.75" customHeight="1">
      <c r="A12" s="20"/>
      <c r="B12" s="21"/>
      <c r="C12" s="20"/>
      <c r="D12" s="22"/>
      <c r="E12" s="22"/>
      <c r="F12" s="20"/>
      <c r="G12" s="20"/>
      <c r="H12" s="24"/>
      <c r="I12" s="24"/>
      <c r="J12" s="24">
        <f t="shared" si="0"/>
        <v>0</v>
      </c>
      <c r="K12" s="24" t="e">
        <f t="shared" si="1"/>
        <v>#DIV/0!</v>
      </c>
      <c r="L12" s="25"/>
    </row>
    <row r="13" spans="1:12" ht="15.75" customHeight="1">
      <c r="A13" s="20"/>
      <c r="B13" s="21"/>
      <c r="C13" s="20"/>
      <c r="D13" s="22"/>
      <c r="E13" s="22"/>
      <c r="F13" s="20"/>
      <c r="G13" s="20"/>
      <c r="H13" s="24"/>
      <c r="I13" s="24"/>
      <c r="J13" s="24">
        <f t="shared" si="0"/>
        <v>0</v>
      </c>
      <c r="K13" s="24" t="e">
        <f t="shared" si="1"/>
        <v>#DIV/0!</v>
      </c>
      <c r="L13" s="25"/>
    </row>
    <row r="14" spans="1:12" ht="15.75" customHeight="1">
      <c r="A14" s="20"/>
      <c r="B14" s="21"/>
      <c r="C14" s="20"/>
      <c r="D14" s="22"/>
      <c r="E14" s="22"/>
      <c r="F14" s="20"/>
      <c r="G14" s="20"/>
      <c r="H14" s="24"/>
      <c r="I14" s="24"/>
      <c r="J14" s="24">
        <f t="shared" si="0"/>
        <v>0</v>
      </c>
      <c r="K14" s="24" t="e">
        <f t="shared" si="1"/>
        <v>#DIV/0!</v>
      </c>
      <c r="L14" s="25"/>
    </row>
    <row r="15" spans="1:12" ht="15.75" customHeight="1">
      <c r="A15" s="20"/>
      <c r="B15" s="21"/>
      <c r="C15" s="20"/>
      <c r="D15" s="22"/>
      <c r="E15" s="22"/>
      <c r="F15" s="20"/>
      <c r="G15" s="20"/>
      <c r="H15" s="24"/>
      <c r="I15" s="24"/>
      <c r="J15" s="24">
        <f t="shared" si="0"/>
        <v>0</v>
      </c>
      <c r="K15" s="24" t="e">
        <f t="shared" si="1"/>
        <v>#DIV/0!</v>
      </c>
      <c r="L15" s="25"/>
    </row>
    <row r="16" spans="1:12" ht="15.75" customHeight="1">
      <c r="A16" s="20"/>
      <c r="B16" s="21"/>
      <c r="C16" s="20"/>
      <c r="D16" s="22"/>
      <c r="E16" s="22"/>
      <c r="F16" s="20"/>
      <c r="G16" s="20"/>
      <c r="H16" s="24"/>
      <c r="I16" s="24"/>
      <c r="J16" s="24">
        <f t="shared" si="0"/>
        <v>0</v>
      </c>
      <c r="K16" s="24" t="e">
        <f t="shared" si="1"/>
        <v>#DIV/0!</v>
      </c>
      <c r="L16" s="25"/>
    </row>
    <row r="17" spans="1:12" ht="15.75" customHeight="1">
      <c r="A17" s="20"/>
      <c r="B17" s="21"/>
      <c r="C17" s="20"/>
      <c r="D17" s="22"/>
      <c r="E17" s="22"/>
      <c r="F17" s="20"/>
      <c r="G17" s="20"/>
      <c r="H17" s="24"/>
      <c r="I17" s="24"/>
      <c r="J17" s="24">
        <f t="shared" si="0"/>
        <v>0</v>
      </c>
      <c r="K17" s="24" t="e">
        <f t="shared" si="1"/>
        <v>#DIV/0!</v>
      </c>
      <c r="L17" s="25"/>
    </row>
    <row r="18" spans="1:12" ht="15.75" customHeight="1">
      <c r="A18" s="20"/>
      <c r="B18" s="21"/>
      <c r="C18" s="20"/>
      <c r="D18" s="22"/>
      <c r="E18" s="22"/>
      <c r="F18" s="20"/>
      <c r="G18" s="20"/>
      <c r="H18" s="24"/>
      <c r="I18" s="24"/>
      <c r="J18" s="24">
        <f t="shared" si="0"/>
        <v>0</v>
      </c>
      <c r="K18" s="24" t="e">
        <f t="shared" si="1"/>
        <v>#DIV/0!</v>
      </c>
      <c r="L18" s="25"/>
    </row>
    <row r="19" spans="1:12" ht="15.75" customHeight="1">
      <c r="A19" s="20"/>
      <c r="B19" s="21"/>
      <c r="C19" s="20"/>
      <c r="D19" s="22"/>
      <c r="E19" s="22"/>
      <c r="F19" s="20"/>
      <c r="G19" s="20"/>
      <c r="H19" s="24"/>
      <c r="I19" s="24"/>
      <c r="J19" s="24">
        <f t="shared" si="0"/>
        <v>0</v>
      </c>
      <c r="K19" s="24" t="e">
        <f t="shared" si="1"/>
        <v>#DIV/0!</v>
      </c>
      <c r="L19" s="25"/>
    </row>
    <row r="20" spans="1:12" ht="15.75" customHeight="1">
      <c r="A20" s="20"/>
      <c r="B20" s="21"/>
      <c r="C20" s="20"/>
      <c r="D20" s="22"/>
      <c r="E20" s="22"/>
      <c r="F20" s="20"/>
      <c r="G20" s="20"/>
      <c r="H20" s="24"/>
      <c r="I20" s="24"/>
      <c r="J20" s="24">
        <f t="shared" si="0"/>
        <v>0</v>
      </c>
      <c r="K20" s="24" t="e">
        <f t="shared" si="1"/>
        <v>#DIV/0!</v>
      </c>
      <c r="L20" s="25"/>
    </row>
    <row r="21" spans="1:12" ht="15.75" customHeight="1">
      <c r="A21" s="20"/>
      <c r="B21" s="21"/>
      <c r="C21" s="20"/>
      <c r="D21" s="22"/>
      <c r="E21" s="22"/>
      <c r="F21" s="20"/>
      <c r="G21" s="20"/>
      <c r="H21" s="24"/>
      <c r="I21" s="24"/>
      <c r="J21" s="24">
        <f t="shared" si="0"/>
        <v>0</v>
      </c>
      <c r="K21" s="24" t="e">
        <f t="shared" si="1"/>
        <v>#DIV/0!</v>
      </c>
      <c r="L21" s="25"/>
    </row>
    <row r="22" spans="1:12" ht="15.75" customHeight="1">
      <c r="A22" s="20"/>
      <c r="B22" s="21"/>
      <c r="C22" s="20"/>
      <c r="D22" s="22"/>
      <c r="E22" s="22"/>
      <c r="F22" s="20"/>
      <c r="G22" s="20"/>
      <c r="H22" s="24"/>
      <c r="I22" s="24"/>
      <c r="J22" s="24">
        <f t="shared" si="0"/>
        <v>0</v>
      </c>
      <c r="K22" s="24" t="e">
        <f t="shared" si="1"/>
        <v>#DIV/0!</v>
      </c>
      <c r="L22" s="25"/>
    </row>
    <row r="23" spans="1:12" ht="15.75" customHeight="1">
      <c r="A23" s="20"/>
      <c r="B23" s="21"/>
      <c r="C23" s="20"/>
      <c r="D23" s="22"/>
      <c r="E23" s="22"/>
      <c r="F23" s="20"/>
      <c r="G23" s="20"/>
      <c r="H23" s="24"/>
      <c r="I23" s="24"/>
      <c r="J23" s="24">
        <f t="shared" si="0"/>
        <v>0</v>
      </c>
      <c r="K23" s="24" t="e">
        <f t="shared" si="1"/>
        <v>#DIV/0!</v>
      </c>
      <c r="L23" s="25"/>
    </row>
    <row r="24" spans="1:12" ht="15.75" customHeight="1">
      <c r="A24" s="20"/>
      <c r="B24" s="21"/>
      <c r="C24" s="20"/>
      <c r="D24" s="22"/>
      <c r="E24" s="22"/>
      <c r="F24" s="20"/>
      <c r="G24" s="20"/>
      <c r="H24" s="24"/>
      <c r="I24" s="24"/>
      <c r="J24" s="24">
        <f t="shared" si="0"/>
        <v>0</v>
      </c>
      <c r="K24" s="24" t="e">
        <f t="shared" si="1"/>
        <v>#DIV/0!</v>
      </c>
      <c r="L24" s="25"/>
    </row>
    <row r="25" spans="1:12" ht="15.75" customHeight="1">
      <c r="A25" s="20"/>
      <c r="B25" s="21"/>
      <c r="C25" s="20"/>
      <c r="D25" s="22"/>
      <c r="E25" s="22"/>
      <c r="F25" s="20"/>
      <c r="G25" s="20"/>
      <c r="H25" s="24"/>
      <c r="I25" s="24"/>
      <c r="J25" s="24">
        <f t="shared" si="0"/>
        <v>0</v>
      </c>
      <c r="K25" s="24" t="e">
        <f t="shared" si="1"/>
        <v>#DIV/0!</v>
      </c>
      <c r="L25" s="25"/>
    </row>
    <row r="26" spans="1:12" ht="15.75" customHeight="1">
      <c r="A26" s="442" t="s">
        <v>175</v>
      </c>
      <c r="B26" s="443"/>
      <c r="C26" s="20"/>
      <c r="D26" s="22"/>
      <c r="E26" s="22"/>
      <c r="F26" s="20"/>
      <c r="G26" s="20"/>
      <c r="H26" s="24">
        <f>SUM(H6:H25)</f>
        <v>0</v>
      </c>
      <c r="I26" s="24">
        <f>SUM(I6:I25)</f>
        <v>0</v>
      </c>
      <c r="J26" s="24">
        <f t="shared" si="0"/>
        <v>0</v>
      </c>
      <c r="K26" s="24" t="e">
        <f t="shared" si="1"/>
        <v>#DIV/0!</v>
      </c>
      <c r="L26" s="25"/>
    </row>
    <row r="27" spans="1:12" ht="15.75" customHeight="1">
      <c r="A27" s="442" t="s">
        <v>231</v>
      </c>
      <c r="B27" s="450"/>
      <c r="C27" s="20"/>
      <c r="D27" s="22"/>
      <c r="E27" s="22"/>
      <c r="F27" s="20"/>
      <c r="G27" s="20"/>
      <c r="H27" s="24"/>
      <c r="I27" s="24"/>
      <c r="J27" s="24">
        <f t="shared" si="0"/>
        <v>0</v>
      </c>
      <c r="K27" s="24" t="e">
        <f t="shared" si="1"/>
        <v>#DIV/0!</v>
      </c>
      <c r="L27" s="25"/>
    </row>
    <row r="28" spans="1:12" ht="15.75" customHeight="1">
      <c r="A28" s="442" t="s">
        <v>232</v>
      </c>
      <c r="B28" s="443"/>
      <c r="C28" s="20"/>
      <c r="D28" s="22"/>
      <c r="E28" s="22"/>
      <c r="F28" s="20"/>
      <c r="G28" s="20"/>
      <c r="H28" s="24">
        <f>H26-H27</f>
        <v>0</v>
      </c>
      <c r="I28" s="24">
        <f>I26-I27</f>
        <v>0</v>
      </c>
      <c r="J28" s="24">
        <f t="shared" si="0"/>
        <v>0</v>
      </c>
      <c r="K28" s="24" t="e">
        <f t="shared" si="1"/>
        <v>#DIV/0!</v>
      </c>
      <c r="L28" s="25"/>
    </row>
    <row r="29" spans="1:8" ht="15.75" customHeight="1">
      <c r="A29" s="13" t="str">
        <f>Sheet1!A7</f>
        <v>被评估单位（或者产权持有单位）填表人：</v>
      </c>
      <c r="H29" s="13">
        <f>Sheet1!A6</f>
        <v>0</v>
      </c>
    </row>
    <row r="30" ht="15.75" customHeight="1">
      <c r="A30" s="13" t="str">
        <f>Sheet1!A8</f>
        <v>填表日期：2019月4月29日</v>
      </c>
    </row>
  </sheetData>
  <sheetProtection/>
  <mergeCells count="7">
    <mergeCell ref="A26:B26"/>
    <mergeCell ref="A27:B27"/>
    <mergeCell ref="A28:B28"/>
    <mergeCell ref="A1:L1"/>
    <mergeCell ref="A2:L2"/>
    <mergeCell ref="K3:L3"/>
    <mergeCell ref="J4:L4"/>
  </mergeCells>
  <printOptions horizontalCentered="1"/>
  <pageMargins left="1" right="1" top="0.87" bottom="0.87" header="1.06" footer="0.51"/>
  <pageSetup fitToHeight="0" fitToWidth="1" horizontalDpi="300" verticalDpi="300" orientation="landscape" paperSize="9" scale="99"/>
  <headerFooter scaleWithDoc="0" alignWithMargins="0">
    <oddFooter>&amp;C&amp;"宋体,常规"共&amp;"Times New Roman,常规"&amp;N&amp;"宋体,常规"页&amp;"Times New Roman,常规",&amp;"宋体,常规"第&amp;"Times New Roman,常规"&amp;P&amp;"宋体,常规"页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E21" sqref="E21"/>
    </sheetView>
  </sheetViews>
  <sheetFormatPr defaultColWidth="7.875" defaultRowHeight="15.75" customHeight="1"/>
  <cols>
    <col min="1" max="1" width="4.625" style="13" customWidth="1"/>
    <col min="2" max="2" width="20.375" style="13" customWidth="1"/>
    <col min="3" max="3" width="15.125" style="13" customWidth="1"/>
    <col min="4" max="4" width="6.875" style="13" customWidth="1"/>
    <col min="5" max="5" width="11.375" style="92" customWidth="1"/>
    <col min="6" max="6" width="11.25390625" style="13" customWidth="1"/>
    <col min="7" max="7" width="9.375" style="13" customWidth="1"/>
    <col min="8" max="8" width="8.375" style="13" bestFit="1" customWidth="1"/>
    <col min="9" max="9" width="10.125" style="13" customWidth="1"/>
    <col min="10" max="16384" width="7.875" style="13" customWidth="1"/>
  </cols>
  <sheetData>
    <row r="1" spans="1:9" s="11" customFormat="1" ht="30" customHeight="1">
      <c r="A1" s="437" t="s">
        <v>233</v>
      </c>
      <c r="B1" s="438"/>
      <c r="C1" s="438"/>
      <c r="D1" s="438"/>
      <c r="E1" s="438"/>
      <c r="F1" s="438"/>
      <c r="G1" s="438"/>
      <c r="H1" s="438"/>
      <c r="I1" s="438"/>
    </row>
    <row r="2" spans="1:9" ht="13.5" customHeight="1">
      <c r="A2" s="439" t="str">
        <f>Sheet1!A3</f>
        <v>评估基准日：2019年4月29日</v>
      </c>
      <c r="B2" s="440"/>
      <c r="C2" s="440"/>
      <c r="D2" s="440"/>
      <c r="E2" s="441"/>
      <c r="F2" s="441"/>
      <c r="G2" s="441"/>
      <c r="H2" s="441"/>
      <c r="I2" s="441"/>
    </row>
    <row r="3" spans="1:9" ht="13.5" customHeight="1">
      <c r="A3" s="14"/>
      <c r="B3" s="14"/>
      <c r="C3" s="14"/>
      <c r="D3" s="14"/>
      <c r="E3" s="15"/>
      <c r="F3" s="15"/>
      <c r="G3" s="15"/>
      <c r="H3" s="448" t="s">
        <v>234</v>
      </c>
      <c r="I3" s="448"/>
    </row>
    <row r="4" spans="1:9" ht="15.75" customHeight="1">
      <c r="A4" s="38" t="str">
        <f>Sheet1!A4</f>
        <v>被评估单位（或者产权持有单位）：林杰、路兴龙</v>
      </c>
      <c r="E4" s="293"/>
      <c r="H4" s="449" t="s">
        <v>3</v>
      </c>
      <c r="I4" s="449"/>
    </row>
    <row r="5" spans="1:9" s="12" customFormat="1" ht="15.75" customHeight="1">
      <c r="A5" s="18" t="s">
        <v>5</v>
      </c>
      <c r="B5" s="18" t="s">
        <v>170</v>
      </c>
      <c r="C5" s="18" t="s">
        <v>235</v>
      </c>
      <c r="D5" s="18" t="s">
        <v>171</v>
      </c>
      <c r="E5" s="18" t="s">
        <v>92</v>
      </c>
      <c r="F5" s="18" t="s">
        <v>93</v>
      </c>
      <c r="G5" s="18" t="s">
        <v>94</v>
      </c>
      <c r="H5" s="18" t="s">
        <v>131</v>
      </c>
      <c r="I5" s="18" t="s">
        <v>8</v>
      </c>
    </row>
    <row r="6" spans="1:9" ht="15.75" customHeight="1">
      <c r="A6" s="20"/>
      <c r="B6" s="21"/>
      <c r="C6" s="20"/>
      <c r="D6" s="22"/>
      <c r="E6" s="241"/>
      <c r="F6" s="24"/>
      <c r="G6" s="24">
        <f>F6-E6</f>
        <v>0</v>
      </c>
      <c r="H6" s="24" t="e">
        <f>G6/E6*100</f>
        <v>#DIV/0!</v>
      </c>
      <c r="I6" s="25"/>
    </row>
    <row r="7" spans="1:9" ht="15.75" customHeight="1">
      <c r="A7" s="20"/>
      <c r="B7" s="21"/>
      <c r="C7" s="20"/>
      <c r="D7" s="22"/>
      <c r="E7" s="241"/>
      <c r="F7" s="24"/>
      <c r="G7" s="24">
        <f aca="true" t="shared" si="0" ref="G7:G28">F7-E7</f>
        <v>0</v>
      </c>
      <c r="H7" s="24" t="e">
        <f aca="true" t="shared" si="1" ref="H7:H28">G7/E7*100</f>
        <v>#DIV/0!</v>
      </c>
      <c r="I7" s="25"/>
    </row>
    <row r="8" spans="1:9" ht="15.75" customHeight="1">
      <c r="A8" s="20"/>
      <c r="B8" s="21"/>
      <c r="C8" s="20"/>
      <c r="D8" s="22"/>
      <c r="E8" s="241"/>
      <c r="F8" s="24"/>
      <c r="G8" s="24">
        <f t="shared" si="0"/>
        <v>0</v>
      </c>
      <c r="H8" s="24" t="e">
        <f t="shared" si="1"/>
        <v>#DIV/0!</v>
      </c>
      <c r="I8" s="25"/>
    </row>
    <row r="9" spans="1:9" ht="15.75" customHeight="1">
      <c r="A9" s="20"/>
      <c r="B9" s="21"/>
      <c r="C9" s="20"/>
      <c r="D9" s="22"/>
      <c r="E9" s="241"/>
      <c r="F9" s="24"/>
      <c r="G9" s="24">
        <f t="shared" si="0"/>
        <v>0</v>
      </c>
      <c r="H9" s="24" t="e">
        <f t="shared" si="1"/>
        <v>#DIV/0!</v>
      </c>
      <c r="I9" s="25"/>
    </row>
    <row r="10" spans="1:9" ht="15.75" customHeight="1">
      <c r="A10" s="20"/>
      <c r="B10" s="21"/>
      <c r="C10" s="20"/>
      <c r="D10" s="22"/>
      <c r="E10" s="241"/>
      <c r="F10" s="24"/>
      <c r="G10" s="24">
        <f t="shared" si="0"/>
        <v>0</v>
      </c>
      <c r="H10" s="24" t="e">
        <f t="shared" si="1"/>
        <v>#DIV/0!</v>
      </c>
      <c r="I10" s="25"/>
    </row>
    <row r="11" spans="1:9" ht="15.75" customHeight="1">
      <c r="A11" s="20"/>
      <c r="B11" s="21"/>
      <c r="C11" s="20"/>
      <c r="D11" s="22"/>
      <c r="E11" s="241"/>
      <c r="F11" s="24"/>
      <c r="G11" s="24">
        <f t="shared" si="0"/>
        <v>0</v>
      </c>
      <c r="H11" s="24" t="e">
        <f t="shared" si="1"/>
        <v>#DIV/0!</v>
      </c>
      <c r="I11" s="25"/>
    </row>
    <row r="12" spans="1:9" ht="15.75" customHeight="1">
      <c r="A12" s="20"/>
      <c r="B12" s="21"/>
      <c r="C12" s="20"/>
      <c r="D12" s="22"/>
      <c r="E12" s="241"/>
      <c r="F12" s="24"/>
      <c r="G12" s="24">
        <f t="shared" si="0"/>
        <v>0</v>
      </c>
      <c r="H12" s="24" t="e">
        <f t="shared" si="1"/>
        <v>#DIV/0!</v>
      </c>
      <c r="I12" s="25"/>
    </row>
    <row r="13" spans="1:9" ht="15.75" customHeight="1">
      <c r="A13" s="20"/>
      <c r="B13" s="21"/>
      <c r="C13" s="20"/>
      <c r="D13" s="22"/>
      <c r="E13" s="241"/>
      <c r="F13" s="24"/>
      <c r="G13" s="24">
        <f t="shared" si="0"/>
        <v>0</v>
      </c>
      <c r="H13" s="24" t="e">
        <f t="shared" si="1"/>
        <v>#DIV/0!</v>
      </c>
      <c r="I13" s="25"/>
    </row>
    <row r="14" spans="1:9" ht="15.75" customHeight="1">
      <c r="A14" s="20"/>
      <c r="B14" s="21"/>
      <c r="C14" s="20"/>
      <c r="D14" s="22"/>
      <c r="E14" s="241"/>
      <c r="F14" s="24"/>
      <c r="G14" s="24">
        <f t="shared" si="0"/>
        <v>0</v>
      </c>
      <c r="H14" s="24" t="e">
        <f t="shared" si="1"/>
        <v>#DIV/0!</v>
      </c>
      <c r="I14" s="25"/>
    </row>
    <row r="15" spans="1:9" ht="15.75" customHeight="1">
      <c r="A15" s="20"/>
      <c r="B15" s="21"/>
      <c r="C15" s="20"/>
      <c r="D15" s="22"/>
      <c r="E15" s="241"/>
      <c r="F15" s="24"/>
      <c r="G15" s="24">
        <f t="shared" si="0"/>
        <v>0</v>
      </c>
      <c r="H15" s="24" t="e">
        <f t="shared" si="1"/>
        <v>#DIV/0!</v>
      </c>
      <c r="I15" s="25"/>
    </row>
    <row r="16" spans="1:9" ht="15.75" customHeight="1">
      <c r="A16" s="20"/>
      <c r="B16" s="21"/>
      <c r="C16" s="20"/>
      <c r="D16" s="22"/>
      <c r="E16" s="241"/>
      <c r="F16" s="24"/>
      <c r="G16" s="24">
        <f t="shared" si="0"/>
        <v>0</v>
      </c>
      <c r="H16" s="24" t="e">
        <f t="shared" si="1"/>
        <v>#DIV/0!</v>
      </c>
      <c r="I16" s="25"/>
    </row>
    <row r="17" spans="1:9" ht="15.75" customHeight="1">
      <c r="A17" s="20"/>
      <c r="B17" s="21"/>
      <c r="C17" s="20"/>
      <c r="D17" s="22"/>
      <c r="E17" s="241"/>
      <c r="F17" s="24"/>
      <c r="G17" s="24">
        <f t="shared" si="0"/>
        <v>0</v>
      </c>
      <c r="H17" s="24" t="e">
        <f t="shared" si="1"/>
        <v>#DIV/0!</v>
      </c>
      <c r="I17" s="25"/>
    </row>
    <row r="18" spans="1:9" ht="15.75" customHeight="1">
      <c r="A18" s="20"/>
      <c r="B18" s="21"/>
      <c r="C18" s="20"/>
      <c r="D18" s="22"/>
      <c r="E18" s="241"/>
      <c r="F18" s="24"/>
      <c r="G18" s="24">
        <f t="shared" si="0"/>
        <v>0</v>
      </c>
      <c r="H18" s="24" t="e">
        <f t="shared" si="1"/>
        <v>#DIV/0!</v>
      </c>
      <c r="I18" s="25"/>
    </row>
    <row r="19" spans="1:9" ht="15.75" customHeight="1">
      <c r="A19" s="20"/>
      <c r="B19" s="21"/>
      <c r="C19" s="20"/>
      <c r="D19" s="22"/>
      <c r="E19" s="241"/>
      <c r="F19" s="24"/>
      <c r="G19" s="24">
        <f t="shared" si="0"/>
        <v>0</v>
      </c>
      <c r="H19" s="24" t="e">
        <f t="shared" si="1"/>
        <v>#DIV/0!</v>
      </c>
      <c r="I19" s="25"/>
    </row>
    <row r="20" spans="1:9" ht="15.75" customHeight="1">
      <c r="A20" s="20"/>
      <c r="B20" s="21"/>
      <c r="C20" s="20"/>
      <c r="D20" s="22"/>
      <c r="E20" s="241"/>
      <c r="F20" s="24"/>
      <c r="G20" s="24">
        <f t="shared" si="0"/>
        <v>0</v>
      </c>
      <c r="H20" s="24" t="e">
        <f t="shared" si="1"/>
        <v>#DIV/0!</v>
      </c>
      <c r="I20" s="25"/>
    </row>
    <row r="21" spans="1:9" ht="15.75" customHeight="1">
      <c r="A21" s="20"/>
      <c r="B21" s="21"/>
      <c r="C21" s="20"/>
      <c r="D21" s="22"/>
      <c r="E21" s="241"/>
      <c r="F21" s="24"/>
      <c r="G21" s="24">
        <f t="shared" si="0"/>
        <v>0</v>
      </c>
      <c r="H21" s="24" t="e">
        <f t="shared" si="1"/>
        <v>#DIV/0!</v>
      </c>
      <c r="I21" s="25"/>
    </row>
    <row r="22" spans="1:9" ht="15.75" customHeight="1">
      <c r="A22" s="20"/>
      <c r="B22" s="21"/>
      <c r="C22" s="20"/>
      <c r="D22" s="22"/>
      <c r="E22" s="241"/>
      <c r="F22" s="24"/>
      <c r="G22" s="24">
        <f t="shared" si="0"/>
        <v>0</v>
      </c>
      <c r="H22" s="24" t="e">
        <f t="shared" si="1"/>
        <v>#DIV/0!</v>
      </c>
      <c r="I22" s="25"/>
    </row>
    <row r="23" spans="1:9" ht="15.75" customHeight="1">
      <c r="A23" s="20"/>
      <c r="B23" s="21"/>
      <c r="C23" s="20"/>
      <c r="D23" s="22"/>
      <c r="E23" s="241"/>
      <c r="F23" s="24"/>
      <c r="G23" s="24">
        <f t="shared" si="0"/>
        <v>0</v>
      </c>
      <c r="H23" s="24" t="e">
        <f t="shared" si="1"/>
        <v>#DIV/0!</v>
      </c>
      <c r="I23" s="25"/>
    </row>
    <row r="24" spans="1:9" ht="15.75" customHeight="1">
      <c r="A24" s="20"/>
      <c r="B24" s="21"/>
      <c r="C24" s="20"/>
      <c r="D24" s="22"/>
      <c r="E24" s="241"/>
      <c r="F24" s="24"/>
      <c r="G24" s="24">
        <f t="shared" si="0"/>
        <v>0</v>
      </c>
      <c r="H24" s="24" t="e">
        <f t="shared" si="1"/>
        <v>#DIV/0!</v>
      </c>
      <c r="I24" s="25"/>
    </row>
    <row r="25" spans="1:9" ht="15.75" customHeight="1">
      <c r="A25" s="20"/>
      <c r="B25" s="21"/>
      <c r="C25" s="20"/>
      <c r="D25" s="22"/>
      <c r="E25" s="241"/>
      <c r="F25" s="24"/>
      <c r="G25" s="24">
        <f t="shared" si="0"/>
        <v>0</v>
      </c>
      <c r="H25" s="24" t="e">
        <f t="shared" si="1"/>
        <v>#DIV/0!</v>
      </c>
      <c r="I25" s="25"/>
    </row>
    <row r="26" spans="1:9" ht="15.75" customHeight="1">
      <c r="A26" s="442" t="s">
        <v>175</v>
      </c>
      <c r="B26" s="443"/>
      <c r="C26" s="20"/>
      <c r="D26" s="22"/>
      <c r="E26" s="241">
        <f>SUM(E6:E25)</f>
        <v>0</v>
      </c>
      <c r="F26" s="241">
        <f>SUM(F6:F25)</f>
        <v>0</v>
      </c>
      <c r="G26" s="24">
        <f t="shared" si="0"/>
        <v>0</v>
      </c>
      <c r="H26" s="24" t="e">
        <f t="shared" si="1"/>
        <v>#DIV/0!</v>
      </c>
      <c r="I26" s="25"/>
    </row>
    <row r="27" spans="1:9" ht="15.75" customHeight="1">
      <c r="A27" s="442" t="s">
        <v>236</v>
      </c>
      <c r="B27" s="443"/>
      <c r="C27" s="20"/>
      <c r="D27" s="22"/>
      <c r="E27" s="241"/>
      <c r="F27" s="24"/>
      <c r="G27" s="24">
        <f t="shared" si="0"/>
        <v>0</v>
      </c>
      <c r="H27" s="24" t="e">
        <f t="shared" si="1"/>
        <v>#DIV/0!</v>
      </c>
      <c r="I27" s="25"/>
    </row>
    <row r="28" spans="1:9" ht="15.75" customHeight="1">
      <c r="A28" s="442" t="s">
        <v>232</v>
      </c>
      <c r="B28" s="443"/>
      <c r="C28" s="25"/>
      <c r="D28" s="22"/>
      <c r="E28" s="23">
        <f>E26-E27</f>
        <v>0</v>
      </c>
      <c r="F28" s="23">
        <f>F26-F27</f>
        <v>0</v>
      </c>
      <c r="G28" s="24">
        <f t="shared" si="0"/>
        <v>0</v>
      </c>
      <c r="H28" s="24" t="e">
        <f t="shared" si="1"/>
        <v>#DIV/0!</v>
      </c>
      <c r="I28" s="25"/>
    </row>
    <row r="29" spans="1:5" ht="15.75" customHeight="1">
      <c r="A29" s="13" t="str">
        <f>Sheet1!A7</f>
        <v>被评估单位（或者产权持有单位）填表人：</v>
      </c>
      <c r="E29" s="92">
        <f>Sheet1!A6</f>
        <v>0</v>
      </c>
    </row>
    <row r="30" ht="15.75" customHeight="1">
      <c r="A30" s="13" t="str">
        <f>Sheet1!A8</f>
        <v>填表日期：2019月4月29日</v>
      </c>
    </row>
  </sheetData>
  <sheetProtection/>
  <mergeCells count="7">
    <mergeCell ref="A26:B26"/>
    <mergeCell ref="A27:B27"/>
    <mergeCell ref="A28:B28"/>
    <mergeCell ref="A1:I1"/>
    <mergeCell ref="A2:I2"/>
    <mergeCell ref="H3:I3"/>
    <mergeCell ref="H4:I4"/>
  </mergeCells>
  <printOptions horizontalCentered="1"/>
  <pageMargins left="0.98" right="0.98"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E36" sqref="E36"/>
    </sheetView>
  </sheetViews>
  <sheetFormatPr defaultColWidth="7.875" defaultRowHeight="15.75" customHeight="1"/>
  <cols>
    <col min="1" max="1" width="4.125" style="13" customWidth="1"/>
    <col min="2" max="2" width="14.375" style="13" customWidth="1"/>
    <col min="3" max="3" width="7.25390625" style="13" customWidth="1"/>
    <col min="4" max="4" width="8.75390625" style="13" customWidth="1"/>
    <col min="5" max="5" width="12.00390625" style="13" customWidth="1"/>
    <col min="6" max="6" width="8.25390625" style="13" customWidth="1"/>
    <col min="7" max="7" width="11.50390625" style="13" bestFit="1" customWidth="1"/>
    <col min="8" max="8" width="10.375" style="13" customWidth="1"/>
    <col min="9" max="9" width="8.375" style="13" customWidth="1"/>
    <col min="10" max="10" width="8.25390625" style="13" customWidth="1"/>
    <col min="11" max="11" width="8.875" style="13" customWidth="1"/>
    <col min="12" max="16384" width="7.875" style="13" customWidth="1"/>
  </cols>
  <sheetData>
    <row r="1" spans="1:11" s="11" customFormat="1" ht="30" customHeight="1">
      <c r="A1" s="437" t="s">
        <v>237</v>
      </c>
      <c r="B1" s="438"/>
      <c r="C1" s="438"/>
      <c r="D1" s="438"/>
      <c r="E1" s="438"/>
      <c r="F1" s="438"/>
      <c r="G1" s="438"/>
      <c r="H1" s="438"/>
      <c r="I1" s="438"/>
      <c r="J1" s="438"/>
      <c r="K1" s="438"/>
    </row>
    <row r="2" spans="1:13" ht="13.5" customHeight="1">
      <c r="A2" s="439" t="str">
        <f>Sheet1!A3</f>
        <v>评估基准日：2019年4月29日</v>
      </c>
      <c r="B2" s="440"/>
      <c r="C2" s="440"/>
      <c r="D2" s="440"/>
      <c r="E2" s="440"/>
      <c r="F2" s="440"/>
      <c r="G2" s="440"/>
      <c r="H2" s="441"/>
      <c r="I2" s="441"/>
      <c r="J2" s="441"/>
      <c r="K2" s="441"/>
      <c r="L2" s="15"/>
      <c r="M2" s="15"/>
    </row>
    <row r="3" spans="1:13" ht="13.5" customHeight="1">
      <c r="A3" s="14"/>
      <c r="B3" s="14"/>
      <c r="C3" s="14"/>
      <c r="D3" s="14"/>
      <c r="E3" s="14"/>
      <c r="F3" s="14"/>
      <c r="G3" s="14"/>
      <c r="H3" s="15"/>
      <c r="I3" s="15"/>
      <c r="J3" s="448" t="s">
        <v>238</v>
      </c>
      <c r="K3" s="448"/>
      <c r="L3" s="15"/>
      <c r="M3" s="15"/>
    </row>
    <row r="4" spans="1:11" ht="15.75" customHeight="1">
      <c r="A4" s="38" t="str">
        <f>Sheet1!A4</f>
        <v>被评估单位（或者产权持有单位）：林杰、路兴龙</v>
      </c>
      <c r="J4" s="449" t="s">
        <v>3</v>
      </c>
      <c r="K4" s="449"/>
    </row>
    <row r="5" spans="1:11" s="12" customFormat="1" ht="15.75" customHeight="1">
      <c r="A5" s="18" t="s">
        <v>5</v>
      </c>
      <c r="B5" s="18" t="s">
        <v>148</v>
      </c>
      <c r="C5" s="18" t="s">
        <v>150</v>
      </c>
      <c r="D5" s="18" t="s">
        <v>239</v>
      </c>
      <c r="E5" s="18" t="s">
        <v>240</v>
      </c>
      <c r="F5" s="18" t="s">
        <v>230</v>
      </c>
      <c r="G5" s="68" t="s">
        <v>92</v>
      </c>
      <c r="H5" s="18" t="s">
        <v>93</v>
      </c>
      <c r="I5" s="18" t="s">
        <v>94</v>
      </c>
      <c r="J5" s="18" t="s">
        <v>131</v>
      </c>
      <c r="K5" s="18" t="s">
        <v>8</v>
      </c>
    </row>
    <row r="6" spans="1:11" ht="15.75" customHeight="1">
      <c r="A6" s="20"/>
      <c r="B6" s="21"/>
      <c r="C6" s="22"/>
      <c r="D6" s="20"/>
      <c r="E6" s="20"/>
      <c r="F6" s="20"/>
      <c r="G6" s="24"/>
      <c r="H6" s="24"/>
      <c r="I6" s="24">
        <f>H6-G6</f>
        <v>0</v>
      </c>
      <c r="J6" s="24" t="e">
        <f>I6/G6*100</f>
        <v>#DIV/0!</v>
      </c>
      <c r="K6" s="25"/>
    </row>
    <row r="7" spans="1:11" ht="15.75" customHeight="1">
      <c r="A7" s="20"/>
      <c r="B7" s="21"/>
      <c r="C7" s="22"/>
      <c r="D7" s="20"/>
      <c r="E7" s="20"/>
      <c r="F7" s="20"/>
      <c r="G7" s="24"/>
      <c r="H7" s="24"/>
      <c r="I7" s="24">
        <f aca="true" t="shared" si="0" ref="I7:I28">H7-G7</f>
        <v>0</v>
      </c>
      <c r="J7" s="24" t="e">
        <f aca="true" t="shared" si="1" ref="J7:J28">I7/G7*100</f>
        <v>#DIV/0!</v>
      </c>
      <c r="K7" s="25"/>
    </row>
    <row r="8" spans="1:11" ht="15.75" customHeight="1">
      <c r="A8" s="20"/>
      <c r="B8" s="21"/>
      <c r="C8" s="22"/>
      <c r="D8" s="20"/>
      <c r="E8" s="20"/>
      <c r="F8" s="20"/>
      <c r="G8" s="24"/>
      <c r="H8" s="24"/>
      <c r="I8" s="24">
        <f t="shared" si="0"/>
        <v>0</v>
      </c>
      <c r="J8" s="24" t="e">
        <f t="shared" si="1"/>
        <v>#DIV/0!</v>
      </c>
      <c r="K8" s="25"/>
    </row>
    <row r="9" spans="1:11" ht="15.75" customHeight="1">
      <c r="A9" s="20"/>
      <c r="B9" s="21"/>
      <c r="C9" s="22"/>
      <c r="D9" s="20"/>
      <c r="E9" s="20"/>
      <c r="F9" s="20"/>
      <c r="G9" s="24"/>
      <c r="H9" s="24"/>
      <c r="I9" s="24">
        <f t="shared" si="0"/>
        <v>0</v>
      </c>
      <c r="J9" s="24" t="e">
        <f t="shared" si="1"/>
        <v>#DIV/0!</v>
      </c>
      <c r="K9" s="25"/>
    </row>
    <row r="10" spans="1:11" ht="15.75" customHeight="1">
      <c r="A10" s="20"/>
      <c r="B10" s="21"/>
      <c r="C10" s="22"/>
      <c r="D10" s="20"/>
      <c r="E10" s="20"/>
      <c r="F10" s="20"/>
      <c r="G10" s="24"/>
      <c r="H10" s="24"/>
      <c r="I10" s="24">
        <f t="shared" si="0"/>
        <v>0</v>
      </c>
      <c r="J10" s="24" t="e">
        <f t="shared" si="1"/>
        <v>#DIV/0!</v>
      </c>
      <c r="K10" s="25"/>
    </row>
    <row r="11" spans="1:11" ht="15.75" customHeight="1">
      <c r="A11" s="20"/>
      <c r="B11" s="21"/>
      <c r="C11" s="22"/>
      <c r="D11" s="20"/>
      <c r="E11" s="20"/>
      <c r="F11" s="20"/>
      <c r="G11" s="24"/>
      <c r="H11" s="24"/>
      <c r="I11" s="24">
        <f t="shared" si="0"/>
        <v>0</v>
      </c>
      <c r="J11" s="24" t="e">
        <f t="shared" si="1"/>
        <v>#DIV/0!</v>
      </c>
      <c r="K11" s="25"/>
    </row>
    <row r="12" spans="1:11" ht="15.75" customHeight="1">
      <c r="A12" s="20"/>
      <c r="B12" s="21"/>
      <c r="C12" s="22"/>
      <c r="D12" s="20"/>
      <c r="E12" s="20"/>
      <c r="F12" s="20"/>
      <c r="G12" s="24"/>
      <c r="H12" s="24"/>
      <c r="I12" s="24">
        <f t="shared" si="0"/>
        <v>0</v>
      </c>
      <c r="J12" s="24" t="e">
        <f t="shared" si="1"/>
        <v>#DIV/0!</v>
      </c>
      <c r="K12" s="25"/>
    </row>
    <row r="13" spans="1:11" ht="15.75" customHeight="1">
      <c r="A13" s="20"/>
      <c r="B13" s="21"/>
      <c r="C13" s="22"/>
      <c r="D13" s="20"/>
      <c r="E13" s="20"/>
      <c r="F13" s="20"/>
      <c r="G13" s="24"/>
      <c r="H13" s="24"/>
      <c r="I13" s="24">
        <f t="shared" si="0"/>
        <v>0</v>
      </c>
      <c r="J13" s="24" t="e">
        <f t="shared" si="1"/>
        <v>#DIV/0!</v>
      </c>
      <c r="K13" s="25"/>
    </row>
    <row r="14" spans="1:11" ht="15.75" customHeight="1">
      <c r="A14" s="20"/>
      <c r="B14" s="21"/>
      <c r="C14" s="22"/>
      <c r="D14" s="20"/>
      <c r="E14" s="20"/>
      <c r="F14" s="20"/>
      <c r="G14" s="24"/>
      <c r="H14" s="24"/>
      <c r="I14" s="24">
        <f t="shared" si="0"/>
        <v>0</v>
      </c>
      <c r="J14" s="24" t="e">
        <f t="shared" si="1"/>
        <v>#DIV/0!</v>
      </c>
      <c r="K14" s="25"/>
    </row>
    <row r="15" spans="1:11" ht="15.75" customHeight="1">
      <c r="A15" s="20"/>
      <c r="B15" s="21"/>
      <c r="C15" s="22"/>
      <c r="D15" s="20"/>
      <c r="E15" s="20"/>
      <c r="F15" s="20"/>
      <c r="G15" s="24"/>
      <c r="H15" s="24"/>
      <c r="I15" s="24">
        <f t="shared" si="0"/>
        <v>0</v>
      </c>
      <c r="J15" s="24" t="e">
        <f t="shared" si="1"/>
        <v>#DIV/0!</v>
      </c>
      <c r="K15" s="25"/>
    </row>
    <row r="16" spans="1:11" ht="15.75" customHeight="1">
      <c r="A16" s="20"/>
      <c r="B16" s="21"/>
      <c r="C16" s="22"/>
      <c r="D16" s="20"/>
      <c r="E16" s="20"/>
      <c r="F16" s="20"/>
      <c r="G16" s="24"/>
      <c r="H16" s="24"/>
      <c r="I16" s="24">
        <f t="shared" si="0"/>
        <v>0</v>
      </c>
      <c r="J16" s="24" t="e">
        <f t="shared" si="1"/>
        <v>#DIV/0!</v>
      </c>
      <c r="K16" s="25"/>
    </row>
    <row r="17" spans="1:11" ht="15.75" customHeight="1">
      <c r="A17" s="20"/>
      <c r="B17" s="21"/>
      <c r="C17" s="22"/>
      <c r="D17" s="20"/>
      <c r="E17" s="20"/>
      <c r="F17" s="20"/>
      <c r="G17" s="24"/>
      <c r="H17" s="24"/>
      <c r="I17" s="24">
        <f t="shared" si="0"/>
        <v>0</v>
      </c>
      <c r="J17" s="24" t="e">
        <f t="shared" si="1"/>
        <v>#DIV/0!</v>
      </c>
      <c r="K17" s="25"/>
    </row>
    <row r="18" spans="1:11" ht="15.75" customHeight="1">
      <c r="A18" s="20"/>
      <c r="B18" s="21"/>
      <c r="C18" s="22"/>
      <c r="D18" s="20"/>
      <c r="E18" s="20"/>
      <c r="F18" s="20"/>
      <c r="G18" s="24"/>
      <c r="H18" s="24"/>
      <c r="I18" s="24">
        <f t="shared" si="0"/>
        <v>0</v>
      </c>
      <c r="J18" s="24" t="e">
        <f t="shared" si="1"/>
        <v>#DIV/0!</v>
      </c>
      <c r="K18" s="25"/>
    </row>
    <row r="19" spans="1:11" ht="15.75" customHeight="1">
      <c r="A19" s="20"/>
      <c r="B19" s="21"/>
      <c r="C19" s="22"/>
      <c r="D19" s="20"/>
      <c r="E19" s="20"/>
      <c r="F19" s="20"/>
      <c r="G19" s="24"/>
      <c r="H19" s="24"/>
      <c r="I19" s="24">
        <f t="shared" si="0"/>
        <v>0</v>
      </c>
      <c r="J19" s="24" t="e">
        <f t="shared" si="1"/>
        <v>#DIV/0!</v>
      </c>
      <c r="K19" s="25"/>
    </row>
    <row r="20" spans="1:11" ht="15.75" customHeight="1">
      <c r="A20" s="20"/>
      <c r="B20" s="21"/>
      <c r="C20" s="22"/>
      <c r="D20" s="20"/>
      <c r="E20" s="20"/>
      <c r="F20" s="20"/>
      <c r="G20" s="24"/>
      <c r="H20" s="24"/>
      <c r="I20" s="24">
        <f t="shared" si="0"/>
        <v>0</v>
      </c>
      <c r="J20" s="24" t="e">
        <f t="shared" si="1"/>
        <v>#DIV/0!</v>
      </c>
      <c r="K20" s="25"/>
    </row>
    <row r="21" spans="1:11" ht="15.75" customHeight="1">
      <c r="A21" s="20"/>
      <c r="B21" s="21"/>
      <c r="C21" s="22"/>
      <c r="D21" s="20"/>
      <c r="E21" s="20"/>
      <c r="F21" s="20"/>
      <c r="G21" s="24"/>
      <c r="H21" s="24"/>
      <c r="I21" s="24">
        <f t="shared" si="0"/>
        <v>0</v>
      </c>
      <c r="J21" s="24" t="e">
        <f t="shared" si="1"/>
        <v>#DIV/0!</v>
      </c>
      <c r="K21" s="25"/>
    </row>
    <row r="22" spans="1:11" ht="15.75" customHeight="1">
      <c r="A22" s="20"/>
      <c r="B22" s="21"/>
      <c r="C22" s="22"/>
      <c r="D22" s="20"/>
      <c r="E22" s="20"/>
      <c r="F22" s="20"/>
      <c r="G22" s="24"/>
      <c r="H22" s="24"/>
      <c r="I22" s="24">
        <f t="shared" si="0"/>
        <v>0</v>
      </c>
      <c r="J22" s="24" t="e">
        <f t="shared" si="1"/>
        <v>#DIV/0!</v>
      </c>
      <c r="K22" s="25"/>
    </row>
    <row r="23" spans="1:11" ht="15.75" customHeight="1">
      <c r="A23" s="20"/>
      <c r="B23" s="21"/>
      <c r="C23" s="22"/>
      <c r="D23" s="20"/>
      <c r="E23" s="20"/>
      <c r="F23" s="20"/>
      <c r="G23" s="24"/>
      <c r="H23" s="24"/>
      <c r="I23" s="24">
        <f t="shared" si="0"/>
        <v>0</v>
      </c>
      <c r="J23" s="24" t="e">
        <f t="shared" si="1"/>
        <v>#DIV/0!</v>
      </c>
      <c r="K23" s="25"/>
    </row>
    <row r="24" spans="1:11" ht="15.75" customHeight="1">
      <c r="A24" s="20"/>
      <c r="B24" s="21"/>
      <c r="C24" s="22"/>
      <c r="D24" s="20"/>
      <c r="E24" s="20"/>
      <c r="F24" s="20"/>
      <c r="G24" s="24"/>
      <c r="H24" s="24"/>
      <c r="I24" s="24">
        <f t="shared" si="0"/>
        <v>0</v>
      </c>
      <c r="J24" s="24" t="e">
        <f t="shared" si="1"/>
        <v>#DIV/0!</v>
      </c>
      <c r="K24" s="25"/>
    </row>
    <row r="25" spans="1:11" ht="15.75" customHeight="1">
      <c r="A25" s="20"/>
      <c r="B25" s="21"/>
      <c r="C25" s="22"/>
      <c r="D25" s="20"/>
      <c r="E25" s="20"/>
      <c r="F25" s="20"/>
      <c r="G25" s="24"/>
      <c r="H25" s="24"/>
      <c r="I25" s="24">
        <f t="shared" si="0"/>
        <v>0</v>
      </c>
      <c r="J25" s="24" t="e">
        <f t="shared" si="1"/>
        <v>#DIV/0!</v>
      </c>
      <c r="K25" s="25"/>
    </row>
    <row r="26" spans="1:11" ht="15.75" customHeight="1">
      <c r="A26" s="442" t="s">
        <v>175</v>
      </c>
      <c r="B26" s="443"/>
      <c r="C26" s="20"/>
      <c r="D26" s="22"/>
      <c r="E26" s="22"/>
      <c r="F26" s="22"/>
      <c r="G26" s="24">
        <f>SUM(G6:G25)</f>
        <v>0</v>
      </c>
      <c r="H26" s="24">
        <f>SUM(H6:H25)</f>
        <v>0</v>
      </c>
      <c r="I26" s="24">
        <f t="shared" si="0"/>
        <v>0</v>
      </c>
      <c r="J26" s="24" t="e">
        <f t="shared" si="1"/>
        <v>#DIV/0!</v>
      </c>
      <c r="K26" s="25"/>
    </row>
    <row r="27" spans="1:11" ht="15.75" customHeight="1">
      <c r="A27" s="442" t="s">
        <v>241</v>
      </c>
      <c r="B27" s="450"/>
      <c r="C27" s="20"/>
      <c r="D27" s="22"/>
      <c r="E27" s="22"/>
      <c r="F27" s="22"/>
      <c r="G27" s="24"/>
      <c r="H27" s="24"/>
      <c r="I27" s="24">
        <f t="shared" si="0"/>
        <v>0</v>
      </c>
      <c r="J27" s="24" t="e">
        <f t="shared" si="1"/>
        <v>#DIV/0!</v>
      </c>
      <c r="K27" s="25"/>
    </row>
    <row r="28" spans="1:11" ht="15.75" customHeight="1">
      <c r="A28" s="442" t="s">
        <v>175</v>
      </c>
      <c r="B28" s="443"/>
      <c r="C28" s="20"/>
      <c r="D28" s="22"/>
      <c r="E28" s="22"/>
      <c r="F28" s="22"/>
      <c r="G28" s="24">
        <f>G26-G27</f>
        <v>0</v>
      </c>
      <c r="H28" s="24">
        <f>H26-H27</f>
        <v>0</v>
      </c>
      <c r="I28" s="24">
        <f t="shared" si="0"/>
        <v>0</v>
      </c>
      <c r="J28" s="24" t="e">
        <f t="shared" si="1"/>
        <v>#DIV/0!</v>
      </c>
      <c r="K28" s="25"/>
    </row>
    <row r="29" spans="1:7" ht="15.75" customHeight="1">
      <c r="A29" s="13" t="str">
        <f>Sheet1!A7</f>
        <v>被评估单位（或者产权持有单位）填表人：</v>
      </c>
      <c r="G29" s="13">
        <f>Sheet1!A6</f>
        <v>0</v>
      </c>
    </row>
    <row r="30" ht="15.75" customHeight="1">
      <c r="A30" s="13" t="str">
        <f>Sheet1!A8</f>
        <v>填表日期：2019月4月29日</v>
      </c>
    </row>
  </sheetData>
  <sheetProtection/>
  <mergeCells count="7">
    <mergeCell ref="A26:B26"/>
    <mergeCell ref="A27:B27"/>
    <mergeCell ref="A28:B28"/>
    <mergeCell ref="A1:K1"/>
    <mergeCell ref="A2:K2"/>
    <mergeCell ref="J3:K3"/>
    <mergeCell ref="J4:K4"/>
  </mergeCells>
  <printOptions horizontalCentered="1"/>
  <pageMargins left="0.35" right="0.35"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worksheet>
</file>

<file path=xl/worksheets/sheet23.xml><?xml version="1.0" encoding="utf-8"?>
<worksheet xmlns="http://schemas.openxmlformats.org/spreadsheetml/2006/main" xmlns:r="http://schemas.openxmlformats.org/officeDocument/2006/relationships">
  <sheetPr>
    <tabColor indexed="14"/>
    <pageSetUpPr fitToPage="1"/>
  </sheetPr>
  <dimension ref="A1:Q29"/>
  <sheetViews>
    <sheetView zoomScalePageLayoutView="0" workbookViewId="0" topLeftCell="A1">
      <selection activeCell="K20" sqref="K20"/>
    </sheetView>
  </sheetViews>
  <sheetFormatPr defaultColWidth="7.875" defaultRowHeight="15.75" customHeight="1"/>
  <cols>
    <col min="1" max="1" width="4.875" style="13" customWidth="1"/>
    <col min="2" max="2" width="6.375" style="13" customWidth="1"/>
    <col min="3" max="3" width="8.00390625" style="13" customWidth="1"/>
    <col min="4" max="4" width="9.50390625" style="13" customWidth="1"/>
    <col min="5" max="5" width="4.75390625" style="13" customWidth="1"/>
    <col min="6" max="6" width="5.625" style="13" customWidth="1"/>
    <col min="7" max="7" width="4.00390625" style="13" customWidth="1"/>
    <col min="8" max="8" width="6.75390625" style="13" customWidth="1"/>
    <col min="9" max="9" width="6.375" style="13" customWidth="1"/>
    <col min="10" max="10" width="7.50390625" style="13" customWidth="1"/>
    <col min="11" max="11" width="7.00390625" style="13" customWidth="1"/>
    <col min="12" max="12" width="5.75390625" style="13" customWidth="1"/>
    <col min="13" max="13" width="6.125" style="13" customWidth="1"/>
    <col min="14" max="14" width="6.875" style="13" customWidth="1"/>
    <col min="15" max="15" width="6.75390625" style="13" bestFit="1" customWidth="1"/>
    <col min="16" max="16" width="6.375" style="13" customWidth="1"/>
    <col min="17" max="17" width="5.25390625" style="13" customWidth="1"/>
    <col min="18" max="18" width="9.25390625" style="13" customWidth="1"/>
    <col min="19" max="16384" width="7.875" style="13" customWidth="1"/>
  </cols>
  <sheetData>
    <row r="1" spans="1:17" s="11" customFormat="1" ht="30" customHeight="1">
      <c r="A1" s="437" t="s">
        <v>242</v>
      </c>
      <c r="B1" s="437"/>
      <c r="C1" s="437"/>
      <c r="D1" s="437"/>
      <c r="E1" s="437"/>
      <c r="F1" s="437"/>
      <c r="G1" s="437"/>
      <c r="H1" s="437"/>
      <c r="I1" s="437"/>
      <c r="J1" s="437"/>
      <c r="K1" s="437"/>
      <c r="L1" s="437"/>
      <c r="M1" s="437"/>
      <c r="N1" s="437"/>
      <c r="O1" s="437"/>
      <c r="P1" s="437"/>
      <c r="Q1" s="437"/>
    </row>
    <row r="2" spans="1:17" s="11" customFormat="1" ht="30" customHeight="1">
      <c r="A2" s="476" t="s">
        <v>243</v>
      </c>
      <c r="B2" s="476"/>
      <c r="C2" s="476"/>
      <c r="D2" s="476"/>
      <c r="E2" s="476"/>
      <c r="F2" s="476"/>
      <c r="G2" s="476"/>
      <c r="H2" s="476"/>
      <c r="I2" s="476"/>
      <c r="J2" s="476"/>
      <c r="K2" s="476"/>
      <c r="L2" s="476"/>
      <c r="M2" s="476"/>
      <c r="N2" s="476"/>
      <c r="O2" s="476"/>
      <c r="P2" s="476"/>
      <c r="Q2" s="476"/>
    </row>
    <row r="3" spans="1:17" ht="13.5" customHeight="1">
      <c r="A3" s="439" t="str">
        <f>Sheet1!A3</f>
        <v>评估基准日：2019年4月29日</v>
      </c>
      <c r="B3" s="440"/>
      <c r="C3" s="440"/>
      <c r="D3" s="440"/>
      <c r="E3" s="440"/>
      <c r="F3" s="440"/>
      <c r="G3" s="440"/>
      <c r="H3" s="440"/>
      <c r="I3" s="440"/>
      <c r="J3" s="440"/>
      <c r="K3" s="440"/>
      <c r="L3" s="440"/>
      <c r="M3" s="440"/>
      <c r="N3" s="440"/>
      <c r="O3" s="440"/>
      <c r="P3" s="440"/>
      <c r="Q3" s="440"/>
    </row>
    <row r="4" spans="7:17" ht="13.5" customHeight="1">
      <c r="G4" s="14"/>
      <c r="H4" s="14"/>
      <c r="I4" s="14"/>
      <c r="J4" s="14"/>
      <c r="K4" s="14"/>
      <c r="L4" s="14"/>
      <c r="M4" s="14"/>
      <c r="N4" s="14"/>
      <c r="O4" s="467" t="s">
        <v>244</v>
      </c>
      <c r="P4" s="467"/>
      <c r="Q4" s="467"/>
    </row>
    <row r="5" spans="1:17" ht="15.75" customHeight="1">
      <c r="A5" s="477" t="str">
        <f>Sheet1!A4</f>
        <v>被评估单位（或者产权持有单位）：林杰、路兴龙</v>
      </c>
      <c r="B5" s="477"/>
      <c r="C5" s="477"/>
      <c r="D5" s="477"/>
      <c r="E5" s="477"/>
      <c r="F5" s="477"/>
      <c r="O5" s="449" t="s">
        <v>3</v>
      </c>
      <c r="P5" s="449"/>
      <c r="Q5" s="449"/>
    </row>
    <row r="6" spans="1:17" s="12" customFormat="1" ht="15.75" customHeight="1">
      <c r="A6" s="451" t="s">
        <v>5</v>
      </c>
      <c r="B6" s="451" t="s">
        <v>245</v>
      </c>
      <c r="C6" s="453" t="s">
        <v>246</v>
      </c>
      <c r="D6" s="453" t="s">
        <v>247</v>
      </c>
      <c r="E6" s="451" t="s">
        <v>248</v>
      </c>
      <c r="F6" s="460" t="s">
        <v>249</v>
      </c>
      <c r="G6" s="474" t="s">
        <v>183</v>
      </c>
      <c r="H6" s="474" t="s">
        <v>250</v>
      </c>
      <c r="I6" s="460" t="s">
        <v>251</v>
      </c>
      <c r="J6" s="451" t="s">
        <v>92</v>
      </c>
      <c r="K6" s="452"/>
      <c r="L6" s="451" t="s">
        <v>93</v>
      </c>
      <c r="M6" s="452"/>
      <c r="N6" s="452"/>
      <c r="O6" s="460" t="s">
        <v>131</v>
      </c>
      <c r="P6" s="453" t="s">
        <v>252</v>
      </c>
      <c r="Q6" s="460" t="s">
        <v>8</v>
      </c>
    </row>
    <row r="7" spans="1:17" s="12" customFormat="1" ht="36.75" customHeight="1">
      <c r="A7" s="452"/>
      <c r="B7" s="452"/>
      <c r="C7" s="454"/>
      <c r="D7" s="455"/>
      <c r="E7" s="452"/>
      <c r="F7" s="452"/>
      <c r="G7" s="475"/>
      <c r="H7" s="475"/>
      <c r="I7" s="452"/>
      <c r="J7" s="41" t="s">
        <v>253</v>
      </c>
      <c r="K7" s="18" t="s">
        <v>254</v>
      </c>
      <c r="L7" s="18" t="s">
        <v>253</v>
      </c>
      <c r="M7" s="18" t="s">
        <v>255</v>
      </c>
      <c r="N7" s="18" t="s">
        <v>254</v>
      </c>
      <c r="O7" s="452"/>
      <c r="P7" s="454"/>
      <c r="Q7" s="452"/>
    </row>
    <row r="8" spans="1:17" ht="15.75" customHeight="1">
      <c r="A8" s="20"/>
      <c r="B8" s="21"/>
      <c r="C8" s="21"/>
      <c r="D8" s="21"/>
      <c r="E8" s="20"/>
      <c r="F8" s="22"/>
      <c r="G8" s="22"/>
      <c r="H8" s="36"/>
      <c r="I8" s="42" t="e">
        <f>J8/H8</f>
        <v>#DIV/0!</v>
      </c>
      <c r="J8" s="23"/>
      <c r="K8" s="24"/>
      <c r="L8" s="24"/>
      <c r="M8" s="51"/>
      <c r="N8" s="24">
        <f>L8*M8/100</f>
        <v>0</v>
      </c>
      <c r="O8" s="42" t="e">
        <f>(N8-K8)/K8*100</f>
        <v>#DIV/0!</v>
      </c>
      <c r="P8" s="42" t="e">
        <f>L8/H8</f>
        <v>#DIV/0!</v>
      </c>
      <c r="Q8" s="21"/>
    </row>
    <row r="9" spans="1:17" ht="15.75" customHeight="1">
      <c r="A9" s="20"/>
      <c r="B9" s="21"/>
      <c r="C9" s="21"/>
      <c r="D9" s="21"/>
      <c r="E9" s="20"/>
      <c r="F9" s="22"/>
      <c r="G9" s="22"/>
      <c r="H9" s="36"/>
      <c r="I9" s="42" t="e">
        <f aca="true" t="shared" si="0" ref="I9:I24">J9/H9</f>
        <v>#DIV/0!</v>
      </c>
      <c r="J9" s="23"/>
      <c r="K9" s="24"/>
      <c r="L9" s="24"/>
      <c r="M9" s="51"/>
      <c r="N9" s="24">
        <f aca="true" t="shared" si="1" ref="N9:N24">L9*M9/100</f>
        <v>0</v>
      </c>
      <c r="O9" s="42" t="e">
        <f aca="true" t="shared" si="2" ref="O9:O27">(N9-K9)/K9*100</f>
        <v>#DIV/0!</v>
      </c>
      <c r="P9" s="42" t="e">
        <f aca="true" t="shared" si="3" ref="P9:P24">L9/H9</f>
        <v>#DIV/0!</v>
      </c>
      <c r="Q9" s="21"/>
    </row>
    <row r="10" spans="1:17" ht="15.75" customHeight="1">
      <c r="A10" s="20"/>
      <c r="B10" s="21"/>
      <c r="C10" s="21"/>
      <c r="D10" s="21"/>
      <c r="E10" s="20"/>
      <c r="F10" s="22"/>
      <c r="G10" s="22"/>
      <c r="H10" s="36"/>
      <c r="I10" s="42" t="e">
        <f t="shared" si="0"/>
        <v>#DIV/0!</v>
      </c>
      <c r="J10" s="23"/>
      <c r="K10" s="24"/>
      <c r="L10" s="24"/>
      <c r="M10" s="51"/>
      <c r="N10" s="24">
        <f t="shared" si="1"/>
        <v>0</v>
      </c>
      <c r="O10" s="42" t="e">
        <f t="shared" si="2"/>
        <v>#DIV/0!</v>
      </c>
      <c r="P10" s="42" t="e">
        <f t="shared" si="3"/>
        <v>#DIV/0!</v>
      </c>
      <c r="Q10" s="21"/>
    </row>
    <row r="11" spans="1:17" ht="15.75" customHeight="1">
      <c r="A11" s="20"/>
      <c r="B11" s="21"/>
      <c r="C11" s="21"/>
      <c r="D11" s="21"/>
      <c r="E11" s="20"/>
      <c r="F11" s="22"/>
      <c r="G11" s="22"/>
      <c r="H11" s="36"/>
      <c r="I11" s="42" t="e">
        <f t="shared" si="0"/>
        <v>#DIV/0!</v>
      </c>
      <c r="J11" s="23"/>
      <c r="K11" s="24"/>
      <c r="L11" s="24"/>
      <c r="M11" s="51"/>
      <c r="N11" s="24">
        <f t="shared" si="1"/>
        <v>0</v>
      </c>
      <c r="O11" s="42" t="e">
        <f t="shared" si="2"/>
        <v>#DIV/0!</v>
      </c>
      <c r="P11" s="42" t="e">
        <f t="shared" si="3"/>
        <v>#DIV/0!</v>
      </c>
      <c r="Q11" s="21"/>
    </row>
    <row r="12" spans="1:17" ht="15.75" customHeight="1">
      <c r="A12" s="20"/>
      <c r="B12" s="21"/>
      <c r="C12" s="21"/>
      <c r="D12" s="21"/>
      <c r="E12" s="20"/>
      <c r="F12" s="22"/>
      <c r="G12" s="22"/>
      <c r="H12" s="36"/>
      <c r="I12" s="42" t="e">
        <f t="shared" si="0"/>
        <v>#DIV/0!</v>
      </c>
      <c r="J12" s="23"/>
      <c r="K12" s="24"/>
      <c r="L12" s="24"/>
      <c r="M12" s="51"/>
      <c r="N12" s="24">
        <f t="shared" si="1"/>
        <v>0</v>
      </c>
      <c r="O12" s="42" t="e">
        <f t="shared" si="2"/>
        <v>#DIV/0!</v>
      </c>
      <c r="P12" s="42" t="e">
        <f t="shared" si="3"/>
        <v>#DIV/0!</v>
      </c>
      <c r="Q12" s="21"/>
    </row>
    <row r="13" spans="1:17" ht="15.75" customHeight="1">
      <c r="A13" s="20"/>
      <c r="B13" s="21"/>
      <c r="C13" s="21"/>
      <c r="D13" s="21"/>
      <c r="E13" s="20"/>
      <c r="F13" s="22"/>
      <c r="G13" s="22"/>
      <c r="H13" s="36"/>
      <c r="I13" s="42" t="e">
        <f t="shared" si="0"/>
        <v>#DIV/0!</v>
      </c>
      <c r="J13" s="23"/>
      <c r="K13" s="24"/>
      <c r="L13" s="24"/>
      <c r="M13" s="51"/>
      <c r="N13" s="24">
        <f t="shared" si="1"/>
        <v>0</v>
      </c>
      <c r="O13" s="42" t="e">
        <f t="shared" si="2"/>
        <v>#DIV/0!</v>
      </c>
      <c r="P13" s="42" t="e">
        <f t="shared" si="3"/>
        <v>#DIV/0!</v>
      </c>
      <c r="Q13" s="21"/>
    </row>
    <row r="14" spans="1:17" ht="15.75" customHeight="1">
      <c r="A14" s="20"/>
      <c r="B14" s="21"/>
      <c r="C14" s="21"/>
      <c r="D14" s="21"/>
      <c r="E14" s="20"/>
      <c r="F14" s="22"/>
      <c r="G14" s="22"/>
      <c r="H14" s="36"/>
      <c r="I14" s="42" t="e">
        <f t="shared" si="0"/>
        <v>#DIV/0!</v>
      </c>
      <c r="J14" s="23"/>
      <c r="K14" s="24"/>
      <c r="L14" s="24"/>
      <c r="M14" s="51"/>
      <c r="N14" s="24">
        <f t="shared" si="1"/>
        <v>0</v>
      </c>
      <c r="O14" s="42" t="e">
        <f t="shared" si="2"/>
        <v>#DIV/0!</v>
      </c>
      <c r="P14" s="42" t="e">
        <f t="shared" si="3"/>
        <v>#DIV/0!</v>
      </c>
      <c r="Q14" s="21"/>
    </row>
    <row r="15" spans="1:17" ht="15.75" customHeight="1">
      <c r="A15" s="20"/>
      <c r="B15" s="21"/>
      <c r="C15" s="21"/>
      <c r="D15" s="21"/>
      <c r="E15" s="20"/>
      <c r="F15" s="22"/>
      <c r="G15" s="22"/>
      <c r="H15" s="36"/>
      <c r="I15" s="42" t="e">
        <f t="shared" si="0"/>
        <v>#DIV/0!</v>
      </c>
      <c r="J15" s="23"/>
      <c r="K15" s="24"/>
      <c r="L15" s="24"/>
      <c r="M15" s="51"/>
      <c r="N15" s="24">
        <f t="shared" si="1"/>
        <v>0</v>
      </c>
      <c r="O15" s="42" t="e">
        <f t="shared" si="2"/>
        <v>#DIV/0!</v>
      </c>
      <c r="P15" s="42" t="e">
        <f t="shared" si="3"/>
        <v>#DIV/0!</v>
      </c>
      <c r="Q15" s="21"/>
    </row>
    <row r="16" spans="1:17" ht="15.75" customHeight="1">
      <c r="A16" s="20"/>
      <c r="B16" s="21"/>
      <c r="C16" s="21"/>
      <c r="D16" s="21"/>
      <c r="E16" s="20"/>
      <c r="F16" s="22"/>
      <c r="G16" s="22"/>
      <c r="H16" s="36"/>
      <c r="I16" s="42" t="e">
        <f t="shared" si="0"/>
        <v>#DIV/0!</v>
      </c>
      <c r="J16" s="23"/>
      <c r="K16" s="24"/>
      <c r="L16" s="24"/>
      <c r="M16" s="51"/>
      <c r="N16" s="24">
        <f t="shared" si="1"/>
        <v>0</v>
      </c>
      <c r="O16" s="42" t="e">
        <f t="shared" si="2"/>
        <v>#DIV/0!</v>
      </c>
      <c r="P16" s="42" t="e">
        <f t="shared" si="3"/>
        <v>#DIV/0!</v>
      </c>
      <c r="Q16" s="21"/>
    </row>
    <row r="17" spans="1:17" ht="15.75" customHeight="1">
      <c r="A17" s="20"/>
      <c r="B17" s="21"/>
      <c r="C17" s="21"/>
      <c r="D17" s="21"/>
      <c r="E17" s="20"/>
      <c r="F17" s="22"/>
      <c r="G17" s="22"/>
      <c r="H17" s="36"/>
      <c r="I17" s="42" t="e">
        <f t="shared" si="0"/>
        <v>#DIV/0!</v>
      </c>
      <c r="J17" s="23"/>
      <c r="K17" s="24"/>
      <c r="L17" s="24"/>
      <c r="M17" s="51"/>
      <c r="N17" s="24">
        <f t="shared" si="1"/>
        <v>0</v>
      </c>
      <c r="O17" s="42" t="e">
        <f t="shared" si="2"/>
        <v>#DIV/0!</v>
      </c>
      <c r="P17" s="42" t="e">
        <f t="shared" si="3"/>
        <v>#DIV/0!</v>
      </c>
      <c r="Q17" s="21"/>
    </row>
    <row r="18" spans="1:17" ht="15.75" customHeight="1">
      <c r="A18" s="20"/>
      <c r="B18" s="21"/>
      <c r="C18" s="21"/>
      <c r="D18" s="21"/>
      <c r="E18" s="20"/>
      <c r="F18" s="22"/>
      <c r="G18" s="22"/>
      <c r="H18" s="36"/>
      <c r="I18" s="42" t="e">
        <f t="shared" si="0"/>
        <v>#DIV/0!</v>
      </c>
      <c r="J18" s="23"/>
      <c r="K18" s="24"/>
      <c r="L18" s="24"/>
      <c r="M18" s="51"/>
      <c r="N18" s="24">
        <f t="shared" si="1"/>
        <v>0</v>
      </c>
      <c r="O18" s="42" t="e">
        <f t="shared" si="2"/>
        <v>#DIV/0!</v>
      </c>
      <c r="P18" s="42" t="e">
        <f t="shared" si="3"/>
        <v>#DIV/0!</v>
      </c>
      <c r="Q18" s="21"/>
    </row>
    <row r="19" spans="1:17" ht="15.75" customHeight="1">
      <c r="A19" s="20"/>
      <c r="B19" s="21"/>
      <c r="C19" s="21"/>
      <c r="D19" s="21"/>
      <c r="E19" s="20"/>
      <c r="F19" s="22"/>
      <c r="G19" s="22"/>
      <c r="H19" s="36"/>
      <c r="I19" s="42" t="e">
        <f t="shared" si="0"/>
        <v>#DIV/0!</v>
      </c>
      <c r="J19" s="23"/>
      <c r="K19" s="24"/>
      <c r="L19" s="24"/>
      <c r="M19" s="51"/>
      <c r="N19" s="24">
        <f t="shared" si="1"/>
        <v>0</v>
      </c>
      <c r="O19" s="42" t="e">
        <f t="shared" si="2"/>
        <v>#DIV/0!</v>
      </c>
      <c r="P19" s="42" t="e">
        <f t="shared" si="3"/>
        <v>#DIV/0!</v>
      </c>
      <c r="Q19" s="21"/>
    </row>
    <row r="20" spans="1:17" ht="15.75" customHeight="1">
      <c r="A20" s="20"/>
      <c r="B20" s="21"/>
      <c r="C20" s="21"/>
      <c r="D20" s="21"/>
      <c r="E20" s="20"/>
      <c r="F20" s="22"/>
      <c r="G20" s="22"/>
      <c r="H20" s="36"/>
      <c r="I20" s="42" t="e">
        <f t="shared" si="0"/>
        <v>#DIV/0!</v>
      </c>
      <c r="J20" s="23"/>
      <c r="K20" s="24"/>
      <c r="L20" s="24"/>
      <c r="M20" s="51"/>
      <c r="N20" s="24">
        <f t="shared" si="1"/>
        <v>0</v>
      </c>
      <c r="O20" s="42" t="e">
        <f t="shared" si="2"/>
        <v>#DIV/0!</v>
      </c>
      <c r="P20" s="42" t="e">
        <f t="shared" si="3"/>
        <v>#DIV/0!</v>
      </c>
      <c r="Q20" s="21"/>
    </row>
    <row r="21" spans="1:17" ht="15.75" customHeight="1">
      <c r="A21" s="20"/>
      <c r="B21" s="21"/>
      <c r="C21" s="21"/>
      <c r="D21" s="21"/>
      <c r="E21" s="20"/>
      <c r="F21" s="22"/>
      <c r="G21" s="22"/>
      <c r="H21" s="36"/>
      <c r="I21" s="42" t="e">
        <f t="shared" si="0"/>
        <v>#DIV/0!</v>
      </c>
      <c r="J21" s="23"/>
      <c r="K21" s="24"/>
      <c r="L21" s="24"/>
      <c r="M21" s="51"/>
      <c r="N21" s="24">
        <f t="shared" si="1"/>
        <v>0</v>
      </c>
      <c r="O21" s="42" t="e">
        <f t="shared" si="2"/>
        <v>#DIV/0!</v>
      </c>
      <c r="P21" s="42" t="e">
        <f t="shared" si="3"/>
        <v>#DIV/0!</v>
      </c>
      <c r="Q21" s="21"/>
    </row>
    <row r="22" spans="1:17" ht="15.75" customHeight="1">
      <c r="A22" s="20"/>
      <c r="B22" s="21"/>
      <c r="C22" s="21"/>
      <c r="D22" s="21"/>
      <c r="E22" s="20"/>
      <c r="F22" s="22"/>
      <c r="G22" s="22"/>
      <c r="H22" s="36"/>
      <c r="I22" s="42" t="e">
        <f t="shared" si="0"/>
        <v>#DIV/0!</v>
      </c>
      <c r="J22" s="23"/>
      <c r="K22" s="24"/>
      <c r="L22" s="24"/>
      <c r="M22" s="51"/>
      <c r="N22" s="24">
        <f t="shared" si="1"/>
        <v>0</v>
      </c>
      <c r="O22" s="42" t="e">
        <f t="shared" si="2"/>
        <v>#DIV/0!</v>
      </c>
      <c r="P22" s="42" t="e">
        <f t="shared" si="3"/>
        <v>#DIV/0!</v>
      </c>
      <c r="Q22" s="21"/>
    </row>
    <row r="23" spans="1:17" ht="15.75" customHeight="1">
      <c r="A23" s="20"/>
      <c r="B23" s="21"/>
      <c r="C23" s="21"/>
      <c r="D23" s="21"/>
      <c r="E23" s="20"/>
      <c r="F23" s="22"/>
      <c r="G23" s="22"/>
      <c r="H23" s="36"/>
      <c r="I23" s="42" t="e">
        <f t="shared" si="0"/>
        <v>#DIV/0!</v>
      </c>
      <c r="J23" s="23"/>
      <c r="K23" s="24"/>
      <c r="L23" s="24"/>
      <c r="M23" s="51"/>
      <c r="N23" s="24">
        <f t="shared" si="1"/>
        <v>0</v>
      </c>
      <c r="O23" s="42" t="e">
        <f t="shared" si="2"/>
        <v>#DIV/0!</v>
      </c>
      <c r="P23" s="42" t="e">
        <f t="shared" si="3"/>
        <v>#DIV/0!</v>
      </c>
      <c r="Q23" s="21"/>
    </row>
    <row r="24" spans="1:17" ht="15.75" customHeight="1">
      <c r="A24" s="20"/>
      <c r="B24" s="21"/>
      <c r="C24" s="21"/>
      <c r="D24" s="21"/>
      <c r="E24" s="20"/>
      <c r="F24" s="22"/>
      <c r="G24" s="22"/>
      <c r="H24" s="36"/>
      <c r="I24" s="42" t="e">
        <f t="shared" si="0"/>
        <v>#DIV/0!</v>
      </c>
      <c r="J24" s="23"/>
      <c r="K24" s="24"/>
      <c r="L24" s="24"/>
      <c r="M24" s="51"/>
      <c r="N24" s="24">
        <f t="shared" si="1"/>
        <v>0</v>
      </c>
      <c r="O24" s="42" t="e">
        <f t="shared" si="2"/>
        <v>#DIV/0!</v>
      </c>
      <c r="P24" s="42" t="e">
        <f t="shared" si="3"/>
        <v>#DIV/0!</v>
      </c>
      <c r="Q24" s="21"/>
    </row>
    <row r="25" spans="1:17" ht="15.75" customHeight="1">
      <c r="A25" s="442" t="s">
        <v>175</v>
      </c>
      <c r="B25" s="471"/>
      <c r="C25" s="472"/>
      <c r="D25" s="289"/>
      <c r="E25" s="20"/>
      <c r="F25" s="22"/>
      <c r="G25" s="22"/>
      <c r="H25" s="36"/>
      <c r="I25" s="24" t="s">
        <v>154</v>
      </c>
      <c r="J25" s="23">
        <f>SUM(J8:J24)</f>
        <v>0</v>
      </c>
      <c r="K25" s="23">
        <f>SUM(K8:K24)</f>
        <v>0</v>
      </c>
      <c r="L25" s="23">
        <f>SUM(L8:L24)</f>
        <v>0</v>
      </c>
      <c r="M25" s="23">
        <f>SUM(M8:M24)</f>
        <v>0</v>
      </c>
      <c r="N25" s="23">
        <f>SUM(N8:N24)</f>
        <v>0</v>
      </c>
      <c r="O25" s="42" t="e">
        <f t="shared" si="2"/>
        <v>#DIV/0!</v>
      </c>
      <c r="P25" s="24"/>
      <c r="Q25" s="21"/>
    </row>
    <row r="26" spans="1:17" ht="15.75" customHeight="1">
      <c r="A26" s="442" t="s">
        <v>256</v>
      </c>
      <c r="B26" s="473"/>
      <c r="C26" s="443"/>
      <c r="D26" s="41"/>
      <c r="E26" s="20"/>
      <c r="F26" s="22"/>
      <c r="G26" s="22"/>
      <c r="H26" s="36"/>
      <c r="I26" s="24"/>
      <c r="J26" s="23"/>
      <c r="K26" s="24"/>
      <c r="L26" s="24"/>
      <c r="M26" s="51"/>
      <c r="N26" s="24"/>
      <c r="O26" s="42" t="e">
        <f t="shared" si="2"/>
        <v>#DIV/0!</v>
      </c>
      <c r="P26" s="24"/>
      <c r="Q26" s="21"/>
    </row>
    <row r="27" spans="1:17" ht="15.75" customHeight="1">
      <c r="A27" s="442" t="s">
        <v>145</v>
      </c>
      <c r="B27" s="473"/>
      <c r="C27" s="443"/>
      <c r="D27" s="41"/>
      <c r="E27" s="20"/>
      <c r="F27" s="22"/>
      <c r="G27" s="22"/>
      <c r="H27" s="25"/>
      <c r="I27" s="24"/>
      <c r="J27" s="23">
        <f>J25-J26</f>
        <v>0</v>
      </c>
      <c r="K27" s="23">
        <f>K25-K26</f>
        <v>0</v>
      </c>
      <c r="L27" s="23">
        <f>L25-L26</f>
        <v>0</v>
      </c>
      <c r="M27" s="23">
        <f>M25-M26</f>
        <v>0</v>
      </c>
      <c r="N27" s="23">
        <f>N25-N26</f>
        <v>0</v>
      </c>
      <c r="O27" s="42" t="e">
        <f t="shared" si="2"/>
        <v>#DIV/0!</v>
      </c>
      <c r="P27" s="24"/>
      <c r="Q27" s="21"/>
    </row>
    <row r="28" spans="1:11" ht="15.75" customHeight="1">
      <c r="A28" s="13" t="str">
        <f>Sheet1!A7</f>
        <v>被评估单位（或者产权持有单位）填表人：</v>
      </c>
      <c r="K28" s="13">
        <f>Sheet1!A6</f>
        <v>0</v>
      </c>
    </row>
    <row r="29" ht="15.75" customHeight="1">
      <c r="A29" s="13" t="str">
        <f>Sheet1!A8</f>
        <v>填表日期：2019月4月29日</v>
      </c>
    </row>
  </sheetData>
  <sheetProtection/>
  <mergeCells count="23">
    <mergeCell ref="A1:Q1"/>
    <mergeCell ref="A2:Q2"/>
    <mergeCell ref="A3:Q3"/>
    <mergeCell ref="O4:Q4"/>
    <mergeCell ref="A5:F5"/>
    <mergeCell ref="O5:Q5"/>
    <mergeCell ref="L6:N6"/>
    <mergeCell ref="D6:D7"/>
    <mergeCell ref="E6:E7"/>
    <mergeCell ref="F6:F7"/>
    <mergeCell ref="G6:G7"/>
    <mergeCell ref="H6:H7"/>
    <mergeCell ref="I6:I7"/>
    <mergeCell ref="P6:P7"/>
    <mergeCell ref="Q6:Q7"/>
    <mergeCell ref="A25:C25"/>
    <mergeCell ref="A26:C26"/>
    <mergeCell ref="A27:C27"/>
    <mergeCell ref="A6:A7"/>
    <mergeCell ref="B6:B7"/>
    <mergeCell ref="C6:C7"/>
    <mergeCell ref="O6:O7"/>
    <mergeCell ref="J6:K6"/>
  </mergeCells>
  <printOptions horizontalCentered="1"/>
  <pageMargins left="1" right="1" top="0.87" bottom="0.87" header="1.06" footer="0.51"/>
  <pageSetup fitToHeight="0" fitToWidth="1" horizontalDpi="300" verticalDpi="300" orientation="landscape" paperSize="9" scale="94"/>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24.xml><?xml version="1.0" encoding="utf-8"?>
<worksheet xmlns="http://schemas.openxmlformats.org/spreadsheetml/2006/main" xmlns:r="http://schemas.openxmlformats.org/officeDocument/2006/relationships">
  <sheetPr>
    <tabColor indexed="14"/>
  </sheetPr>
  <dimension ref="A1:R27"/>
  <sheetViews>
    <sheetView zoomScalePageLayoutView="0" workbookViewId="0" topLeftCell="A4">
      <selection activeCell="L30" sqref="L30"/>
    </sheetView>
  </sheetViews>
  <sheetFormatPr defaultColWidth="7.875" defaultRowHeight="15.75" outlineLevelCol="1"/>
  <cols>
    <col min="1" max="1" width="4.375" style="13" customWidth="1"/>
    <col min="2" max="2" width="7.125" style="13" customWidth="1"/>
    <col min="3" max="3" width="8.375" style="13" customWidth="1"/>
    <col min="4" max="4" width="9.125" style="13" customWidth="1"/>
    <col min="5" max="6" width="4.75390625" style="13" customWidth="1"/>
    <col min="7" max="7" width="4.00390625" style="13" customWidth="1"/>
    <col min="8" max="8" width="6.00390625" style="13" customWidth="1"/>
    <col min="9" max="9" width="6.25390625" style="13" customWidth="1"/>
    <col min="10" max="10" width="6.625" style="13" customWidth="1"/>
    <col min="11" max="11" width="6.75390625" style="13" customWidth="1"/>
    <col min="12" max="13" width="7.50390625" style="13" customWidth="1"/>
    <col min="14" max="14" width="5.375" style="13" customWidth="1"/>
    <col min="15" max="15" width="6.375" style="13" customWidth="1"/>
    <col min="16" max="16" width="6.625" style="13" customWidth="1"/>
    <col min="17" max="17" width="13.375" style="13" hidden="1" customWidth="1" outlineLevel="1"/>
    <col min="18" max="18" width="11.50390625" style="13" hidden="1" customWidth="1" outlineLevel="1"/>
    <col min="19" max="19" width="7.875" style="13" customWidth="1" collapsed="1"/>
    <col min="20" max="16384" width="7.875" style="13" customWidth="1"/>
  </cols>
  <sheetData>
    <row r="1" spans="1:17" s="11" customFormat="1" ht="30" customHeight="1">
      <c r="A1" s="437" t="s">
        <v>242</v>
      </c>
      <c r="B1" s="437"/>
      <c r="C1" s="437"/>
      <c r="D1" s="437"/>
      <c r="E1" s="437"/>
      <c r="F1" s="437"/>
      <c r="G1" s="437"/>
      <c r="H1" s="437"/>
      <c r="I1" s="437"/>
      <c r="J1" s="437"/>
      <c r="K1" s="437"/>
      <c r="L1" s="437"/>
      <c r="M1" s="437"/>
      <c r="N1" s="437"/>
      <c r="O1" s="437"/>
      <c r="P1" s="437"/>
      <c r="Q1" s="290"/>
    </row>
    <row r="2" spans="1:17" s="11" customFormat="1" ht="30" customHeight="1">
      <c r="A2" s="476" t="s">
        <v>257</v>
      </c>
      <c r="B2" s="476"/>
      <c r="C2" s="476"/>
      <c r="D2" s="476"/>
      <c r="E2" s="476"/>
      <c r="F2" s="476"/>
      <c r="G2" s="476"/>
      <c r="H2" s="476"/>
      <c r="I2" s="476"/>
      <c r="J2" s="476"/>
      <c r="K2" s="476"/>
      <c r="L2" s="476"/>
      <c r="M2" s="476"/>
      <c r="N2" s="476"/>
      <c r="O2" s="476"/>
      <c r="P2" s="476"/>
      <c r="Q2" s="290"/>
    </row>
    <row r="3" spans="1:17" ht="13.5" customHeight="1">
      <c r="A3" s="439" t="str">
        <f>Sheet1!A3</f>
        <v>评估基准日：2019年4月29日</v>
      </c>
      <c r="B3" s="440"/>
      <c r="C3" s="440"/>
      <c r="D3" s="440"/>
      <c r="E3" s="440"/>
      <c r="F3" s="440"/>
      <c r="G3" s="440"/>
      <c r="H3" s="440"/>
      <c r="I3" s="440"/>
      <c r="J3" s="440"/>
      <c r="K3" s="440"/>
      <c r="L3" s="440"/>
      <c r="M3" s="440"/>
      <c r="N3" s="440"/>
      <c r="O3" s="440"/>
      <c r="P3" s="440"/>
      <c r="Q3" s="291"/>
    </row>
    <row r="4" spans="2:17" ht="13.5" customHeight="1">
      <c r="B4" s="14"/>
      <c r="C4" s="14"/>
      <c r="D4" s="14"/>
      <c r="E4" s="14"/>
      <c r="F4" s="14"/>
      <c r="G4" s="14"/>
      <c r="H4" s="14"/>
      <c r="I4" s="14"/>
      <c r="J4" s="14"/>
      <c r="K4" s="14"/>
      <c r="L4" s="14"/>
      <c r="M4" s="14"/>
      <c r="N4" s="14"/>
      <c r="O4" s="14"/>
      <c r="P4" s="44" t="s">
        <v>244</v>
      </c>
      <c r="Q4" s="291"/>
    </row>
    <row r="5" spans="1:16" ht="15.75" customHeight="1">
      <c r="A5" s="445" t="str">
        <f>Sheet1!A4</f>
        <v>被评估单位（或者产权持有单位）：林杰、路兴龙</v>
      </c>
      <c r="B5" s="445"/>
      <c r="C5" s="445"/>
      <c r="D5" s="445"/>
      <c r="E5" s="445"/>
      <c r="F5" s="445"/>
      <c r="G5" s="445"/>
      <c r="P5" s="17" t="s">
        <v>3</v>
      </c>
    </row>
    <row r="6" spans="1:18" s="12" customFormat="1" ht="15.75" customHeight="1">
      <c r="A6" s="451" t="s">
        <v>5</v>
      </c>
      <c r="B6" s="451" t="s">
        <v>245</v>
      </c>
      <c r="C6" s="453" t="s">
        <v>246</v>
      </c>
      <c r="D6" s="453" t="s">
        <v>247</v>
      </c>
      <c r="E6" s="451" t="s">
        <v>248</v>
      </c>
      <c r="F6" s="460" t="s">
        <v>249</v>
      </c>
      <c r="G6" s="474" t="s">
        <v>183</v>
      </c>
      <c r="H6" s="474" t="s">
        <v>258</v>
      </c>
      <c r="I6" s="460" t="s">
        <v>251</v>
      </c>
      <c r="J6" s="479" t="s">
        <v>259</v>
      </c>
      <c r="K6" s="480"/>
      <c r="L6" s="453" t="s">
        <v>92</v>
      </c>
      <c r="M6" s="456" t="s">
        <v>93</v>
      </c>
      <c r="N6" s="456" t="s">
        <v>94</v>
      </c>
      <c r="O6" s="460" t="s">
        <v>131</v>
      </c>
      <c r="P6" s="460" t="s">
        <v>8</v>
      </c>
      <c r="Q6" s="483" t="s">
        <v>260</v>
      </c>
      <c r="R6" s="451" t="s">
        <v>261</v>
      </c>
    </row>
    <row r="7" spans="1:18" s="12" customFormat="1" ht="39.75" customHeight="1">
      <c r="A7" s="452"/>
      <c r="B7" s="452"/>
      <c r="C7" s="454"/>
      <c r="D7" s="455"/>
      <c r="E7" s="452"/>
      <c r="F7" s="452"/>
      <c r="G7" s="475"/>
      <c r="H7" s="475"/>
      <c r="I7" s="452"/>
      <c r="J7" s="481"/>
      <c r="K7" s="482"/>
      <c r="L7" s="455"/>
      <c r="M7" s="478"/>
      <c r="N7" s="478"/>
      <c r="O7" s="452"/>
      <c r="P7" s="452"/>
      <c r="Q7" s="484"/>
      <c r="R7" s="452"/>
    </row>
    <row r="8" spans="1:18" ht="15.75" customHeight="1">
      <c r="A8" s="20"/>
      <c r="B8" s="21"/>
      <c r="C8" s="21"/>
      <c r="D8" s="21"/>
      <c r="E8" s="20"/>
      <c r="F8" s="22"/>
      <c r="G8" s="22"/>
      <c r="H8" s="36"/>
      <c r="I8" s="42" t="e">
        <f>L8/H8</f>
        <v>#DIV/0!</v>
      </c>
      <c r="J8" s="485"/>
      <c r="K8" s="486"/>
      <c r="L8" s="24"/>
      <c r="M8" s="24"/>
      <c r="N8" s="24">
        <f>M8-L8</f>
        <v>0</v>
      </c>
      <c r="O8" s="24" t="e">
        <f>N8/L8*100</f>
        <v>#DIV/0!</v>
      </c>
      <c r="P8" s="21"/>
      <c r="Q8" s="292"/>
      <c r="R8" s="25"/>
    </row>
    <row r="9" spans="1:18" ht="15.75" customHeight="1">
      <c r="A9" s="20"/>
      <c r="B9" s="21"/>
      <c r="C9" s="21"/>
      <c r="D9" s="21"/>
      <c r="E9" s="20"/>
      <c r="F9" s="22"/>
      <c r="G9" s="22"/>
      <c r="H9" s="36"/>
      <c r="I9" s="42" t="e">
        <f aca="true" t="shared" si="0" ref="I9:I24">L9/H9</f>
        <v>#DIV/0!</v>
      </c>
      <c r="J9" s="485"/>
      <c r="K9" s="486"/>
      <c r="L9" s="24"/>
      <c r="M9" s="24"/>
      <c r="N9" s="24">
        <f aca="true" t="shared" si="1" ref="N9:N25">M9-L9</f>
        <v>0</v>
      </c>
      <c r="O9" s="24" t="e">
        <f aca="true" t="shared" si="2" ref="O9:O25">N9/L9*100</f>
        <v>#DIV/0!</v>
      </c>
      <c r="P9" s="21"/>
      <c r="Q9" s="292"/>
      <c r="R9" s="25"/>
    </row>
    <row r="10" spans="1:18" ht="15.75" customHeight="1">
      <c r="A10" s="20"/>
      <c r="B10" s="21"/>
      <c r="C10" s="21"/>
      <c r="D10" s="21"/>
      <c r="E10" s="20"/>
      <c r="F10" s="22"/>
      <c r="G10" s="22"/>
      <c r="H10" s="36"/>
      <c r="I10" s="42" t="e">
        <f t="shared" si="0"/>
        <v>#DIV/0!</v>
      </c>
      <c r="J10" s="485"/>
      <c r="K10" s="486"/>
      <c r="L10" s="24"/>
      <c r="M10" s="24"/>
      <c r="N10" s="24">
        <f t="shared" si="1"/>
        <v>0</v>
      </c>
      <c r="O10" s="24" t="e">
        <f t="shared" si="2"/>
        <v>#DIV/0!</v>
      </c>
      <c r="P10" s="21"/>
      <c r="Q10" s="292"/>
      <c r="R10" s="25"/>
    </row>
    <row r="11" spans="1:18" ht="15.75" customHeight="1">
      <c r="A11" s="20"/>
      <c r="B11" s="21"/>
      <c r="C11" s="21"/>
      <c r="D11" s="21"/>
      <c r="E11" s="20"/>
      <c r="F11" s="22"/>
      <c r="G11" s="22"/>
      <c r="H11" s="36"/>
      <c r="I11" s="42" t="e">
        <f t="shared" si="0"/>
        <v>#DIV/0!</v>
      </c>
      <c r="J11" s="485"/>
      <c r="K11" s="486"/>
      <c r="L11" s="24"/>
      <c r="M11" s="24"/>
      <c r="N11" s="24">
        <f t="shared" si="1"/>
        <v>0</v>
      </c>
      <c r="O11" s="24" t="e">
        <f t="shared" si="2"/>
        <v>#DIV/0!</v>
      </c>
      <c r="P11" s="21"/>
      <c r="Q11" s="292"/>
      <c r="R11" s="25"/>
    </row>
    <row r="12" spans="1:18" ht="15.75" customHeight="1">
      <c r="A12" s="20"/>
      <c r="B12" s="21"/>
      <c r="C12" s="21"/>
      <c r="D12" s="21"/>
      <c r="E12" s="20"/>
      <c r="F12" s="22"/>
      <c r="G12" s="22"/>
      <c r="H12" s="36"/>
      <c r="I12" s="42" t="e">
        <f t="shared" si="0"/>
        <v>#DIV/0!</v>
      </c>
      <c r="J12" s="485"/>
      <c r="K12" s="486"/>
      <c r="L12" s="24"/>
      <c r="M12" s="24"/>
      <c r="N12" s="24">
        <f t="shared" si="1"/>
        <v>0</v>
      </c>
      <c r="O12" s="24" t="e">
        <f t="shared" si="2"/>
        <v>#DIV/0!</v>
      </c>
      <c r="P12" s="21"/>
      <c r="Q12" s="292"/>
      <c r="R12" s="25"/>
    </row>
    <row r="13" spans="1:18" ht="15.75" customHeight="1">
      <c r="A13" s="20"/>
      <c r="B13" s="21"/>
      <c r="C13" s="21"/>
      <c r="D13" s="21"/>
      <c r="E13" s="20"/>
      <c r="F13" s="22"/>
      <c r="G13" s="22"/>
      <c r="H13" s="36"/>
      <c r="I13" s="42" t="e">
        <f t="shared" si="0"/>
        <v>#DIV/0!</v>
      </c>
      <c r="J13" s="485"/>
      <c r="K13" s="486"/>
      <c r="L13" s="24"/>
      <c r="M13" s="24"/>
      <c r="N13" s="24">
        <f t="shared" si="1"/>
        <v>0</v>
      </c>
      <c r="O13" s="24" t="e">
        <f t="shared" si="2"/>
        <v>#DIV/0!</v>
      </c>
      <c r="P13" s="21"/>
      <c r="Q13" s="292"/>
      <c r="R13" s="25"/>
    </row>
    <row r="14" spans="1:18" ht="15.75" customHeight="1">
      <c r="A14" s="20"/>
      <c r="B14" s="21"/>
      <c r="C14" s="21"/>
      <c r="D14" s="21"/>
      <c r="E14" s="20"/>
      <c r="F14" s="22"/>
      <c r="G14" s="22"/>
      <c r="H14" s="36"/>
      <c r="I14" s="42" t="e">
        <f t="shared" si="0"/>
        <v>#DIV/0!</v>
      </c>
      <c r="J14" s="485"/>
      <c r="K14" s="486"/>
      <c r="L14" s="24"/>
      <c r="M14" s="24"/>
      <c r="N14" s="24">
        <f t="shared" si="1"/>
        <v>0</v>
      </c>
      <c r="O14" s="24" t="e">
        <f t="shared" si="2"/>
        <v>#DIV/0!</v>
      </c>
      <c r="P14" s="21"/>
      <c r="Q14" s="292"/>
      <c r="R14" s="25"/>
    </row>
    <row r="15" spans="1:18" ht="15.75" customHeight="1">
      <c r="A15" s="20"/>
      <c r="B15" s="21"/>
      <c r="C15" s="21"/>
      <c r="D15" s="21"/>
      <c r="E15" s="20"/>
      <c r="F15" s="22"/>
      <c r="G15" s="22"/>
      <c r="H15" s="36"/>
      <c r="I15" s="42" t="e">
        <f t="shared" si="0"/>
        <v>#DIV/0!</v>
      </c>
      <c r="J15" s="485"/>
      <c r="K15" s="486"/>
      <c r="L15" s="24"/>
      <c r="M15" s="24"/>
      <c r="N15" s="24">
        <f t="shared" si="1"/>
        <v>0</v>
      </c>
      <c r="O15" s="24" t="e">
        <f t="shared" si="2"/>
        <v>#DIV/0!</v>
      </c>
      <c r="P15" s="21"/>
      <c r="Q15" s="292"/>
      <c r="R15" s="25"/>
    </row>
    <row r="16" spans="1:18" ht="15.75" customHeight="1">
      <c r="A16" s="20"/>
      <c r="B16" s="21"/>
      <c r="C16" s="21"/>
      <c r="D16" s="21"/>
      <c r="E16" s="20"/>
      <c r="F16" s="22"/>
      <c r="G16" s="22"/>
      <c r="H16" s="36"/>
      <c r="I16" s="42" t="e">
        <f t="shared" si="0"/>
        <v>#DIV/0!</v>
      </c>
      <c r="J16" s="485"/>
      <c r="K16" s="486"/>
      <c r="L16" s="24"/>
      <c r="M16" s="24"/>
      <c r="N16" s="24">
        <f t="shared" si="1"/>
        <v>0</v>
      </c>
      <c r="O16" s="24" t="e">
        <f t="shared" si="2"/>
        <v>#DIV/0!</v>
      </c>
      <c r="P16" s="21"/>
      <c r="Q16" s="292"/>
      <c r="R16" s="25"/>
    </row>
    <row r="17" spans="1:18" ht="15.75" customHeight="1">
      <c r="A17" s="20"/>
      <c r="B17" s="21"/>
      <c r="C17" s="21"/>
      <c r="D17" s="21"/>
      <c r="E17" s="20"/>
      <c r="F17" s="22"/>
      <c r="G17" s="22"/>
      <c r="H17" s="36"/>
      <c r="I17" s="42" t="e">
        <f t="shared" si="0"/>
        <v>#DIV/0!</v>
      </c>
      <c r="J17" s="485"/>
      <c r="K17" s="486"/>
      <c r="L17" s="24"/>
      <c r="M17" s="24"/>
      <c r="N17" s="24">
        <f t="shared" si="1"/>
        <v>0</v>
      </c>
      <c r="O17" s="24" t="e">
        <f t="shared" si="2"/>
        <v>#DIV/0!</v>
      </c>
      <c r="P17" s="21"/>
      <c r="Q17" s="292"/>
      <c r="R17" s="25"/>
    </row>
    <row r="18" spans="1:18" ht="15.75" customHeight="1">
      <c r="A18" s="20"/>
      <c r="B18" s="21"/>
      <c r="C18" s="21"/>
      <c r="D18" s="21"/>
      <c r="E18" s="20"/>
      <c r="F18" s="22"/>
      <c r="G18" s="22"/>
      <c r="H18" s="36"/>
      <c r="I18" s="42" t="e">
        <f t="shared" si="0"/>
        <v>#DIV/0!</v>
      </c>
      <c r="J18" s="485"/>
      <c r="K18" s="486"/>
      <c r="L18" s="24"/>
      <c r="M18" s="24"/>
      <c r="N18" s="24">
        <f t="shared" si="1"/>
        <v>0</v>
      </c>
      <c r="O18" s="24" t="e">
        <f t="shared" si="2"/>
        <v>#DIV/0!</v>
      </c>
      <c r="P18" s="21"/>
      <c r="Q18" s="292"/>
      <c r="R18" s="25"/>
    </row>
    <row r="19" spans="1:18" ht="15.75" customHeight="1">
      <c r="A19" s="20"/>
      <c r="B19" s="21"/>
      <c r="C19" s="21"/>
      <c r="D19" s="21"/>
      <c r="E19" s="20"/>
      <c r="F19" s="22"/>
      <c r="G19" s="22"/>
      <c r="H19" s="36"/>
      <c r="I19" s="42" t="e">
        <f t="shared" si="0"/>
        <v>#DIV/0!</v>
      </c>
      <c r="J19" s="485"/>
      <c r="K19" s="486"/>
      <c r="L19" s="24"/>
      <c r="M19" s="24"/>
      <c r="N19" s="24">
        <f t="shared" si="1"/>
        <v>0</v>
      </c>
      <c r="O19" s="24" t="e">
        <f t="shared" si="2"/>
        <v>#DIV/0!</v>
      </c>
      <c r="P19" s="21"/>
      <c r="Q19" s="292"/>
      <c r="R19" s="25"/>
    </row>
    <row r="20" spans="1:18" ht="15.75" customHeight="1">
      <c r="A20" s="20"/>
      <c r="B20" s="21"/>
      <c r="C20" s="21"/>
      <c r="D20" s="21"/>
      <c r="E20" s="20"/>
      <c r="F20" s="22"/>
      <c r="G20" s="22"/>
      <c r="H20" s="36"/>
      <c r="I20" s="42" t="e">
        <f t="shared" si="0"/>
        <v>#DIV/0!</v>
      </c>
      <c r="J20" s="485"/>
      <c r="K20" s="486"/>
      <c r="L20" s="24"/>
      <c r="M20" s="24"/>
      <c r="N20" s="24">
        <f t="shared" si="1"/>
        <v>0</v>
      </c>
      <c r="O20" s="24" t="e">
        <f t="shared" si="2"/>
        <v>#DIV/0!</v>
      </c>
      <c r="P20" s="21"/>
      <c r="Q20" s="292"/>
      <c r="R20" s="25"/>
    </row>
    <row r="21" spans="1:18" ht="15.75" customHeight="1">
      <c r="A21" s="20"/>
      <c r="B21" s="21"/>
      <c r="C21" s="21"/>
      <c r="D21" s="21"/>
      <c r="E21" s="20"/>
      <c r="F21" s="22"/>
      <c r="G21" s="22"/>
      <c r="H21" s="36"/>
      <c r="I21" s="42" t="e">
        <f t="shared" si="0"/>
        <v>#DIV/0!</v>
      </c>
      <c r="J21" s="485"/>
      <c r="K21" s="486"/>
      <c r="L21" s="24"/>
      <c r="M21" s="24"/>
      <c r="N21" s="24">
        <f t="shared" si="1"/>
        <v>0</v>
      </c>
      <c r="O21" s="24" t="e">
        <f t="shared" si="2"/>
        <v>#DIV/0!</v>
      </c>
      <c r="P21" s="21"/>
      <c r="Q21" s="292"/>
      <c r="R21" s="25"/>
    </row>
    <row r="22" spans="1:18" ht="15.75" customHeight="1">
      <c r="A22" s="20"/>
      <c r="B22" s="21"/>
      <c r="C22" s="21"/>
      <c r="D22" s="21"/>
      <c r="E22" s="20"/>
      <c r="F22" s="22"/>
      <c r="G22" s="22"/>
      <c r="H22" s="36"/>
      <c r="I22" s="42" t="e">
        <f t="shared" si="0"/>
        <v>#DIV/0!</v>
      </c>
      <c r="J22" s="485"/>
      <c r="K22" s="486"/>
      <c r="L22" s="24"/>
      <c r="M22" s="24"/>
      <c r="N22" s="24">
        <f t="shared" si="1"/>
        <v>0</v>
      </c>
      <c r="O22" s="24" t="e">
        <f t="shared" si="2"/>
        <v>#DIV/0!</v>
      </c>
      <c r="P22" s="21"/>
      <c r="Q22" s="292"/>
      <c r="R22" s="25"/>
    </row>
    <row r="23" spans="1:18" ht="15.75" customHeight="1">
      <c r="A23" s="20"/>
      <c r="B23" s="21"/>
      <c r="C23" s="21"/>
      <c r="D23" s="21"/>
      <c r="E23" s="20"/>
      <c r="F23" s="22"/>
      <c r="G23" s="22"/>
      <c r="H23" s="36"/>
      <c r="I23" s="42" t="e">
        <f t="shared" si="0"/>
        <v>#DIV/0!</v>
      </c>
      <c r="J23" s="485"/>
      <c r="K23" s="486"/>
      <c r="L23" s="24"/>
      <c r="M23" s="24"/>
      <c r="N23" s="24">
        <f t="shared" si="1"/>
        <v>0</v>
      </c>
      <c r="O23" s="24" t="e">
        <f t="shared" si="2"/>
        <v>#DIV/0!</v>
      </c>
      <c r="P23" s="21"/>
      <c r="Q23" s="292"/>
      <c r="R23" s="25"/>
    </row>
    <row r="24" spans="1:18" ht="15.75" customHeight="1">
      <c r="A24" s="20"/>
      <c r="B24" s="21"/>
      <c r="C24" s="21"/>
      <c r="D24" s="21"/>
      <c r="E24" s="20"/>
      <c r="F24" s="22"/>
      <c r="G24" s="22"/>
      <c r="H24" s="36"/>
      <c r="I24" s="42" t="e">
        <f t="shared" si="0"/>
        <v>#DIV/0!</v>
      </c>
      <c r="J24" s="485"/>
      <c r="K24" s="486"/>
      <c r="L24" s="24"/>
      <c r="M24" s="24"/>
      <c r="N24" s="24">
        <f t="shared" si="1"/>
        <v>0</v>
      </c>
      <c r="O24" s="24" t="e">
        <f t="shared" si="2"/>
        <v>#DIV/0!</v>
      </c>
      <c r="P24" s="21"/>
      <c r="Q24" s="292"/>
      <c r="R24" s="25"/>
    </row>
    <row r="25" spans="1:18" ht="15.75" customHeight="1">
      <c r="A25" s="442" t="s">
        <v>175</v>
      </c>
      <c r="B25" s="471"/>
      <c r="C25" s="472"/>
      <c r="D25" s="289"/>
      <c r="E25" s="20"/>
      <c r="F25" s="22"/>
      <c r="G25" s="22"/>
      <c r="H25" s="36"/>
      <c r="I25" s="24" t="s">
        <v>154</v>
      </c>
      <c r="J25" s="485"/>
      <c r="K25" s="486"/>
      <c r="L25" s="24">
        <f>SUM(L8:L24)</f>
        <v>0</v>
      </c>
      <c r="M25" s="24">
        <f>SUM(M8:M24)</f>
        <v>0</v>
      </c>
      <c r="N25" s="24">
        <f t="shared" si="1"/>
        <v>0</v>
      </c>
      <c r="O25" s="24" t="e">
        <f t="shared" si="2"/>
        <v>#DIV/0!</v>
      </c>
      <c r="P25" s="21"/>
      <c r="Q25" s="292"/>
      <c r="R25" s="25"/>
    </row>
    <row r="26" spans="1:10" ht="12.75">
      <c r="A26" s="13" t="str">
        <f>Sheet1!A7</f>
        <v>被评估单位（或者产权持有单位）填表人：</v>
      </c>
      <c r="J26" s="13">
        <f>Sheet1!A6</f>
        <v>0</v>
      </c>
    </row>
    <row r="27" ht="12.75">
      <c r="A27" s="13" t="str">
        <f>Sheet1!A8</f>
        <v>填表日期：2019月4月29日</v>
      </c>
    </row>
  </sheetData>
  <sheetProtection/>
  <mergeCells count="40">
    <mergeCell ref="A1:P1"/>
    <mergeCell ref="A2:P2"/>
    <mergeCell ref="A3:P3"/>
    <mergeCell ref="A5:G5"/>
    <mergeCell ref="J8:K8"/>
    <mergeCell ref="J9:K9"/>
    <mergeCell ref="F6:F7"/>
    <mergeCell ref="G6:G7"/>
    <mergeCell ref="H6:H7"/>
    <mergeCell ref="I6:I7"/>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A25:C25"/>
    <mergeCell ref="J25:K25"/>
    <mergeCell ref="A6:A7"/>
    <mergeCell ref="B6:B7"/>
    <mergeCell ref="C6:C7"/>
    <mergeCell ref="D6:D7"/>
    <mergeCell ref="E6:E7"/>
    <mergeCell ref="L6:L7"/>
    <mergeCell ref="M6:M7"/>
    <mergeCell ref="R6:R7"/>
    <mergeCell ref="J6:K7"/>
    <mergeCell ref="N6:N7"/>
    <mergeCell ref="O6:O7"/>
    <mergeCell ref="P6:P7"/>
    <mergeCell ref="Q6:Q7"/>
  </mergeCells>
  <printOptions horizontalCentered="1"/>
  <pageMargins left="1" right="1" top="0.87" bottom="0.87" header="0.39" footer="0.51"/>
  <pageSetup horizontalDpi="600" verticalDpi="6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25.xml><?xml version="1.0" encoding="utf-8"?>
<worksheet xmlns="http://schemas.openxmlformats.org/spreadsheetml/2006/main" xmlns:r="http://schemas.openxmlformats.org/officeDocument/2006/relationships">
  <sheetPr>
    <tabColor indexed="14"/>
  </sheetPr>
  <dimension ref="A1:Q28"/>
  <sheetViews>
    <sheetView zoomScalePageLayoutView="0" workbookViewId="0" topLeftCell="A1">
      <selection activeCell="M26" sqref="M26"/>
    </sheetView>
  </sheetViews>
  <sheetFormatPr defaultColWidth="7.875" defaultRowHeight="15.75"/>
  <cols>
    <col min="1" max="1" width="3.875" style="13" customWidth="1"/>
    <col min="2" max="2" width="5.50390625" style="13" customWidth="1"/>
    <col min="3" max="3" width="7.875" style="13" customWidth="1"/>
    <col min="4" max="4" width="9.50390625" style="13" customWidth="1"/>
    <col min="5" max="5" width="7.50390625" style="13" customWidth="1"/>
    <col min="6" max="7" width="4.25390625" style="13" customWidth="1"/>
    <col min="8" max="9" width="4.00390625" style="13" customWidth="1"/>
    <col min="10" max="10" width="4.25390625" style="13" customWidth="1"/>
    <col min="11" max="11" width="6.625" style="13" customWidth="1"/>
    <col min="12" max="12" width="7.25390625" style="13" customWidth="1"/>
    <col min="13" max="13" width="6.875" style="13" customWidth="1"/>
    <col min="14" max="14" width="6.50390625" style="13" customWidth="1"/>
    <col min="15" max="15" width="5.50390625" style="13" customWidth="1"/>
    <col min="16" max="16" width="6.50390625" style="13" customWidth="1"/>
    <col min="17" max="17" width="7.375" style="13" customWidth="1"/>
    <col min="18" max="16384" width="7.875" style="13" customWidth="1"/>
  </cols>
  <sheetData>
    <row r="1" spans="1:17" s="11" customFormat="1" ht="30" customHeight="1">
      <c r="A1" s="437" t="s">
        <v>262</v>
      </c>
      <c r="B1" s="437"/>
      <c r="C1" s="437"/>
      <c r="D1" s="437"/>
      <c r="E1" s="437"/>
      <c r="F1" s="437"/>
      <c r="G1" s="437"/>
      <c r="H1" s="437"/>
      <c r="I1" s="437"/>
      <c r="J1" s="437"/>
      <c r="K1" s="437"/>
      <c r="L1" s="437"/>
      <c r="M1" s="437"/>
      <c r="N1" s="437"/>
      <c r="O1" s="437"/>
      <c r="P1" s="437"/>
      <c r="Q1" s="437"/>
    </row>
    <row r="2" spans="1:17" s="11" customFormat="1" ht="23.25" customHeight="1">
      <c r="A2" s="476" t="s">
        <v>243</v>
      </c>
      <c r="B2" s="476"/>
      <c r="C2" s="476"/>
      <c r="D2" s="476"/>
      <c r="E2" s="476"/>
      <c r="F2" s="476"/>
      <c r="G2" s="476"/>
      <c r="H2" s="476"/>
      <c r="I2" s="476"/>
      <c r="J2" s="476"/>
      <c r="K2" s="476"/>
      <c r="L2" s="476"/>
      <c r="M2" s="476"/>
      <c r="N2" s="476"/>
      <c r="O2" s="476"/>
      <c r="P2" s="476"/>
      <c r="Q2" s="476"/>
    </row>
    <row r="3" spans="1:17" ht="13.5" customHeight="1">
      <c r="A3" s="439" t="str">
        <f>Sheet1!A3</f>
        <v>评估基准日：2019年4月29日</v>
      </c>
      <c r="B3" s="440"/>
      <c r="C3" s="440"/>
      <c r="D3" s="440"/>
      <c r="E3" s="440"/>
      <c r="F3" s="440"/>
      <c r="G3" s="440"/>
      <c r="H3" s="440"/>
      <c r="I3" s="440"/>
      <c r="J3" s="440"/>
      <c r="K3" s="441"/>
      <c r="L3" s="441"/>
      <c r="M3" s="441"/>
      <c r="N3" s="441"/>
      <c r="O3" s="441"/>
      <c r="P3" s="441"/>
      <c r="Q3" s="441"/>
    </row>
    <row r="4" spans="2:17" ht="12" customHeight="1">
      <c r="B4" s="14"/>
      <c r="C4" s="14"/>
      <c r="D4" s="14"/>
      <c r="E4" s="14"/>
      <c r="F4" s="14"/>
      <c r="G4" s="14"/>
      <c r="H4" s="14"/>
      <c r="I4" s="14"/>
      <c r="J4" s="14"/>
      <c r="K4" s="15"/>
      <c r="L4" s="15"/>
      <c r="M4" s="15"/>
      <c r="N4" s="15"/>
      <c r="O4" s="15"/>
      <c r="P4" s="448" t="s">
        <v>244</v>
      </c>
      <c r="Q4" s="448"/>
    </row>
    <row r="5" spans="1:17" ht="12.75" customHeight="1">
      <c r="A5" s="445" t="str">
        <f>Sheet1!A4</f>
        <v>被评估单位（或者产权持有单位）：林杰、路兴龙</v>
      </c>
      <c r="B5" s="445"/>
      <c r="C5" s="445"/>
      <c r="D5" s="445"/>
      <c r="E5" s="445"/>
      <c r="Q5" s="17" t="s">
        <v>3</v>
      </c>
    </row>
    <row r="6" spans="1:17" s="31" customFormat="1" ht="52.5" customHeight="1">
      <c r="A6" s="68" t="s">
        <v>5</v>
      </c>
      <c r="B6" s="68" t="s">
        <v>263</v>
      </c>
      <c r="C6" s="71" t="s">
        <v>264</v>
      </c>
      <c r="D6" s="71" t="s">
        <v>247</v>
      </c>
      <c r="E6" s="68" t="s">
        <v>265</v>
      </c>
      <c r="F6" s="68" t="s">
        <v>266</v>
      </c>
      <c r="G6" s="68" t="s">
        <v>267</v>
      </c>
      <c r="H6" s="68" t="s">
        <v>268</v>
      </c>
      <c r="I6" s="68" t="s">
        <v>269</v>
      </c>
      <c r="J6" s="68" t="s">
        <v>270</v>
      </c>
      <c r="K6" s="68" t="s">
        <v>271</v>
      </c>
      <c r="L6" s="68" t="s">
        <v>272</v>
      </c>
      <c r="M6" s="19" t="s">
        <v>92</v>
      </c>
      <c r="N6" s="68" t="s">
        <v>93</v>
      </c>
      <c r="O6" s="68" t="s">
        <v>94</v>
      </c>
      <c r="P6" s="68" t="s">
        <v>131</v>
      </c>
      <c r="Q6" s="68" t="s">
        <v>8</v>
      </c>
    </row>
    <row r="7" spans="1:17" ht="15.75" customHeight="1">
      <c r="A7" s="20"/>
      <c r="B7" s="20"/>
      <c r="C7" s="72"/>
      <c r="D7" s="72"/>
      <c r="E7" s="21"/>
      <c r="F7" s="22"/>
      <c r="G7" s="20"/>
      <c r="H7" s="20"/>
      <c r="I7" s="20"/>
      <c r="J7" s="20"/>
      <c r="K7" s="24"/>
      <c r="L7" s="24"/>
      <c r="M7" s="23"/>
      <c r="N7" s="24"/>
      <c r="O7" s="24">
        <f>N7-M7</f>
        <v>0</v>
      </c>
      <c r="P7" s="24" t="e">
        <f>O7/M7*100</f>
        <v>#DIV/0!</v>
      </c>
      <c r="Q7" s="25"/>
    </row>
    <row r="8" spans="1:17" ht="15.75" customHeight="1">
      <c r="A8" s="20"/>
      <c r="B8" s="20"/>
      <c r="C8" s="72"/>
      <c r="D8" s="72"/>
      <c r="E8" s="21"/>
      <c r="F8" s="22"/>
      <c r="G8" s="20"/>
      <c r="H8" s="20"/>
      <c r="I8" s="20"/>
      <c r="J8" s="20"/>
      <c r="K8" s="24"/>
      <c r="L8" s="24"/>
      <c r="M8" s="24"/>
      <c r="N8" s="24"/>
      <c r="O8" s="24">
        <f aca="true" t="shared" si="0" ref="O8:O26">N8-M8</f>
        <v>0</v>
      </c>
      <c r="P8" s="24" t="e">
        <f aca="true" t="shared" si="1" ref="P8:P26">O8/M8*100</f>
        <v>#DIV/0!</v>
      </c>
      <c r="Q8" s="25"/>
    </row>
    <row r="9" spans="1:17" ht="15.75" customHeight="1">
      <c r="A9" s="20"/>
      <c r="B9" s="20"/>
      <c r="C9" s="72"/>
      <c r="D9" s="72"/>
      <c r="E9" s="21"/>
      <c r="F9" s="22"/>
      <c r="G9" s="20"/>
      <c r="H9" s="20"/>
      <c r="I9" s="20"/>
      <c r="J9" s="20"/>
      <c r="K9" s="24"/>
      <c r="L9" s="24"/>
      <c r="M9" s="24"/>
      <c r="N9" s="24"/>
      <c r="O9" s="24">
        <f t="shared" si="0"/>
        <v>0</v>
      </c>
      <c r="P9" s="24" t="e">
        <f t="shared" si="1"/>
        <v>#DIV/0!</v>
      </c>
      <c r="Q9" s="25"/>
    </row>
    <row r="10" spans="1:17" ht="15.75" customHeight="1">
      <c r="A10" s="20"/>
      <c r="B10" s="20"/>
      <c r="C10" s="72"/>
      <c r="D10" s="72"/>
      <c r="E10" s="21"/>
      <c r="F10" s="22"/>
      <c r="G10" s="20"/>
      <c r="H10" s="20"/>
      <c r="I10" s="20"/>
      <c r="J10" s="20"/>
      <c r="K10" s="24"/>
      <c r="L10" s="24"/>
      <c r="M10" s="24"/>
      <c r="N10" s="24"/>
      <c r="O10" s="24">
        <f t="shared" si="0"/>
        <v>0</v>
      </c>
      <c r="P10" s="24" t="e">
        <f t="shared" si="1"/>
        <v>#DIV/0!</v>
      </c>
      <c r="Q10" s="25"/>
    </row>
    <row r="11" spans="1:17" ht="15.75" customHeight="1">
      <c r="A11" s="20"/>
      <c r="B11" s="20"/>
      <c r="C11" s="72"/>
      <c r="D11" s="72"/>
      <c r="E11" s="21"/>
      <c r="F11" s="22"/>
      <c r="G11" s="20"/>
      <c r="H11" s="20"/>
      <c r="I11" s="20"/>
      <c r="J11" s="20"/>
      <c r="K11" s="24"/>
      <c r="L11" s="24"/>
      <c r="M11" s="24"/>
      <c r="N11" s="24"/>
      <c r="O11" s="24">
        <f t="shared" si="0"/>
        <v>0</v>
      </c>
      <c r="P11" s="24" t="e">
        <f t="shared" si="1"/>
        <v>#DIV/0!</v>
      </c>
      <c r="Q11" s="25"/>
    </row>
    <row r="12" spans="1:17" ht="15.75" customHeight="1">
      <c r="A12" s="20"/>
      <c r="B12" s="20"/>
      <c r="C12" s="72"/>
      <c r="D12" s="72"/>
      <c r="E12" s="21"/>
      <c r="F12" s="22"/>
      <c r="G12" s="20"/>
      <c r="H12" s="20"/>
      <c r="I12" s="20"/>
      <c r="J12" s="20"/>
      <c r="K12" s="24"/>
      <c r="L12" s="24"/>
      <c r="M12" s="24"/>
      <c r="N12" s="24"/>
      <c r="O12" s="24">
        <f t="shared" si="0"/>
        <v>0</v>
      </c>
      <c r="P12" s="24" t="e">
        <f t="shared" si="1"/>
        <v>#DIV/0!</v>
      </c>
      <c r="Q12" s="25"/>
    </row>
    <row r="13" spans="1:17" ht="15.75" customHeight="1">
      <c r="A13" s="20"/>
      <c r="B13" s="20"/>
      <c r="C13" s="72"/>
      <c r="D13" s="72"/>
      <c r="E13" s="21"/>
      <c r="F13" s="22"/>
      <c r="G13" s="20"/>
      <c r="H13" s="20"/>
      <c r="I13" s="20"/>
      <c r="J13" s="20"/>
      <c r="K13" s="24"/>
      <c r="L13" s="24"/>
      <c r="M13" s="24"/>
      <c r="N13" s="24"/>
      <c r="O13" s="24">
        <f t="shared" si="0"/>
        <v>0</v>
      </c>
      <c r="P13" s="24" t="e">
        <f t="shared" si="1"/>
        <v>#DIV/0!</v>
      </c>
      <c r="Q13" s="25"/>
    </row>
    <row r="14" spans="1:17" ht="15.75" customHeight="1">
      <c r="A14" s="20"/>
      <c r="B14" s="20"/>
      <c r="C14" s="72"/>
      <c r="D14" s="72"/>
      <c r="E14" s="21"/>
      <c r="F14" s="22"/>
      <c r="G14" s="20"/>
      <c r="H14" s="20"/>
      <c r="I14" s="20"/>
      <c r="J14" s="20"/>
      <c r="K14" s="24"/>
      <c r="L14" s="24"/>
      <c r="M14" s="24"/>
      <c r="N14" s="24"/>
      <c r="O14" s="24">
        <f t="shared" si="0"/>
        <v>0</v>
      </c>
      <c r="P14" s="24" t="e">
        <f t="shared" si="1"/>
        <v>#DIV/0!</v>
      </c>
      <c r="Q14" s="25"/>
    </row>
    <row r="15" spans="1:17" ht="15.75" customHeight="1">
      <c r="A15" s="20"/>
      <c r="B15" s="20"/>
      <c r="C15" s="72"/>
      <c r="D15" s="72"/>
      <c r="E15" s="21"/>
      <c r="F15" s="22"/>
      <c r="G15" s="20"/>
      <c r="H15" s="20"/>
      <c r="I15" s="20"/>
      <c r="J15" s="20"/>
      <c r="K15" s="24"/>
      <c r="L15" s="24"/>
      <c r="M15" s="24"/>
      <c r="N15" s="24"/>
      <c r="O15" s="24">
        <f t="shared" si="0"/>
        <v>0</v>
      </c>
      <c r="P15" s="24" t="e">
        <f t="shared" si="1"/>
        <v>#DIV/0!</v>
      </c>
      <c r="Q15" s="25"/>
    </row>
    <row r="16" spans="1:17" ht="15.75" customHeight="1">
      <c r="A16" s="20"/>
      <c r="B16" s="20"/>
      <c r="C16" s="72"/>
      <c r="D16" s="72"/>
      <c r="E16" s="21"/>
      <c r="F16" s="22"/>
      <c r="G16" s="20"/>
      <c r="H16" s="20"/>
      <c r="I16" s="20"/>
      <c r="J16" s="20"/>
      <c r="K16" s="24"/>
      <c r="L16" s="24"/>
      <c r="M16" s="24"/>
      <c r="N16" s="24"/>
      <c r="O16" s="24">
        <f t="shared" si="0"/>
        <v>0</v>
      </c>
      <c r="P16" s="24" t="e">
        <f t="shared" si="1"/>
        <v>#DIV/0!</v>
      </c>
      <c r="Q16" s="25"/>
    </row>
    <row r="17" spans="1:17" ht="15.75" customHeight="1">
      <c r="A17" s="20"/>
      <c r="B17" s="20"/>
      <c r="C17" s="72"/>
      <c r="D17" s="72"/>
      <c r="E17" s="21"/>
      <c r="F17" s="22"/>
      <c r="G17" s="20"/>
      <c r="H17" s="20"/>
      <c r="I17" s="20"/>
      <c r="J17" s="20"/>
      <c r="K17" s="24"/>
      <c r="L17" s="24"/>
      <c r="M17" s="24"/>
      <c r="N17" s="24"/>
      <c r="O17" s="24">
        <f t="shared" si="0"/>
        <v>0</v>
      </c>
      <c r="P17" s="24" t="e">
        <f t="shared" si="1"/>
        <v>#DIV/0!</v>
      </c>
      <c r="Q17" s="25"/>
    </row>
    <row r="18" spans="1:17" ht="15.75" customHeight="1">
      <c r="A18" s="20"/>
      <c r="B18" s="20"/>
      <c r="C18" s="72"/>
      <c r="D18" s="72"/>
      <c r="E18" s="21"/>
      <c r="F18" s="22"/>
      <c r="G18" s="20"/>
      <c r="H18" s="20"/>
      <c r="I18" s="20"/>
      <c r="J18" s="20"/>
      <c r="K18" s="24"/>
      <c r="L18" s="24"/>
      <c r="M18" s="24"/>
      <c r="N18" s="24"/>
      <c r="O18" s="24">
        <f t="shared" si="0"/>
        <v>0</v>
      </c>
      <c r="P18" s="24" t="e">
        <f t="shared" si="1"/>
        <v>#DIV/0!</v>
      </c>
      <c r="Q18" s="25"/>
    </row>
    <row r="19" spans="1:17" ht="15.75" customHeight="1">
      <c r="A19" s="20"/>
      <c r="B19" s="20"/>
      <c r="C19" s="72"/>
      <c r="D19" s="72"/>
      <c r="E19" s="21"/>
      <c r="F19" s="22"/>
      <c r="G19" s="20"/>
      <c r="H19" s="20"/>
      <c r="I19" s="20"/>
      <c r="J19" s="20"/>
      <c r="K19" s="24"/>
      <c r="L19" s="24"/>
      <c r="M19" s="24"/>
      <c r="N19" s="24"/>
      <c r="O19" s="24">
        <f t="shared" si="0"/>
        <v>0</v>
      </c>
      <c r="P19" s="24" t="e">
        <f t="shared" si="1"/>
        <v>#DIV/0!</v>
      </c>
      <c r="Q19" s="25"/>
    </row>
    <row r="20" spans="1:17" ht="15.75" customHeight="1">
      <c r="A20" s="20"/>
      <c r="B20" s="20"/>
      <c r="C20" s="72"/>
      <c r="D20" s="72"/>
      <c r="E20" s="21"/>
      <c r="F20" s="22"/>
      <c r="G20" s="20"/>
      <c r="H20" s="20"/>
      <c r="I20" s="20"/>
      <c r="J20" s="20"/>
      <c r="K20" s="24"/>
      <c r="L20" s="24"/>
      <c r="M20" s="24"/>
      <c r="N20" s="24"/>
      <c r="O20" s="24">
        <f t="shared" si="0"/>
        <v>0</v>
      </c>
      <c r="P20" s="24" t="e">
        <f t="shared" si="1"/>
        <v>#DIV/0!</v>
      </c>
      <c r="Q20" s="25"/>
    </row>
    <row r="21" spans="1:17" ht="15.75" customHeight="1">
      <c r="A21" s="20"/>
      <c r="B21" s="20"/>
      <c r="C21" s="72"/>
      <c r="D21" s="72"/>
      <c r="E21" s="21"/>
      <c r="F21" s="22"/>
      <c r="G21" s="20"/>
      <c r="H21" s="20"/>
      <c r="I21" s="20"/>
      <c r="J21" s="20"/>
      <c r="K21" s="24"/>
      <c r="L21" s="24"/>
      <c r="M21" s="24"/>
      <c r="N21" s="24"/>
      <c r="O21" s="24">
        <f t="shared" si="0"/>
        <v>0</v>
      </c>
      <c r="P21" s="24" t="e">
        <f t="shared" si="1"/>
        <v>#DIV/0!</v>
      </c>
      <c r="Q21" s="25"/>
    </row>
    <row r="22" spans="1:17" ht="15.75" customHeight="1">
      <c r="A22" s="20"/>
      <c r="B22" s="20"/>
      <c r="C22" s="72"/>
      <c r="D22" s="72"/>
      <c r="E22" s="21"/>
      <c r="F22" s="22"/>
      <c r="G22" s="20"/>
      <c r="H22" s="20"/>
      <c r="I22" s="20"/>
      <c r="J22" s="20"/>
      <c r="K22" s="24"/>
      <c r="L22" s="24"/>
      <c r="M22" s="24"/>
      <c r="N22" s="24"/>
      <c r="O22" s="24">
        <f t="shared" si="0"/>
        <v>0</v>
      </c>
      <c r="P22" s="24" t="e">
        <f t="shared" si="1"/>
        <v>#DIV/0!</v>
      </c>
      <c r="Q22" s="25"/>
    </row>
    <row r="23" spans="1:17" ht="14.25" customHeight="1">
      <c r="A23" s="20"/>
      <c r="B23" s="20"/>
      <c r="C23" s="72"/>
      <c r="D23" s="72"/>
      <c r="E23" s="21"/>
      <c r="F23" s="22"/>
      <c r="G23" s="20"/>
      <c r="H23" s="20"/>
      <c r="I23" s="20"/>
      <c r="J23" s="20"/>
      <c r="K23" s="24"/>
      <c r="L23" s="24"/>
      <c r="M23" s="24"/>
      <c r="N23" s="24"/>
      <c r="O23" s="24">
        <f t="shared" si="0"/>
        <v>0</v>
      </c>
      <c r="P23" s="24" t="e">
        <f t="shared" si="1"/>
        <v>#DIV/0!</v>
      </c>
      <c r="Q23" s="25"/>
    </row>
    <row r="24" spans="1:17" ht="12.75" customHeight="1">
      <c r="A24" s="442" t="s">
        <v>175</v>
      </c>
      <c r="B24" s="471"/>
      <c r="C24" s="472"/>
      <c r="D24" s="289"/>
      <c r="E24" s="20"/>
      <c r="F24" s="22"/>
      <c r="G24" s="22"/>
      <c r="H24" s="22"/>
      <c r="I24" s="36"/>
      <c r="J24" s="24" t="s">
        <v>154</v>
      </c>
      <c r="K24" s="23"/>
      <c r="L24" s="24">
        <f>SUM(L7:L23)</f>
        <v>0</v>
      </c>
      <c r="M24" s="24">
        <f>SUM(M7:M23)</f>
        <v>0</v>
      </c>
      <c r="N24" s="24">
        <f>SUM(N7:N23)</f>
        <v>0</v>
      </c>
      <c r="O24" s="24">
        <f t="shared" si="0"/>
        <v>0</v>
      </c>
      <c r="P24" s="24" t="e">
        <f t="shared" si="1"/>
        <v>#DIV/0!</v>
      </c>
      <c r="Q24" s="24" t="s">
        <v>154</v>
      </c>
    </row>
    <row r="25" spans="1:17" ht="14.25" customHeight="1">
      <c r="A25" s="442" t="s">
        <v>256</v>
      </c>
      <c r="B25" s="473"/>
      <c r="C25" s="443"/>
      <c r="D25" s="41"/>
      <c r="E25" s="20"/>
      <c r="F25" s="22"/>
      <c r="G25" s="22"/>
      <c r="H25" s="22"/>
      <c r="I25" s="36"/>
      <c r="J25" s="24"/>
      <c r="K25" s="23"/>
      <c r="L25" s="24"/>
      <c r="M25" s="24"/>
      <c r="N25" s="51"/>
      <c r="O25" s="24">
        <f t="shared" si="0"/>
        <v>0</v>
      </c>
      <c r="P25" s="24" t="e">
        <f t="shared" si="1"/>
        <v>#DIV/0!</v>
      </c>
      <c r="Q25" s="24" t="s">
        <v>154</v>
      </c>
    </row>
    <row r="26" spans="1:17" ht="13.5" customHeight="1">
      <c r="A26" s="442" t="s">
        <v>175</v>
      </c>
      <c r="B26" s="473"/>
      <c r="C26" s="443"/>
      <c r="D26" s="41"/>
      <c r="E26" s="20"/>
      <c r="F26" s="22"/>
      <c r="G26" s="22"/>
      <c r="H26" s="22"/>
      <c r="I26" s="25"/>
      <c r="J26" s="24"/>
      <c r="K26" s="23"/>
      <c r="L26" s="24">
        <f>L24-L25</f>
        <v>0</v>
      </c>
      <c r="M26" s="24">
        <f>M24-M25</f>
        <v>0</v>
      </c>
      <c r="N26" s="24">
        <f>N24-N25</f>
        <v>0</v>
      </c>
      <c r="O26" s="24">
        <f t="shared" si="0"/>
        <v>0</v>
      </c>
      <c r="P26" s="24" t="e">
        <f t="shared" si="1"/>
        <v>#DIV/0!</v>
      </c>
      <c r="Q26" s="24" t="s">
        <v>154</v>
      </c>
    </row>
    <row r="27" spans="1:11" ht="12.75">
      <c r="A27" s="13" t="str">
        <f>Sheet1!A7</f>
        <v>被评估单位（或者产权持有单位）填表人：</v>
      </c>
      <c r="K27" s="13">
        <f>Sheet1!A6</f>
        <v>0</v>
      </c>
    </row>
    <row r="28" ht="12.75">
      <c r="A28" s="13" t="str">
        <f>Sheet1!A8</f>
        <v>填表日期：2019月4月29日</v>
      </c>
    </row>
  </sheetData>
  <sheetProtection/>
  <mergeCells count="8">
    <mergeCell ref="A25:C25"/>
    <mergeCell ref="A26:C26"/>
    <mergeCell ref="A1:Q1"/>
    <mergeCell ref="A2:Q2"/>
    <mergeCell ref="A3:Q3"/>
    <mergeCell ref="P4:Q4"/>
    <mergeCell ref="A5:E5"/>
    <mergeCell ref="A24:C24"/>
  </mergeCells>
  <printOptions horizontalCentered="1"/>
  <pageMargins left="0.98" right="0.98" top="0.87" bottom="0.87" header="0.35" footer="0.51"/>
  <pageSetup horizontalDpi="600" verticalDpi="6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26.xml><?xml version="1.0" encoding="utf-8"?>
<worksheet xmlns="http://schemas.openxmlformats.org/spreadsheetml/2006/main" xmlns:r="http://schemas.openxmlformats.org/officeDocument/2006/relationships">
  <sheetPr>
    <tabColor indexed="14"/>
  </sheetPr>
  <dimension ref="A1:R29"/>
  <sheetViews>
    <sheetView zoomScalePageLayoutView="0" workbookViewId="0" topLeftCell="A4">
      <selection activeCell="L28" sqref="L28"/>
    </sheetView>
  </sheetViews>
  <sheetFormatPr defaultColWidth="7.875" defaultRowHeight="15.75"/>
  <cols>
    <col min="1" max="1" width="5.625" style="13" customWidth="1"/>
    <col min="2" max="2" width="6.00390625" style="13" customWidth="1"/>
    <col min="3" max="3" width="6.875" style="13" customWidth="1"/>
    <col min="4" max="4" width="8.375" style="13" customWidth="1"/>
    <col min="5" max="5" width="6.125" style="13" customWidth="1"/>
    <col min="6" max="6" width="4.125" style="13" customWidth="1"/>
    <col min="7" max="7" width="4.25390625" style="13" customWidth="1"/>
    <col min="8" max="8" width="4.00390625" style="13" customWidth="1"/>
    <col min="9" max="9" width="3.75390625" style="13" customWidth="1"/>
    <col min="10" max="10" width="4.125" style="13" customWidth="1"/>
    <col min="11" max="11" width="5.875" style="13" customWidth="1"/>
    <col min="12" max="12" width="9.00390625" style="13" customWidth="1"/>
    <col min="13" max="13" width="6.25390625" style="13" customWidth="1"/>
    <col min="14" max="14" width="7.125" style="13" customWidth="1"/>
    <col min="15" max="15" width="6.375" style="13" customWidth="1"/>
    <col min="16" max="16" width="6.625" style="13" customWidth="1"/>
    <col min="17" max="17" width="6.875" style="13" customWidth="1"/>
    <col min="18" max="16384" width="7.875" style="13" customWidth="1"/>
  </cols>
  <sheetData>
    <row r="1" spans="1:18" s="11" customFormat="1" ht="25.5" customHeight="1">
      <c r="A1" s="437" t="s">
        <v>262</v>
      </c>
      <c r="B1" s="437"/>
      <c r="C1" s="437"/>
      <c r="D1" s="437"/>
      <c r="E1" s="437"/>
      <c r="F1" s="437"/>
      <c r="G1" s="437"/>
      <c r="H1" s="437"/>
      <c r="I1" s="437"/>
      <c r="J1" s="437"/>
      <c r="K1" s="437"/>
      <c r="L1" s="437"/>
      <c r="M1" s="437"/>
      <c r="N1" s="437"/>
      <c r="O1" s="437"/>
      <c r="P1" s="437"/>
      <c r="Q1" s="437"/>
      <c r="R1" s="31"/>
    </row>
    <row r="2" spans="1:18" s="11" customFormat="1" ht="18.75" customHeight="1">
      <c r="A2" s="476" t="s">
        <v>257</v>
      </c>
      <c r="B2" s="476"/>
      <c r="C2" s="476"/>
      <c r="D2" s="476"/>
      <c r="E2" s="476"/>
      <c r="F2" s="476"/>
      <c r="G2" s="476"/>
      <c r="H2" s="476"/>
      <c r="I2" s="476"/>
      <c r="J2" s="476"/>
      <c r="K2" s="476"/>
      <c r="L2" s="476"/>
      <c r="M2" s="476"/>
      <c r="N2" s="476"/>
      <c r="O2" s="476"/>
      <c r="P2" s="476"/>
      <c r="Q2" s="476"/>
      <c r="R2" s="31"/>
    </row>
    <row r="3" spans="1:17" ht="13.5" customHeight="1">
      <c r="A3" s="439" t="str">
        <f>Sheet1!A3</f>
        <v>评估基准日：2019年4月29日</v>
      </c>
      <c r="B3" s="440"/>
      <c r="C3" s="440"/>
      <c r="D3" s="440"/>
      <c r="E3" s="440"/>
      <c r="F3" s="440"/>
      <c r="G3" s="440"/>
      <c r="H3" s="440"/>
      <c r="I3" s="440"/>
      <c r="J3" s="440"/>
      <c r="K3" s="441"/>
      <c r="L3" s="441"/>
      <c r="M3" s="441"/>
      <c r="N3" s="441"/>
      <c r="O3" s="441"/>
      <c r="P3" s="441"/>
      <c r="Q3" s="441"/>
    </row>
    <row r="4" spans="2:17" ht="12" customHeight="1">
      <c r="B4" s="14"/>
      <c r="C4" s="14"/>
      <c r="D4" s="14"/>
      <c r="E4" s="14"/>
      <c r="F4" s="14"/>
      <c r="G4" s="14"/>
      <c r="H4" s="14"/>
      <c r="I4" s="14"/>
      <c r="J4" s="14"/>
      <c r="K4" s="15"/>
      <c r="L4" s="15"/>
      <c r="M4" s="15"/>
      <c r="N4" s="15"/>
      <c r="O4" s="15"/>
      <c r="P4" s="15"/>
      <c r="Q4" s="16" t="s">
        <v>244</v>
      </c>
    </row>
    <row r="5" spans="1:17" ht="13.5" customHeight="1">
      <c r="A5" s="445" t="str">
        <f>Sheet1!A4</f>
        <v>被评估单位（或者产权持有单位）：林杰、路兴龙</v>
      </c>
      <c r="B5" s="445"/>
      <c r="C5" s="445"/>
      <c r="D5" s="445"/>
      <c r="E5" s="445"/>
      <c r="Q5" s="17" t="s">
        <v>3</v>
      </c>
    </row>
    <row r="6" spans="1:17" s="31" customFormat="1" ht="48.75" customHeight="1">
      <c r="A6" s="68" t="s">
        <v>5</v>
      </c>
      <c r="B6" s="68" t="s">
        <v>263</v>
      </c>
      <c r="C6" s="71" t="s">
        <v>264</v>
      </c>
      <c r="D6" s="71" t="s">
        <v>247</v>
      </c>
      <c r="E6" s="68" t="s">
        <v>265</v>
      </c>
      <c r="F6" s="68" t="s">
        <v>266</v>
      </c>
      <c r="G6" s="68" t="s">
        <v>267</v>
      </c>
      <c r="H6" s="68" t="s">
        <v>268</v>
      </c>
      <c r="I6" s="68" t="s">
        <v>269</v>
      </c>
      <c r="J6" s="68" t="s">
        <v>270</v>
      </c>
      <c r="K6" s="68" t="s">
        <v>271</v>
      </c>
      <c r="L6" s="68" t="s">
        <v>273</v>
      </c>
      <c r="M6" s="19" t="s">
        <v>92</v>
      </c>
      <c r="N6" s="68" t="s">
        <v>93</v>
      </c>
      <c r="O6" s="68" t="s">
        <v>94</v>
      </c>
      <c r="P6" s="68" t="s">
        <v>131</v>
      </c>
      <c r="Q6" s="68" t="s">
        <v>8</v>
      </c>
    </row>
    <row r="7" spans="1:17" ht="15.75" customHeight="1">
      <c r="A7" s="20"/>
      <c r="B7" s="20"/>
      <c r="C7" s="72"/>
      <c r="D7" s="72"/>
      <c r="E7" s="21"/>
      <c r="F7" s="22"/>
      <c r="G7" s="20"/>
      <c r="H7" s="20"/>
      <c r="I7" s="20"/>
      <c r="J7" s="20"/>
      <c r="K7" s="24"/>
      <c r="L7" s="24"/>
      <c r="M7" s="23"/>
      <c r="N7" s="24"/>
      <c r="O7" s="24">
        <f>N7-M7</f>
        <v>0</v>
      </c>
      <c r="P7" s="24" t="e">
        <f>O7/M7*100</f>
        <v>#DIV/0!</v>
      </c>
      <c r="Q7" s="25"/>
    </row>
    <row r="8" spans="1:17" ht="15.75" customHeight="1">
      <c r="A8" s="20"/>
      <c r="B8" s="20"/>
      <c r="C8" s="72"/>
      <c r="D8" s="72"/>
      <c r="E8" s="21"/>
      <c r="F8" s="22"/>
      <c r="G8" s="20"/>
      <c r="H8" s="20"/>
      <c r="I8" s="20"/>
      <c r="J8" s="20"/>
      <c r="K8" s="24"/>
      <c r="L8" s="24"/>
      <c r="M8" s="24"/>
      <c r="N8" s="24"/>
      <c r="O8" s="24">
        <f aca="true" t="shared" si="0" ref="O8:O27">N8-M8</f>
        <v>0</v>
      </c>
      <c r="P8" s="24" t="e">
        <f aca="true" t="shared" si="1" ref="P8:P27">O8/M8*100</f>
        <v>#DIV/0!</v>
      </c>
      <c r="Q8" s="25"/>
    </row>
    <row r="9" spans="1:17" ht="15.75" customHeight="1">
      <c r="A9" s="20"/>
      <c r="B9" s="20"/>
      <c r="C9" s="72"/>
      <c r="D9" s="72"/>
      <c r="E9" s="21"/>
      <c r="F9" s="22"/>
      <c r="G9" s="20"/>
      <c r="H9" s="20"/>
      <c r="I9" s="20"/>
      <c r="J9" s="20"/>
      <c r="K9" s="24"/>
      <c r="L9" s="24"/>
      <c r="M9" s="24"/>
      <c r="N9" s="24"/>
      <c r="O9" s="24">
        <f t="shared" si="0"/>
        <v>0</v>
      </c>
      <c r="P9" s="24" t="e">
        <f t="shared" si="1"/>
        <v>#DIV/0!</v>
      </c>
      <c r="Q9" s="25"/>
    </row>
    <row r="10" spans="1:17" ht="15.75" customHeight="1">
      <c r="A10" s="20"/>
      <c r="B10" s="20"/>
      <c r="C10" s="72"/>
      <c r="D10" s="72"/>
      <c r="E10" s="21"/>
      <c r="F10" s="22"/>
      <c r="G10" s="20"/>
      <c r="H10" s="20"/>
      <c r="I10" s="20"/>
      <c r="J10" s="20"/>
      <c r="K10" s="24"/>
      <c r="L10" s="24"/>
      <c r="M10" s="24"/>
      <c r="N10" s="24"/>
      <c r="O10" s="24">
        <f t="shared" si="0"/>
        <v>0</v>
      </c>
      <c r="P10" s="24" t="e">
        <f t="shared" si="1"/>
        <v>#DIV/0!</v>
      </c>
      <c r="Q10" s="25"/>
    </row>
    <row r="11" spans="1:17" ht="15.75" customHeight="1">
      <c r="A11" s="20"/>
      <c r="B11" s="20"/>
      <c r="C11" s="72"/>
      <c r="D11" s="72"/>
      <c r="E11" s="21"/>
      <c r="F11" s="22"/>
      <c r="G11" s="20"/>
      <c r="H11" s="20"/>
      <c r="I11" s="20"/>
      <c r="J11" s="20"/>
      <c r="K11" s="24"/>
      <c r="L11" s="24"/>
      <c r="M11" s="24"/>
      <c r="N11" s="24"/>
      <c r="O11" s="24">
        <f t="shared" si="0"/>
        <v>0</v>
      </c>
      <c r="P11" s="24" t="e">
        <f t="shared" si="1"/>
        <v>#DIV/0!</v>
      </c>
      <c r="Q11" s="25"/>
    </row>
    <row r="12" spans="1:17" ht="15.75" customHeight="1">
      <c r="A12" s="20"/>
      <c r="B12" s="20"/>
      <c r="C12" s="72"/>
      <c r="D12" s="72"/>
      <c r="E12" s="21"/>
      <c r="F12" s="22"/>
      <c r="G12" s="20"/>
      <c r="H12" s="20"/>
      <c r="I12" s="20"/>
      <c r="J12" s="20"/>
      <c r="K12" s="24"/>
      <c r="L12" s="24"/>
      <c r="M12" s="24"/>
      <c r="N12" s="24"/>
      <c r="O12" s="24">
        <f t="shared" si="0"/>
        <v>0</v>
      </c>
      <c r="P12" s="24" t="e">
        <f t="shared" si="1"/>
        <v>#DIV/0!</v>
      </c>
      <c r="Q12" s="25"/>
    </row>
    <row r="13" spans="1:17" ht="15.75" customHeight="1">
      <c r="A13" s="20"/>
      <c r="B13" s="20"/>
      <c r="C13" s="72"/>
      <c r="D13" s="72"/>
      <c r="E13" s="21"/>
      <c r="F13" s="22"/>
      <c r="G13" s="20"/>
      <c r="H13" s="20"/>
      <c r="I13" s="20"/>
      <c r="J13" s="20"/>
      <c r="K13" s="24"/>
      <c r="L13" s="24"/>
      <c r="M13" s="24"/>
      <c r="N13" s="24"/>
      <c r="O13" s="24">
        <f t="shared" si="0"/>
        <v>0</v>
      </c>
      <c r="P13" s="24" t="e">
        <f t="shared" si="1"/>
        <v>#DIV/0!</v>
      </c>
      <c r="Q13" s="25"/>
    </row>
    <row r="14" spans="1:17" ht="15.75" customHeight="1">
      <c r="A14" s="20"/>
      <c r="B14" s="20"/>
      <c r="C14" s="72"/>
      <c r="D14" s="72"/>
      <c r="E14" s="21"/>
      <c r="F14" s="22"/>
      <c r="G14" s="20"/>
      <c r="H14" s="20"/>
      <c r="I14" s="20"/>
      <c r="J14" s="20"/>
      <c r="K14" s="24"/>
      <c r="L14" s="24"/>
      <c r="M14" s="24"/>
      <c r="N14" s="24"/>
      <c r="O14" s="24">
        <f t="shared" si="0"/>
        <v>0</v>
      </c>
      <c r="P14" s="24" t="e">
        <f t="shared" si="1"/>
        <v>#DIV/0!</v>
      </c>
      <c r="Q14" s="25"/>
    </row>
    <row r="15" spans="1:17" ht="15.75" customHeight="1">
      <c r="A15" s="20"/>
      <c r="B15" s="20"/>
      <c r="C15" s="72"/>
      <c r="D15" s="72"/>
      <c r="E15" s="21"/>
      <c r="F15" s="22"/>
      <c r="G15" s="20"/>
      <c r="H15" s="20"/>
      <c r="I15" s="20"/>
      <c r="J15" s="20"/>
      <c r="K15" s="24"/>
      <c r="L15" s="24"/>
      <c r="M15" s="24"/>
      <c r="N15" s="24"/>
      <c r="O15" s="24">
        <f t="shared" si="0"/>
        <v>0</v>
      </c>
      <c r="P15" s="24" t="e">
        <f t="shared" si="1"/>
        <v>#DIV/0!</v>
      </c>
      <c r="Q15" s="25"/>
    </row>
    <row r="16" spans="1:17" ht="15.75" customHeight="1">
      <c r="A16" s="20"/>
      <c r="B16" s="20"/>
      <c r="C16" s="72"/>
      <c r="D16" s="72"/>
      <c r="E16" s="21"/>
      <c r="F16" s="22"/>
      <c r="G16" s="20"/>
      <c r="H16" s="20"/>
      <c r="I16" s="20"/>
      <c r="J16" s="20"/>
      <c r="K16" s="24"/>
      <c r="L16" s="24"/>
      <c r="M16" s="24"/>
      <c r="N16" s="24"/>
      <c r="O16" s="24">
        <f t="shared" si="0"/>
        <v>0</v>
      </c>
      <c r="P16" s="24" t="e">
        <f t="shared" si="1"/>
        <v>#DIV/0!</v>
      </c>
      <c r="Q16" s="25"/>
    </row>
    <row r="17" spans="1:17" ht="15.75" customHeight="1">
      <c r="A17" s="20"/>
      <c r="B17" s="20"/>
      <c r="C17" s="72"/>
      <c r="D17" s="72"/>
      <c r="E17" s="21"/>
      <c r="F17" s="22"/>
      <c r="G17" s="20"/>
      <c r="H17" s="20"/>
      <c r="I17" s="20"/>
      <c r="J17" s="20"/>
      <c r="K17" s="24"/>
      <c r="L17" s="24"/>
      <c r="M17" s="24"/>
      <c r="N17" s="24"/>
      <c r="O17" s="24">
        <f t="shared" si="0"/>
        <v>0</v>
      </c>
      <c r="P17" s="24" t="e">
        <f t="shared" si="1"/>
        <v>#DIV/0!</v>
      </c>
      <c r="Q17" s="25"/>
    </row>
    <row r="18" spans="1:17" ht="15.75" customHeight="1">
      <c r="A18" s="20"/>
      <c r="B18" s="20"/>
      <c r="C18" s="72"/>
      <c r="D18" s="72"/>
      <c r="E18" s="21"/>
      <c r="F18" s="22"/>
      <c r="G18" s="20"/>
      <c r="H18" s="20"/>
      <c r="I18" s="20"/>
      <c r="J18" s="20"/>
      <c r="K18" s="24"/>
      <c r="L18" s="24"/>
      <c r="M18" s="24"/>
      <c r="N18" s="24"/>
      <c r="O18" s="24">
        <f t="shared" si="0"/>
        <v>0</v>
      </c>
      <c r="P18" s="24" t="e">
        <f t="shared" si="1"/>
        <v>#DIV/0!</v>
      </c>
      <c r="Q18" s="25"/>
    </row>
    <row r="19" spans="1:17" ht="15.75" customHeight="1">
      <c r="A19" s="20"/>
      <c r="B19" s="20"/>
      <c r="C19" s="72"/>
      <c r="D19" s="72"/>
      <c r="E19" s="21"/>
      <c r="F19" s="22"/>
      <c r="G19" s="20"/>
      <c r="H19" s="20"/>
      <c r="I19" s="20"/>
      <c r="J19" s="20"/>
      <c r="K19" s="24"/>
      <c r="L19" s="24"/>
      <c r="M19" s="24"/>
      <c r="N19" s="24"/>
      <c r="O19" s="24">
        <f t="shared" si="0"/>
        <v>0</v>
      </c>
      <c r="P19" s="24" t="e">
        <f t="shared" si="1"/>
        <v>#DIV/0!</v>
      </c>
      <c r="Q19" s="25"/>
    </row>
    <row r="20" spans="1:17" ht="15.75" customHeight="1">
      <c r="A20" s="20"/>
      <c r="B20" s="20"/>
      <c r="C20" s="72"/>
      <c r="D20" s="72"/>
      <c r="E20" s="21"/>
      <c r="F20" s="22"/>
      <c r="G20" s="20"/>
      <c r="H20" s="20"/>
      <c r="I20" s="20"/>
      <c r="J20" s="20"/>
      <c r="K20" s="24"/>
      <c r="L20" s="24"/>
      <c r="M20" s="24"/>
      <c r="N20" s="24"/>
      <c r="O20" s="24">
        <f t="shared" si="0"/>
        <v>0</v>
      </c>
      <c r="P20" s="24" t="e">
        <f t="shared" si="1"/>
        <v>#DIV/0!</v>
      </c>
      <c r="Q20" s="25"/>
    </row>
    <row r="21" spans="1:17" ht="15.75" customHeight="1">
      <c r="A21" s="20"/>
      <c r="B21" s="20"/>
      <c r="C21" s="72"/>
      <c r="D21" s="72"/>
      <c r="E21" s="21"/>
      <c r="F21" s="22"/>
      <c r="G21" s="20"/>
      <c r="H21" s="20"/>
      <c r="I21" s="20"/>
      <c r="J21" s="20"/>
      <c r="K21" s="24"/>
      <c r="L21" s="24"/>
      <c r="M21" s="24"/>
      <c r="N21" s="24"/>
      <c r="O21" s="24">
        <f t="shared" si="0"/>
        <v>0</v>
      </c>
      <c r="P21" s="24" t="e">
        <f t="shared" si="1"/>
        <v>#DIV/0!</v>
      </c>
      <c r="Q21" s="25"/>
    </row>
    <row r="22" spans="1:17" ht="15.75" customHeight="1">
      <c r="A22" s="20"/>
      <c r="B22" s="20"/>
      <c r="C22" s="72"/>
      <c r="D22" s="72"/>
      <c r="E22" s="21"/>
      <c r="F22" s="22"/>
      <c r="G22" s="20"/>
      <c r="H22" s="20"/>
      <c r="I22" s="20"/>
      <c r="J22" s="20"/>
      <c r="K22" s="24"/>
      <c r="L22" s="24"/>
      <c r="M22" s="24"/>
      <c r="N22" s="24"/>
      <c r="O22" s="24">
        <f t="shared" si="0"/>
        <v>0</v>
      </c>
      <c r="P22" s="24" t="e">
        <f t="shared" si="1"/>
        <v>#DIV/0!</v>
      </c>
      <c r="Q22" s="25"/>
    </row>
    <row r="23" spans="1:17" ht="15.75" customHeight="1">
      <c r="A23" s="20"/>
      <c r="B23" s="20"/>
      <c r="C23" s="72"/>
      <c r="D23" s="72"/>
      <c r="E23" s="21"/>
      <c r="F23" s="22"/>
      <c r="G23" s="20"/>
      <c r="H23" s="20"/>
      <c r="I23" s="20"/>
      <c r="J23" s="20"/>
      <c r="K23" s="24"/>
      <c r="L23" s="24"/>
      <c r="M23" s="24"/>
      <c r="N23" s="24"/>
      <c r="O23" s="24">
        <f t="shared" si="0"/>
        <v>0</v>
      </c>
      <c r="P23" s="24" t="e">
        <f t="shared" si="1"/>
        <v>#DIV/0!</v>
      </c>
      <c r="Q23" s="25"/>
    </row>
    <row r="24" spans="1:17" ht="15.75" customHeight="1">
      <c r="A24" s="20"/>
      <c r="B24" s="20"/>
      <c r="C24" s="72"/>
      <c r="D24" s="72"/>
      <c r="E24" s="21"/>
      <c r="F24" s="22"/>
      <c r="G24" s="20"/>
      <c r="H24" s="20"/>
      <c r="I24" s="20"/>
      <c r="J24" s="20"/>
      <c r="K24" s="24"/>
      <c r="L24" s="24"/>
      <c r="M24" s="24"/>
      <c r="N24" s="24"/>
      <c r="O24" s="24">
        <f t="shared" si="0"/>
        <v>0</v>
      </c>
      <c r="P24" s="24" t="e">
        <f t="shared" si="1"/>
        <v>#DIV/0!</v>
      </c>
      <c r="Q24" s="25"/>
    </row>
    <row r="25" spans="1:17" ht="15.75" customHeight="1">
      <c r="A25" s="20"/>
      <c r="B25" s="20"/>
      <c r="C25" s="72"/>
      <c r="D25" s="72"/>
      <c r="E25" s="21"/>
      <c r="F25" s="22"/>
      <c r="G25" s="20"/>
      <c r="H25" s="20"/>
      <c r="I25" s="20"/>
      <c r="J25" s="20"/>
      <c r="K25" s="24"/>
      <c r="L25" s="24"/>
      <c r="M25" s="24"/>
      <c r="N25" s="24"/>
      <c r="O25" s="24">
        <f t="shared" si="0"/>
        <v>0</v>
      </c>
      <c r="P25" s="24" t="e">
        <f t="shared" si="1"/>
        <v>#DIV/0!</v>
      </c>
      <c r="Q25" s="25"/>
    </row>
    <row r="26" spans="1:17" ht="15.75" customHeight="1">
      <c r="A26" s="20"/>
      <c r="B26" s="20"/>
      <c r="C26" s="72"/>
      <c r="D26" s="72"/>
      <c r="E26" s="21"/>
      <c r="F26" s="22"/>
      <c r="G26" s="20"/>
      <c r="H26" s="20"/>
      <c r="I26" s="20"/>
      <c r="J26" s="20"/>
      <c r="K26" s="24"/>
      <c r="L26" s="24"/>
      <c r="M26" s="24"/>
      <c r="N26" s="24"/>
      <c r="O26" s="24">
        <f t="shared" si="0"/>
        <v>0</v>
      </c>
      <c r="P26" s="24" t="e">
        <f t="shared" si="1"/>
        <v>#DIV/0!</v>
      </c>
      <c r="Q26" s="25"/>
    </row>
    <row r="27" spans="1:17" ht="12.75" customHeight="1">
      <c r="A27" s="442" t="s">
        <v>274</v>
      </c>
      <c r="B27" s="473"/>
      <c r="C27" s="473"/>
      <c r="D27" s="473"/>
      <c r="E27" s="443"/>
      <c r="F27" s="22"/>
      <c r="G27" s="20"/>
      <c r="H27" s="20"/>
      <c r="I27" s="20"/>
      <c r="J27" s="20"/>
      <c r="K27" s="24"/>
      <c r="L27" s="24">
        <f>SUM(L7:L26)</f>
        <v>0</v>
      </c>
      <c r="M27" s="24">
        <f>SUM(M7:M26)</f>
        <v>0</v>
      </c>
      <c r="N27" s="24">
        <f>SUM(N7:N26)</f>
        <v>0</v>
      </c>
      <c r="O27" s="24">
        <f t="shared" si="0"/>
        <v>0</v>
      </c>
      <c r="P27" s="24" t="e">
        <f t="shared" si="1"/>
        <v>#DIV/0!</v>
      </c>
      <c r="Q27" s="25"/>
    </row>
    <row r="28" spans="1:12" ht="12.75">
      <c r="A28" s="13" t="str">
        <f>Sheet1!A7</f>
        <v>被评估单位（或者产权持有单位）填表人：</v>
      </c>
      <c r="L28" s="13">
        <f>Sheet1!A6</f>
        <v>0</v>
      </c>
    </row>
    <row r="29" ht="12.75">
      <c r="A29" s="13" t="str">
        <f>Sheet1!A8</f>
        <v>填表日期：2019月4月29日</v>
      </c>
    </row>
  </sheetData>
  <sheetProtection/>
  <mergeCells count="5">
    <mergeCell ref="A27:E27"/>
    <mergeCell ref="A1:Q1"/>
    <mergeCell ref="A2:Q2"/>
    <mergeCell ref="A3:Q3"/>
    <mergeCell ref="A5:E5"/>
  </mergeCells>
  <printOptions horizontalCentered="1"/>
  <pageMargins left="1" right="1" top="0.87" bottom="0.87" header="0.39" footer="0.28"/>
  <pageSetup horizontalDpi="600" verticalDpi="6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27.xml><?xml version="1.0" encoding="utf-8"?>
<worksheet xmlns="http://schemas.openxmlformats.org/spreadsheetml/2006/main" xmlns:r="http://schemas.openxmlformats.org/officeDocument/2006/relationships">
  <sheetPr>
    <tabColor indexed="10"/>
    <pageSetUpPr fitToPage="1"/>
  </sheetPr>
  <dimension ref="A1:J28"/>
  <sheetViews>
    <sheetView zoomScale="130" zoomScaleNormal="130" zoomScalePageLayoutView="0" workbookViewId="0" topLeftCell="A13">
      <selection activeCell="E11" sqref="E11"/>
    </sheetView>
  </sheetViews>
  <sheetFormatPr defaultColWidth="7.875" defaultRowHeight="15.75" customHeight="1"/>
  <cols>
    <col min="1" max="1" width="6.125" style="13" customWidth="1"/>
    <col min="2" max="2" width="22.375" style="13" customWidth="1"/>
    <col min="3" max="3" width="11.00390625" style="13" customWidth="1"/>
    <col min="4" max="4" width="9.75390625" style="13" customWidth="1"/>
    <col min="5" max="5" width="9.875" style="13" customWidth="1"/>
    <col min="6" max="6" width="10.50390625" style="13" customWidth="1"/>
    <col min="7" max="10" width="9.75390625" style="13" customWidth="1"/>
    <col min="11" max="16384" width="7.875" style="13" customWidth="1"/>
  </cols>
  <sheetData>
    <row r="1" spans="1:10" s="11" customFormat="1" ht="30" customHeight="1">
      <c r="A1" s="437" t="s">
        <v>275</v>
      </c>
      <c r="B1" s="438"/>
      <c r="C1" s="438"/>
      <c r="D1" s="438"/>
      <c r="E1" s="438"/>
      <c r="F1" s="438"/>
      <c r="G1" s="438"/>
      <c r="H1" s="438"/>
      <c r="I1" s="438"/>
      <c r="J1" s="438"/>
    </row>
    <row r="2" spans="1:10" ht="13.5" customHeight="1">
      <c r="A2" s="439" t="str">
        <f>Sheet1!A3</f>
        <v>评估基准日：2019年4月29日</v>
      </c>
      <c r="B2" s="440"/>
      <c r="C2" s="440"/>
      <c r="D2" s="440"/>
      <c r="E2" s="441"/>
      <c r="F2" s="441"/>
      <c r="G2" s="441"/>
      <c r="H2" s="441"/>
      <c r="I2" s="441"/>
      <c r="J2" s="441"/>
    </row>
    <row r="3" spans="1:10" ht="13.5" customHeight="1">
      <c r="A3" s="14"/>
      <c r="B3" s="14"/>
      <c r="C3" s="14"/>
      <c r="D3" s="14"/>
      <c r="E3" s="15"/>
      <c r="F3" s="15"/>
      <c r="G3" s="15"/>
      <c r="H3" s="448" t="s">
        <v>276</v>
      </c>
      <c r="I3" s="448"/>
      <c r="J3" s="448"/>
    </row>
    <row r="4" spans="1:10" ht="15.75" customHeight="1">
      <c r="A4" s="38" t="str">
        <f>Sheet1!A4</f>
        <v>被评估单位（或者产权持有单位）：林杰、路兴龙</v>
      </c>
      <c r="G4" s="449" t="s">
        <v>3</v>
      </c>
      <c r="H4" s="449"/>
      <c r="I4" s="449"/>
      <c r="J4" s="449"/>
    </row>
    <row r="5" spans="1:10" s="12" customFormat="1" ht="15.75" customHeight="1">
      <c r="A5" s="451" t="s">
        <v>136</v>
      </c>
      <c r="B5" s="451" t="s">
        <v>137</v>
      </c>
      <c r="C5" s="473" t="s">
        <v>92</v>
      </c>
      <c r="D5" s="450"/>
      <c r="E5" s="451" t="s">
        <v>93</v>
      </c>
      <c r="F5" s="452"/>
      <c r="G5" s="451" t="s">
        <v>277</v>
      </c>
      <c r="H5" s="452"/>
      <c r="I5" s="451" t="s">
        <v>131</v>
      </c>
      <c r="J5" s="452"/>
    </row>
    <row r="6" spans="1:10" s="12" customFormat="1" ht="15.75" customHeight="1">
      <c r="A6" s="452"/>
      <c r="B6" s="452"/>
      <c r="C6" s="41" t="s">
        <v>253</v>
      </c>
      <c r="D6" s="18" t="s">
        <v>254</v>
      </c>
      <c r="E6" s="18" t="s">
        <v>253</v>
      </c>
      <c r="F6" s="18" t="s">
        <v>254</v>
      </c>
      <c r="G6" s="18" t="s">
        <v>253</v>
      </c>
      <c r="H6" s="18" t="s">
        <v>254</v>
      </c>
      <c r="I6" s="18" t="s">
        <v>253</v>
      </c>
      <c r="J6" s="18" t="s">
        <v>254</v>
      </c>
    </row>
    <row r="7" spans="1:10" ht="15.75" customHeight="1">
      <c r="A7" s="282"/>
      <c r="B7" s="283" t="s">
        <v>278</v>
      </c>
      <c r="C7" s="23">
        <f>C8+C9+C10</f>
        <v>0</v>
      </c>
      <c r="D7" s="23">
        <f>D8+D9+D10</f>
        <v>0</v>
      </c>
      <c r="E7" s="284">
        <f>E8+E9+E10</f>
        <v>0</v>
      </c>
      <c r="F7" s="284">
        <f>F8+F9+F10</f>
        <v>433582</v>
      </c>
      <c r="G7" s="24"/>
      <c r="H7" s="24"/>
      <c r="I7" s="56" t="e">
        <f aca="true" t="shared" si="0" ref="I7:J9">G7/C7*100</f>
        <v>#DIV/0!</v>
      </c>
      <c r="J7" s="56" t="e">
        <f t="shared" si="0"/>
        <v>#DIV/0!</v>
      </c>
    </row>
    <row r="8" spans="1:10" ht="15.75" customHeight="1">
      <c r="A8" s="282" t="s">
        <v>279</v>
      </c>
      <c r="B8" s="285" t="s">
        <v>280</v>
      </c>
      <c r="C8" s="23">
        <f>'4-6-1房屋建筑物'!I17</f>
        <v>0</v>
      </c>
      <c r="D8" s="23">
        <f>'4-6-1房屋建筑物'!J17</f>
        <v>0</v>
      </c>
      <c r="E8" s="284">
        <f>'4-6-1房屋建筑物'!M17</f>
        <v>0</v>
      </c>
      <c r="F8" s="164">
        <f>'4-6-1房屋建筑物'!O17</f>
        <v>433582</v>
      </c>
      <c r="G8" s="24"/>
      <c r="H8" s="24"/>
      <c r="I8" s="56"/>
      <c r="J8" s="56"/>
    </row>
    <row r="9" spans="1:10" ht="15.75" customHeight="1">
      <c r="A9" s="282" t="s">
        <v>281</v>
      </c>
      <c r="B9" s="285" t="s">
        <v>282</v>
      </c>
      <c r="C9" s="23">
        <f>'4-6-2构筑物'!I29</f>
        <v>0</v>
      </c>
      <c r="D9" s="23">
        <f>'4-6-2构筑物'!J29</f>
        <v>0</v>
      </c>
      <c r="E9" s="284">
        <f>'4-6-2构筑物'!K29</f>
        <v>0</v>
      </c>
      <c r="F9" s="164">
        <f>'4-6-2构筑物'!M29</f>
        <v>0</v>
      </c>
      <c r="G9" s="24"/>
      <c r="H9" s="24"/>
      <c r="I9" s="56" t="e">
        <f t="shared" si="0"/>
        <v>#DIV/0!</v>
      </c>
      <c r="J9" s="56" t="e">
        <f t="shared" si="0"/>
        <v>#DIV/0!</v>
      </c>
    </row>
    <row r="10" spans="1:10" ht="15.75" customHeight="1">
      <c r="A10" s="282" t="s">
        <v>283</v>
      </c>
      <c r="B10" s="285" t="s">
        <v>284</v>
      </c>
      <c r="C10" s="23">
        <f>'4-6-3管道沟槽'!I27</f>
        <v>0</v>
      </c>
      <c r="D10" s="23">
        <f>'4-6-3管道沟槽'!J27</f>
        <v>0</v>
      </c>
      <c r="E10" s="284">
        <f>'4-6-3管道沟槽'!M27</f>
        <v>0</v>
      </c>
      <c r="F10" s="164">
        <f>'4-6-3管道沟槽'!O27</f>
        <v>0</v>
      </c>
      <c r="G10" s="24"/>
      <c r="H10" s="24"/>
      <c r="I10" s="56"/>
      <c r="J10" s="56"/>
    </row>
    <row r="11" spans="1:10" ht="15.75" customHeight="1">
      <c r="A11" s="282"/>
      <c r="B11" s="286"/>
      <c r="C11" s="23"/>
      <c r="D11" s="24"/>
      <c r="E11" s="164"/>
      <c r="F11" s="164"/>
      <c r="G11" s="24"/>
      <c r="H11" s="24"/>
      <c r="I11" s="56"/>
      <c r="J11" s="56"/>
    </row>
    <row r="12" spans="1:10" ht="15.75" customHeight="1">
      <c r="A12" s="282"/>
      <c r="B12" s="285"/>
      <c r="C12" s="23"/>
      <c r="D12" s="24"/>
      <c r="E12" s="164"/>
      <c r="F12" s="164"/>
      <c r="G12" s="24"/>
      <c r="H12" s="24"/>
      <c r="I12" s="56"/>
      <c r="J12" s="56"/>
    </row>
    <row r="13" spans="1:10" ht="15.75" customHeight="1">
      <c r="A13" s="282"/>
      <c r="B13" s="283" t="s">
        <v>285</v>
      </c>
      <c r="C13" s="23">
        <f>C14+C15+C16</f>
        <v>0</v>
      </c>
      <c r="D13" s="23">
        <f>D14+D15+D16</f>
        <v>0</v>
      </c>
      <c r="E13" s="284">
        <f>E14+E15+E16</f>
        <v>0</v>
      </c>
      <c r="F13" s="284">
        <f>F14+F15+F16</f>
        <v>0</v>
      </c>
      <c r="G13" s="24"/>
      <c r="H13" s="24"/>
      <c r="I13" s="56" t="e">
        <f>G13/C13*100</f>
        <v>#DIV/0!</v>
      </c>
      <c r="J13" s="56" t="e">
        <f>H13/D13*100</f>
        <v>#DIV/0!</v>
      </c>
    </row>
    <row r="14" spans="1:10" ht="15.75" customHeight="1">
      <c r="A14" s="282" t="s">
        <v>286</v>
      </c>
      <c r="B14" s="285" t="s">
        <v>287</v>
      </c>
      <c r="C14" s="23">
        <f>'4-6-4机器设备'!J28</f>
        <v>0</v>
      </c>
      <c r="D14" s="24">
        <f>'4-6-4机器设备'!K28</f>
        <v>0</v>
      </c>
      <c r="E14" s="164">
        <f>'4-6-4机器设备'!L28</f>
        <v>0</v>
      </c>
      <c r="F14" s="164">
        <f>'4-6-4机器设备'!N28</f>
        <v>0</v>
      </c>
      <c r="G14" s="24"/>
      <c r="H14" s="24"/>
      <c r="I14" s="56" t="e">
        <f>G14/C14*100</f>
        <v>#DIV/0!</v>
      </c>
      <c r="J14" s="56" t="e">
        <f>H14/D14*100</f>
        <v>#DIV/0!</v>
      </c>
    </row>
    <row r="15" spans="1:10" ht="15.75" customHeight="1">
      <c r="A15" s="282" t="s">
        <v>288</v>
      </c>
      <c r="B15" s="285" t="s">
        <v>289</v>
      </c>
      <c r="C15" s="23">
        <f>'4-6-5车辆'!J27</f>
        <v>0</v>
      </c>
      <c r="D15" s="24">
        <f>'4-6-5车辆'!K27</f>
        <v>0</v>
      </c>
      <c r="E15" s="164">
        <f>'4-6-5车辆'!L27</f>
        <v>0</v>
      </c>
      <c r="F15" s="164">
        <f>'4-6-5车辆'!N27</f>
        <v>0</v>
      </c>
      <c r="G15" s="24"/>
      <c r="H15" s="24"/>
      <c r="I15" s="56"/>
      <c r="J15" s="56"/>
    </row>
    <row r="16" spans="1:10" ht="15.75" customHeight="1">
      <c r="A16" s="282" t="s">
        <v>290</v>
      </c>
      <c r="B16" s="285" t="s">
        <v>291</v>
      </c>
      <c r="C16" s="23">
        <f>'4-6-6电子设备 '!J23</f>
        <v>0</v>
      </c>
      <c r="D16" s="23">
        <f>'4-6-6电子设备 '!K23</f>
        <v>0</v>
      </c>
      <c r="E16" s="164">
        <f>'4-6-6电子设备 '!L23</f>
        <v>0</v>
      </c>
      <c r="F16" s="164">
        <f>'4-6-6电子设备 '!N23</f>
        <v>0</v>
      </c>
      <c r="G16" s="24"/>
      <c r="H16" s="24"/>
      <c r="I16" s="56"/>
      <c r="J16" s="56"/>
    </row>
    <row r="17" spans="1:10" ht="15.75" customHeight="1">
      <c r="A17" s="282"/>
      <c r="B17" s="285"/>
      <c r="C17" s="23"/>
      <c r="D17" s="24"/>
      <c r="E17" s="164"/>
      <c r="F17" s="164"/>
      <c r="G17" s="24"/>
      <c r="H17" s="24"/>
      <c r="I17" s="56"/>
      <c r="J17" s="56"/>
    </row>
    <row r="18" spans="1:10" ht="15.75" customHeight="1">
      <c r="A18" s="282" t="s">
        <v>292</v>
      </c>
      <c r="B18" s="285" t="s">
        <v>293</v>
      </c>
      <c r="C18" s="23">
        <f>'4-6-7土地'!K34</f>
        <v>0</v>
      </c>
      <c r="D18" s="24">
        <f>C18</f>
        <v>0</v>
      </c>
      <c r="E18" s="164">
        <v>0</v>
      </c>
      <c r="F18" s="164">
        <f>'4-6-7土地'!M34</f>
        <v>0</v>
      </c>
      <c r="G18" s="24"/>
      <c r="H18" s="24"/>
      <c r="I18" s="56"/>
      <c r="J18" s="56"/>
    </row>
    <row r="19" spans="1:10" ht="15.75" customHeight="1">
      <c r="A19" s="282"/>
      <c r="B19" s="285"/>
      <c r="C19" s="287"/>
      <c r="D19" s="56"/>
      <c r="E19" s="288"/>
      <c r="F19" s="288"/>
      <c r="G19" s="24"/>
      <c r="H19" s="24"/>
      <c r="I19" s="56"/>
      <c r="J19" s="56"/>
    </row>
    <row r="20" spans="1:10" ht="15.75" customHeight="1">
      <c r="A20" s="487" t="s">
        <v>63</v>
      </c>
      <c r="B20" s="488"/>
      <c r="C20" s="23">
        <f>C7+C13+C18</f>
        <v>0</v>
      </c>
      <c r="D20" s="23">
        <f>D7+D13+D18</f>
        <v>0</v>
      </c>
      <c r="E20" s="284">
        <f>E7+E13+E18</f>
        <v>0</v>
      </c>
      <c r="F20" s="284">
        <f>F7+F13+F18</f>
        <v>433582</v>
      </c>
      <c r="G20" s="24"/>
      <c r="H20" s="24"/>
      <c r="I20" s="56" t="e">
        <f>G20/C20*100</f>
        <v>#DIV/0!</v>
      </c>
      <c r="J20" s="56" t="e">
        <f>H20/D20*100</f>
        <v>#DIV/0!</v>
      </c>
    </row>
    <row r="21" spans="1:10" ht="15.75" customHeight="1">
      <c r="A21" s="446" t="s">
        <v>294</v>
      </c>
      <c r="B21" s="447"/>
      <c r="C21" s="287"/>
      <c r="D21" s="56"/>
      <c r="E21" s="288"/>
      <c r="F21" s="288"/>
      <c r="G21" s="56"/>
      <c r="H21" s="56"/>
      <c r="I21" s="56" t="e">
        <f>G21/#REF!*100</f>
        <v>#REF!</v>
      </c>
      <c r="J21" s="56" t="e">
        <f>H21/#REF!*100</f>
        <v>#REF!</v>
      </c>
    </row>
    <row r="22" spans="1:10" ht="15.75" customHeight="1">
      <c r="A22" s="489" t="s">
        <v>63</v>
      </c>
      <c r="B22" s="490"/>
      <c r="C22" s="23">
        <f>C20-C21</f>
        <v>0</v>
      </c>
      <c r="D22" s="23">
        <f>D20-D21</f>
        <v>0</v>
      </c>
      <c r="E22" s="284">
        <f>E20-E21</f>
        <v>0</v>
      </c>
      <c r="F22" s="284">
        <f>F20-F21</f>
        <v>433582</v>
      </c>
      <c r="G22" s="24"/>
      <c r="H22" s="24"/>
      <c r="I22" s="56" t="e">
        <f>G22/C22*100</f>
        <v>#DIV/0!</v>
      </c>
      <c r="J22" s="56" t="e">
        <f>H22/D22*100</f>
        <v>#DIV/0!</v>
      </c>
    </row>
    <row r="23" spans="5:10" ht="15.75" customHeight="1">
      <c r="E23" s="491"/>
      <c r="F23" s="491"/>
      <c r="G23" s="491"/>
      <c r="H23" s="491"/>
      <c r="I23" s="491"/>
      <c r="J23" s="491"/>
    </row>
    <row r="24" spans="1:4" ht="15.75" customHeight="1">
      <c r="A24" s="48"/>
      <c r="D24" s="273"/>
    </row>
    <row r="26" ht="15.75" customHeight="1">
      <c r="C26" s="273"/>
    </row>
    <row r="27" ht="15.75" customHeight="1">
      <c r="C27" s="273"/>
    </row>
    <row r="28" ht="15.75" customHeight="1">
      <c r="C28" s="273"/>
    </row>
  </sheetData>
  <sheetProtection/>
  <mergeCells count="14">
    <mergeCell ref="A22:B22"/>
    <mergeCell ref="E23:J23"/>
    <mergeCell ref="C5:D5"/>
    <mergeCell ref="E5:F5"/>
    <mergeCell ref="G5:H5"/>
    <mergeCell ref="I5:J5"/>
    <mergeCell ref="A5:A6"/>
    <mergeCell ref="B5:B6"/>
    <mergeCell ref="A20:B20"/>
    <mergeCell ref="A21:B21"/>
    <mergeCell ref="A1:J1"/>
    <mergeCell ref="A2:J2"/>
    <mergeCell ref="H3:J3"/>
    <mergeCell ref="G4:J4"/>
  </mergeCells>
  <printOptions horizontalCentered="1"/>
  <pageMargins left="0.35" right="0.35" top="1.08" bottom="0.79" header="1.36" footer="0.51"/>
  <pageSetup fitToHeight="0" fitToWidth="1" horizontalDpi="300" verticalDpi="300" orientation="landscape" paperSize="9" r:id="rId1"/>
  <headerFooter scaleWithDoc="0" alignWithMargins="0">
    <oddFooter>&amp;C&amp;"宋体,常规"共&amp;"Times New Roman,常规"&amp;N&amp;"宋体,常规"页&amp;"Times New Roman,常规",&amp;"宋体,常规"第&amp;"Times New Roman,常规"&amp;P&amp;"宋体,常规"页</oddFooter>
  </headerFooter>
</worksheet>
</file>

<file path=xl/worksheets/sheet28.xml><?xml version="1.0" encoding="utf-8"?>
<worksheet xmlns="http://schemas.openxmlformats.org/spreadsheetml/2006/main" xmlns:r="http://schemas.openxmlformats.org/officeDocument/2006/relationships">
  <sheetPr>
    <tabColor rgb="FFFF0000"/>
    <pageSetUpPr fitToPage="1"/>
  </sheetPr>
  <dimension ref="A1:AD27"/>
  <sheetViews>
    <sheetView zoomScalePageLayoutView="0" workbookViewId="0" topLeftCell="A1">
      <selection activeCell="Q7" sqref="Q7"/>
    </sheetView>
  </sheetViews>
  <sheetFormatPr defaultColWidth="7.875" defaultRowHeight="15.75" customHeight="1"/>
  <cols>
    <col min="1" max="1" width="3.375" style="13" customWidth="1"/>
    <col min="2" max="2" width="11.50390625" style="13" customWidth="1"/>
    <col min="3" max="3" width="11.75390625" style="13" customWidth="1"/>
    <col min="4" max="4" width="5.375" style="13" customWidth="1"/>
    <col min="5" max="5" width="6.75390625" style="13" customWidth="1"/>
    <col min="6" max="6" width="5.125" style="13" customWidth="1"/>
    <col min="7" max="7" width="7.375" style="13" customWidth="1"/>
    <col min="8" max="8" width="8.00390625" style="13" customWidth="1"/>
    <col min="9" max="9" width="5.00390625" style="13" customWidth="1"/>
    <col min="10" max="10" width="6.375" style="13" customWidth="1"/>
    <col min="11" max="11" width="6.875" style="13" customWidth="1"/>
    <col min="12" max="12" width="5.125" style="13" customWidth="1"/>
    <col min="13" max="13" width="9.75390625" style="13" customWidth="1"/>
    <col min="14" max="14" width="7.00390625" style="13" customWidth="1"/>
    <col min="15" max="15" width="9.25390625" style="13" customWidth="1"/>
    <col min="16" max="16" width="7.00390625" style="13" hidden="1" customWidth="1"/>
    <col min="17" max="17" width="7.25390625" style="13" customWidth="1"/>
    <col min="18" max="18" width="27.50390625" style="13" customWidth="1"/>
    <col min="19" max="21" width="7.875" style="13" customWidth="1"/>
    <col min="22" max="22" width="14.875" style="13" customWidth="1"/>
    <col min="23" max="29" width="7.875" style="13" customWidth="1"/>
    <col min="30" max="30" width="10.75390625" style="13" customWidth="1"/>
    <col min="31" max="16384" width="7.875" style="13" customWidth="1"/>
  </cols>
  <sheetData>
    <row r="1" spans="1:18" s="11" customFormat="1" ht="30" customHeight="1">
      <c r="A1" s="505" t="s">
        <v>295</v>
      </c>
      <c r="B1" s="506"/>
      <c r="C1" s="506"/>
      <c r="D1" s="506"/>
      <c r="E1" s="506"/>
      <c r="F1" s="506"/>
      <c r="G1" s="506"/>
      <c r="H1" s="506"/>
      <c r="I1" s="506"/>
      <c r="J1" s="506"/>
      <c r="K1" s="506"/>
      <c r="L1" s="506"/>
      <c r="M1" s="506"/>
      <c r="N1" s="506"/>
      <c r="O1" s="506"/>
      <c r="P1" s="506"/>
      <c r="Q1" s="506"/>
      <c r="R1" s="506"/>
    </row>
    <row r="2" spans="1:18" ht="13.5" customHeight="1">
      <c r="A2" s="507" t="str">
        <f>Sheet1!A3</f>
        <v>评估基准日：2019年4月29日</v>
      </c>
      <c r="B2" s="508"/>
      <c r="C2" s="508"/>
      <c r="D2" s="508"/>
      <c r="E2" s="508"/>
      <c r="F2" s="508"/>
      <c r="G2" s="508"/>
      <c r="H2" s="509"/>
      <c r="I2" s="509"/>
      <c r="J2" s="509"/>
      <c r="K2" s="509"/>
      <c r="L2" s="509"/>
      <c r="M2" s="509"/>
      <c r="N2" s="509"/>
      <c r="O2" s="509"/>
      <c r="P2" s="509"/>
      <c r="Q2" s="509"/>
      <c r="R2" s="509"/>
    </row>
    <row r="3" spans="1:18" ht="13.5" customHeight="1">
      <c r="A3" s="201"/>
      <c r="B3" s="201"/>
      <c r="C3" s="201"/>
      <c r="D3" s="201"/>
      <c r="E3" s="201"/>
      <c r="F3" s="201"/>
      <c r="G3" s="201"/>
      <c r="H3" s="202"/>
      <c r="I3" s="202"/>
      <c r="J3" s="202"/>
      <c r="K3" s="202"/>
      <c r="L3" s="202"/>
      <c r="M3" s="202"/>
      <c r="N3" s="202"/>
      <c r="O3" s="235"/>
      <c r="P3" s="510" t="s">
        <v>296</v>
      </c>
      <c r="Q3" s="510"/>
      <c r="R3" s="510"/>
    </row>
    <row r="4" spans="1:18" ht="15.75" customHeight="1" thickBot="1">
      <c r="A4" s="223" t="str">
        <f>Sheet1!A4</f>
        <v>被评估单位（或者产权持有单位）：林杰、路兴龙</v>
      </c>
      <c r="B4" s="92"/>
      <c r="C4" s="92"/>
      <c r="D4" s="92"/>
      <c r="E4" s="92"/>
      <c r="F4" s="92"/>
      <c r="G4" s="92"/>
      <c r="H4" s="92"/>
      <c r="I4" s="92"/>
      <c r="J4" s="92"/>
      <c r="K4" s="92"/>
      <c r="L4" s="92"/>
      <c r="M4" s="92"/>
      <c r="N4" s="92"/>
      <c r="O4" s="511" t="s">
        <v>3</v>
      </c>
      <c r="P4" s="511"/>
      <c r="Q4" s="511"/>
      <c r="R4" s="511"/>
    </row>
    <row r="5" spans="1:30" s="12" customFormat="1" ht="15.75" customHeight="1">
      <c r="A5" s="514" t="s">
        <v>5</v>
      </c>
      <c r="B5" s="515" t="s">
        <v>540</v>
      </c>
      <c r="C5" s="514" t="s">
        <v>297</v>
      </c>
      <c r="D5" s="512" t="s">
        <v>248</v>
      </c>
      <c r="E5" s="500" t="s">
        <v>249</v>
      </c>
      <c r="F5" s="474" t="s">
        <v>183</v>
      </c>
      <c r="G5" s="500" t="s">
        <v>539</v>
      </c>
      <c r="H5" s="500" t="s">
        <v>541</v>
      </c>
      <c r="I5" s="512" t="s">
        <v>542</v>
      </c>
      <c r="J5" s="512" t="s">
        <v>543</v>
      </c>
      <c r="K5" s="512" t="s">
        <v>544</v>
      </c>
      <c r="L5" s="512" t="s">
        <v>545</v>
      </c>
      <c r="M5" s="514" t="s">
        <v>93</v>
      </c>
      <c r="N5" s="501"/>
      <c r="O5" s="501"/>
      <c r="P5" s="500" t="s">
        <v>131</v>
      </c>
      <c r="Q5" s="512" t="s">
        <v>252</v>
      </c>
      <c r="R5" s="500" t="s">
        <v>8</v>
      </c>
      <c r="S5" s="503" t="s">
        <v>298</v>
      </c>
      <c r="T5" s="494" t="s">
        <v>299</v>
      </c>
      <c r="U5" s="494" t="s">
        <v>300</v>
      </c>
      <c r="V5" s="519" t="s">
        <v>301</v>
      </c>
      <c r="W5" s="246" t="s">
        <v>302</v>
      </c>
      <c r="X5" s="247"/>
      <c r="Y5" s="494" t="s">
        <v>303</v>
      </c>
      <c r="Z5" s="494" t="s">
        <v>304</v>
      </c>
      <c r="AA5" s="494" t="s">
        <v>305</v>
      </c>
      <c r="AB5" s="496" t="s">
        <v>306</v>
      </c>
      <c r="AC5" s="498" t="s">
        <v>307</v>
      </c>
      <c r="AD5" s="492" t="s">
        <v>308</v>
      </c>
    </row>
    <row r="6" spans="1:30" s="12" customFormat="1" ht="24.75" customHeight="1">
      <c r="A6" s="501"/>
      <c r="B6" s="516"/>
      <c r="C6" s="501"/>
      <c r="D6" s="517"/>
      <c r="E6" s="501"/>
      <c r="F6" s="475"/>
      <c r="G6" s="501"/>
      <c r="H6" s="516"/>
      <c r="I6" s="517"/>
      <c r="J6" s="517"/>
      <c r="K6" s="517"/>
      <c r="L6" s="517"/>
      <c r="M6" s="94" t="s">
        <v>253</v>
      </c>
      <c r="N6" s="71" t="s">
        <v>255</v>
      </c>
      <c r="O6" s="94" t="s">
        <v>254</v>
      </c>
      <c r="P6" s="501"/>
      <c r="Q6" s="513"/>
      <c r="R6" s="501"/>
      <c r="S6" s="504"/>
      <c r="T6" s="495"/>
      <c r="U6" s="502"/>
      <c r="V6" s="495"/>
      <c r="W6" s="248">
        <v>0.0912</v>
      </c>
      <c r="X6" s="249">
        <v>0</v>
      </c>
      <c r="Y6" s="502"/>
      <c r="Z6" s="495"/>
      <c r="AA6" s="495"/>
      <c r="AB6" s="497"/>
      <c r="AC6" s="499"/>
      <c r="AD6" s="493"/>
    </row>
    <row r="7" spans="1:30" s="372" customFormat="1" ht="30" customHeight="1">
      <c r="A7" s="386">
        <v>1</v>
      </c>
      <c r="B7" s="71" t="s">
        <v>550</v>
      </c>
      <c r="C7" s="582" t="s">
        <v>555</v>
      </c>
      <c r="D7" s="416" t="s">
        <v>551</v>
      </c>
      <c r="E7" s="417" t="s">
        <v>552</v>
      </c>
      <c r="F7" s="418" t="s">
        <v>309</v>
      </c>
      <c r="G7" s="419">
        <v>171.31</v>
      </c>
      <c r="H7" s="420" t="s">
        <v>557</v>
      </c>
      <c r="I7" s="421" t="s">
        <v>558</v>
      </c>
      <c r="J7" s="422" t="s">
        <v>553</v>
      </c>
      <c r="K7" s="415" t="s">
        <v>554</v>
      </c>
      <c r="L7" s="415" t="s">
        <v>546</v>
      </c>
      <c r="M7" s="423">
        <f>'[2]综合造价表'!$D$31</f>
        <v>498370</v>
      </c>
      <c r="N7" s="583">
        <f>O7/M7*100</f>
        <v>87</v>
      </c>
      <c r="O7" s="424">
        <f>'[2]综合造价表'!$D$37</f>
        <v>433582</v>
      </c>
      <c r="P7" s="425"/>
      <c r="Q7" s="426">
        <f>O7/G7</f>
        <v>2531</v>
      </c>
      <c r="R7" s="410" t="s">
        <v>556</v>
      </c>
      <c r="S7" s="256"/>
      <c r="T7" s="388"/>
      <c r="U7" s="280"/>
      <c r="V7" s="252"/>
      <c r="W7" s="253"/>
      <c r="X7" s="254"/>
      <c r="Y7" s="260"/>
      <c r="Z7" s="261"/>
      <c r="AA7" s="264"/>
      <c r="AB7" s="261"/>
      <c r="AC7" s="264"/>
      <c r="AD7" s="265"/>
    </row>
    <row r="8" spans="1:30" ht="30" customHeight="1">
      <c r="A8" s="386"/>
      <c r="B8" s="386"/>
      <c r="C8" s="396"/>
      <c r="D8" s="385"/>
      <c r="E8" s="228"/>
      <c r="F8" s="266"/>
      <c r="G8" s="400"/>
      <c r="H8" s="407"/>
      <c r="I8" s="408"/>
      <c r="J8" s="411"/>
      <c r="K8" s="409"/>
      <c r="L8" s="409"/>
      <c r="M8" s="376"/>
      <c r="N8" s="267"/>
      <c r="O8" s="387"/>
      <c r="P8" s="377"/>
      <c r="Q8" s="239"/>
      <c r="R8" s="410"/>
      <c r="S8" s="281"/>
      <c r="T8" s="279"/>
      <c r="U8" s="280"/>
      <c r="V8" s="252"/>
      <c r="W8" s="253"/>
      <c r="X8" s="254"/>
      <c r="Y8" s="260"/>
      <c r="Z8" s="261"/>
      <c r="AA8" s="264"/>
      <c r="AB8" s="261"/>
      <c r="AC8" s="264"/>
      <c r="AD8" s="265"/>
    </row>
    <row r="9" spans="1:30" ht="30" customHeight="1">
      <c r="A9" s="386"/>
      <c r="B9" s="386"/>
      <c r="C9" s="396"/>
      <c r="D9" s="385"/>
      <c r="E9" s="228"/>
      <c r="F9" s="266"/>
      <c r="G9" s="400"/>
      <c r="H9" s="407"/>
      <c r="I9" s="408"/>
      <c r="J9" s="411"/>
      <c r="K9" s="409"/>
      <c r="L9" s="409"/>
      <c r="M9" s="376"/>
      <c r="N9" s="267"/>
      <c r="O9" s="387"/>
      <c r="P9" s="377"/>
      <c r="Q9" s="239"/>
      <c r="R9" s="410"/>
      <c r="S9" s="281"/>
      <c r="T9" s="279"/>
      <c r="U9" s="280"/>
      <c r="V9" s="252"/>
      <c r="W9" s="253"/>
      <c r="X9" s="254"/>
      <c r="Y9" s="260"/>
      <c r="Z9" s="261"/>
      <c r="AA9" s="264"/>
      <c r="AB9" s="261"/>
      <c r="AC9" s="264"/>
      <c r="AD9" s="265"/>
    </row>
    <row r="10" spans="1:30" ht="30" customHeight="1">
      <c r="A10" s="386"/>
      <c r="B10" s="386"/>
      <c r="C10" s="396"/>
      <c r="D10" s="385"/>
      <c r="E10" s="228"/>
      <c r="F10" s="266"/>
      <c r="G10" s="400"/>
      <c r="H10" s="267"/>
      <c r="I10" s="374"/>
      <c r="J10" s="412"/>
      <c r="K10" s="375"/>
      <c r="L10" s="375"/>
      <c r="M10" s="376"/>
      <c r="N10" s="267"/>
      <c r="O10" s="387"/>
      <c r="P10" s="377"/>
      <c r="Q10" s="239"/>
      <c r="R10" s="395"/>
      <c r="S10" s="281"/>
      <c r="T10" s="279"/>
      <c r="U10" s="280"/>
      <c r="V10" s="252"/>
      <c r="W10" s="253"/>
      <c r="X10" s="254"/>
      <c r="Y10" s="260"/>
      <c r="Z10" s="261"/>
      <c r="AA10" s="264"/>
      <c r="AB10" s="261"/>
      <c r="AC10" s="264"/>
      <c r="AD10" s="265"/>
    </row>
    <row r="11" spans="1:30" ht="30" customHeight="1">
      <c r="A11" s="386"/>
      <c r="B11" s="386"/>
      <c r="C11" s="396"/>
      <c r="D11" s="385"/>
      <c r="E11" s="228"/>
      <c r="F11" s="266"/>
      <c r="G11" s="400"/>
      <c r="H11" s="267"/>
      <c r="I11" s="374"/>
      <c r="J11" s="412"/>
      <c r="K11" s="375"/>
      <c r="L11" s="375"/>
      <c r="M11" s="376"/>
      <c r="N11" s="267"/>
      <c r="O11" s="387"/>
      <c r="P11" s="377"/>
      <c r="Q11" s="239"/>
      <c r="R11" s="395"/>
      <c r="S11" s="281"/>
      <c r="T11" s="279"/>
      <c r="U11" s="280"/>
      <c r="V11" s="252"/>
      <c r="W11" s="253"/>
      <c r="X11" s="254"/>
      <c r="Y11" s="260"/>
      <c r="Z11" s="261"/>
      <c r="AA11" s="264"/>
      <c r="AB11" s="261"/>
      <c r="AC11" s="264"/>
      <c r="AD11" s="265"/>
    </row>
    <row r="12" spans="1:30" ht="30" customHeight="1">
      <c r="A12" s="386"/>
      <c r="B12" s="386"/>
      <c r="C12" s="401"/>
      <c r="D12" s="402"/>
      <c r="E12" s="403"/>
      <c r="F12" s="404"/>
      <c r="G12" s="400"/>
      <c r="H12" s="267"/>
      <c r="I12" s="374"/>
      <c r="J12" s="412"/>
      <c r="K12" s="375"/>
      <c r="L12" s="375"/>
      <c r="M12" s="376"/>
      <c r="N12" s="267"/>
      <c r="O12" s="387"/>
      <c r="P12" s="377"/>
      <c r="Q12" s="239"/>
      <c r="R12" s="395"/>
      <c r="S12" s="281"/>
      <c r="T12" s="279"/>
      <c r="U12" s="280"/>
      <c r="V12" s="252"/>
      <c r="W12" s="253"/>
      <c r="X12" s="254"/>
      <c r="Y12" s="260"/>
      <c r="Z12" s="261"/>
      <c r="AA12" s="264"/>
      <c r="AB12" s="261"/>
      <c r="AC12" s="264"/>
      <c r="AD12" s="265"/>
    </row>
    <row r="13" spans="1:30" ht="30" customHeight="1">
      <c r="A13" s="386"/>
      <c r="B13" s="386"/>
      <c r="C13" s="397"/>
      <c r="D13" s="389"/>
      <c r="E13" s="268"/>
      <c r="F13" s="269"/>
      <c r="G13" s="400"/>
      <c r="H13" s="267"/>
      <c r="I13" s="374"/>
      <c r="J13" s="412"/>
      <c r="K13" s="375"/>
      <c r="L13" s="375"/>
      <c r="M13" s="376"/>
      <c r="N13" s="267"/>
      <c r="O13" s="387"/>
      <c r="P13" s="377"/>
      <c r="Q13" s="239"/>
      <c r="R13" s="395"/>
      <c r="S13" s="281"/>
      <c r="T13" s="279"/>
      <c r="U13" s="280"/>
      <c r="V13" s="252"/>
      <c r="W13" s="253"/>
      <c r="X13" s="254"/>
      <c r="Y13" s="260"/>
      <c r="Z13" s="261"/>
      <c r="AA13" s="264"/>
      <c r="AB13" s="261"/>
      <c r="AC13" s="264"/>
      <c r="AD13" s="265"/>
    </row>
    <row r="14" spans="1:30" ht="30" customHeight="1">
      <c r="A14" s="386"/>
      <c r="B14" s="386"/>
      <c r="C14" s="397"/>
      <c r="D14" s="385"/>
      <c r="E14" s="391"/>
      <c r="F14" s="392"/>
      <c r="G14" s="384"/>
      <c r="H14" s="267"/>
      <c r="I14" s="374"/>
      <c r="J14" s="412"/>
      <c r="K14" s="375"/>
      <c r="L14" s="375"/>
      <c r="M14" s="376"/>
      <c r="N14" s="267"/>
      <c r="O14" s="387"/>
      <c r="P14" s="377"/>
      <c r="Q14" s="239"/>
      <c r="R14" s="390"/>
      <c r="S14" s="281"/>
      <c r="T14" s="279"/>
      <c r="U14" s="280"/>
      <c r="V14" s="252"/>
      <c r="W14" s="253"/>
      <c r="X14" s="254"/>
      <c r="Y14" s="260"/>
      <c r="Z14" s="261"/>
      <c r="AA14" s="264"/>
      <c r="AB14" s="261"/>
      <c r="AC14" s="264"/>
      <c r="AD14" s="265"/>
    </row>
    <row r="15" spans="1:30" ht="30" customHeight="1">
      <c r="A15" s="514" t="s">
        <v>175</v>
      </c>
      <c r="B15" s="514"/>
      <c r="C15" s="514"/>
      <c r="D15" s="378"/>
      <c r="E15" s="268"/>
      <c r="F15" s="269"/>
      <c r="G15" s="398">
        <f>SUM(G7:G14)</f>
        <v>171.31</v>
      </c>
      <c r="H15" s="269"/>
      <c r="I15" s="103">
        <f>SUM(I7:I7)</f>
        <v>0</v>
      </c>
      <c r="J15" s="413"/>
      <c r="K15" s="269"/>
      <c r="L15" s="269"/>
      <c r="M15" s="274"/>
      <c r="N15" s="274"/>
      <c r="O15" s="275">
        <f>SUM(O7:O14)</f>
        <v>433582</v>
      </c>
      <c r="P15" s="373"/>
      <c r="Q15" s="239"/>
      <c r="R15" s="381"/>
      <c r="S15" s="281"/>
      <c r="T15" s="279"/>
      <c r="U15" s="280"/>
      <c r="V15" s="252"/>
      <c r="W15" s="253"/>
      <c r="X15" s="254"/>
      <c r="Y15" s="260"/>
      <c r="Z15" s="261"/>
      <c r="AA15" s="264"/>
      <c r="AB15" s="261"/>
      <c r="AC15" s="264"/>
      <c r="AD15" s="265"/>
    </row>
    <row r="16" spans="1:18" ht="30" customHeight="1">
      <c r="A16" s="518" t="s">
        <v>310</v>
      </c>
      <c r="B16" s="518"/>
      <c r="C16" s="518"/>
      <c r="D16" s="61"/>
      <c r="E16" s="61"/>
      <c r="F16" s="61"/>
      <c r="G16" s="399"/>
      <c r="H16" s="103"/>
      <c r="I16" s="103"/>
      <c r="J16" s="414"/>
      <c r="K16" s="61"/>
      <c r="L16" s="61"/>
      <c r="M16" s="276"/>
      <c r="N16" s="276"/>
      <c r="O16" s="277"/>
      <c r="P16" s="278"/>
      <c r="Q16" s="239"/>
      <c r="R16" s="382"/>
    </row>
    <row r="17" spans="1:18" ht="30" customHeight="1">
      <c r="A17" s="514" t="s">
        <v>175</v>
      </c>
      <c r="B17" s="514"/>
      <c r="C17" s="514"/>
      <c r="D17" s="57"/>
      <c r="E17" s="95"/>
      <c r="F17" s="95"/>
      <c r="G17" s="398">
        <f>G15</f>
        <v>171.31</v>
      </c>
      <c r="H17" s="270"/>
      <c r="I17" s="103"/>
      <c r="J17" s="414"/>
      <c r="K17" s="61"/>
      <c r="L17" s="61"/>
      <c r="M17" s="276"/>
      <c r="N17" s="276"/>
      <c r="O17" s="277">
        <f>O15</f>
        <v>433582</v>
      </c>
      <c r="P17" s="239"/>
      <c r="Q17" s="239"/>
      <c r="R17" s="383"/>
    </row>
    <row r="18" spans="1:18" ht="19.5" customHeight="1">
      <c r="A18" s="92" t="str">
        <f>Sheet1!A7</f>
        <v>被评估单位（或者产权持有单位）填表人：</v>
      </c>
      <c r="B18" s="92"/>
      <c r="C18" s="92"/>
      <c r="D18" s="92"/>
      <c r="E18" s="92"/>
      <c r="F18" s="92"/>
      <c r="G18" s="271"/>
      <c r="H18" s="92"/>
      <c r="I18" s="92"/>
      <c r="J18" s="92"/>
      <c r="K18" s="92"/>
      <c r="L18" s="92"/>
      <c r="M18" s="92"/>
      <c r="N18" s="92"/>
      <c r="O18" s="92"/>
      <c r="P18" s="92"/>
      <c r="Q18" s="92"/>
      <c r="R18" s="92"/>
    </row>
    <row r="19" spans="1:18" ht="15.75" customHeight="1">
      <c r="A19" s="92" t="str">
        <f>Sheet1!A8</f>
        <v>填表日期：2019月4月29日</v>
      </c>
      <c r="B19" s="92"/>
      <c r="C19" s="92"/>
      <c r="D19" s="92"/>
      <c r="E19" s="92"/>
      <c r="F19" s="92"/>
      <c r="G19" s="393"/>
      <c r="H19" s="92"/>
      <c r="I19" s="379"/>
      <c r="J19" s="92"/>
      <c r="K19" s="92"/>
      <c r="L19" s="92"/>
      <c r="M19" s="92"/>
      <c r="N19" s="92"/>
      <c r="O19" s="222"/>
      <c r="P19" s="92"/>
      <c r="Q19" s="379"/>
      <c r="R19" s="92"/>
    </row>
    <row r="20" spans="7:18" ht="15.75" customHeight="1">
      <c r="G20" s="272"/>
      <c r="O20" s="272"/>
      <c r="Q20" s="405"/>
      <c r="R20" s="273"/>
    </row>
    <row r="21" ht="15.75" customHeight="1">
      <c r="R21" s="273"/>
    </row>
    <row r="22" spans="7:18" ht="15.75" customHeight="1">
      <c r="G22" s="295"/>
      <c r="R22" s="273"/>
    </row>
    <row r="23" ht="15.75" customHeight="1">
      <c r="R23" s="273"/>
    </row>
    <row r="24" spans="17:18" ht="15.75" customHeight="1">
      <c r="Q24" s="406"/>
      <c r="R24" s="273"/>
    </row>
    <row r="25" ht="15.75" customHeight="1">
      <c r="O25" s="394"/>
    </row>
    <row r="26" ht="15.75" customHeight="1">
      <c r="O26" s="273"/>
    </row>
    <row r="27" ht="15.75" customHeight="1">
      <c r="O27" s="272"/>
    </row>
  </sheetData>
  <sheetProtection/>
  <autoFilter ref="A6:AD6">
    <sortState ref="A7:AD27">
      <sortCondition sortBy="value" ref="B7:B27"/>
    </sortState>
  </autoFilter>
  <mergeCells count="33">
    <mergeCell ref="L5:L6"/>
    <mergeCell ref="A16:C16"/>
    <mergeCell ref="V5:V6"/>
    <mergeCell ref="U5:U6"/>
    <mergeCell ref="A17:C17"/>
    <mergeCell ref="A5:A6"/>
    <mergeCell ref="B5:B6"/>
    <mergeCell ref="C5:C6"/>
    <mergeCell ref="P5:P6"/>
    <mergeCell ref="A15:C15"/>
    <mergeCell ref="D5:D6"/>
    <mergeCell ref="G5:G6"/>
    <mergeCell ref="H5:H6"/>
    <mergeCell ref="M5:O5"/>
    <mergeCell ref="A1:R1"/>
    <mergeCell ref="A2:R2"/>
    <mergeCell ref="P3:R3"/>
    <mergeCell ref="O4:R4"/>
    <mergeCell ref="E5:E6"/>
    <mergeCell ref="F5:F6"/>
    <mergeCell ref="Q5:Q6"/>
    <mergeCell ref="I5:I6"/>
    <mergeCell ref="J5:J6"/>
    <mergeCell ref="K5:K6"/>
    <mergeCell ref="AD5:AD6"/>
    <mergeCell ref="Z5:Z6"/>
    <mergeCell ref="AA5:AA6"/>
    <mergeCell ref="AB5:AB6"/>
    <mergeCell ref="AC5:AC6"/>
    <mergeCell ref="R5:R6"/>
    <mergeCell ref="Y5:Y6"/>
    <mergeCell ref="T5:T6"/>
    <mergeCell ref="S5:S6"/>
  </mergeCells>
  <printOptions horizontalCentered="1"/>
  <pageMargins left="0.35" right="0.35" top="0.84" bottom="0.87" header="1.06" footer="0.51"/>
  <pageSetup fitToHeight="0" fitToWidth="1" horizontalDpi="600" verticalDpi="600" orientation="landscape" paperSize="9" scale="92" r:id="rId1"/>
  <headerFooter scaleWithDoc="0" alignWithMargins="0">
    <oddFooter>&amp;C&amp;"宋体,常规"共&amp;"Times New Roman,常规"&amp;N&amp;"宋体,常规"页&amp;"Times New Roman,常规",&amp;"宋体,常规"第&amp;"Times New Roman,常规"&amp;P&amp;"宋体,常规"页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AB30"/>
  <sheetViews>
    <sheetView zoomScalePageLayoutView="0" workbookViewId="0" topLeftCell="A1">
      <selection activeCell="R10" sqref="R10"/>
    </sheetView>
  </sheetViews>
  <sheetFormatPr defaultColWidth="7.875" defaultRowHeight="15.75" customHeight="1"/>
  <cols>
    <col min="1" max="1" width="4.25390625" style="92" customWidth="1"/>
    <col min="2" max="2" width="13.75390625" style="92" customWidth="1"/>
    <col min="3" max="3" width="6.375" style="92" customWidth="1"/>
    <col min="4" max="4" width="7.875" style="92" customWidth="1"/>
    <col min="5" max="6" width="6.625" style="92" customWidth="1"/>
    <col min="7" max="7" width="4.625" style="92" customWidth="1"/>
    <col min="8" max="8" width="9.125" style="92" customWidth="1"/>
    <col min="9" max="11" width="9.625" style="92" customWidth="1"/>
    <col min="12" max="12" width="6.375" style="92" customWidth="1"/>
    <col min="13" max="13" width="9.625" style="222" customWidth="1"/>
    <col min="14" max="15" width="6.625" style="92" customWidth="1"/>
    <col min="16" max="16" width="6.375" style="92" customWidth="1"/>
    <col min="17" max="19" width="7.875" style="92" customWidth="1"/>
    <col min="20" max="20" width="9.375" style="92" bestFit="1" customWidth="1"/>
    <col min="21" max="27" width="7.875" style="92" customWidth="1"/>
    <col min="28" max="28" width="9.25390625" style="92" customWidth="1"/>
    <col min="29" max="16384" width="7.875" style="92" customWidth="1"/>
  </cols>
  <sheetData>
    <row r="1" spans="1:19" s="198" customFormat="1" ht="30" customHeight="1">
      <c r="A1" s="505" t="s">
        <v>311</v>
      </c>
      <c r="B1" s="506"/>
      <c r="C1" s="506"/>
      <c r="D1" s="506"/>
      <c r="E1" s="506"/>
      <c r="F1" s="506"/>
      <c r="G1" s="506"/>
      <c r="H1" s="506"/>
      <c r="I1" s="506"/>
      <c r="J1" s="506"/>
      <c r="K1" s="506"/>
      <c r="L1" s="506"/>
      <c r="M1" s="506"/>
      <c r="N1" s="506"/>
      <c r="O1" s="506"/>
      <c r="P1" s="506"/>
      <c r="Q1" s="200"/>
      <c r="R1" s="200"/>
      <c r="S1" s="200"/>
    </row>
    <row r="2" spans="1:19" ht="13.5" customHeight="1">
      <c r="A2" s="507" t="str">
        <f>Sheet1!A3</f>
        <v>评估基准日：2019年4月29日</v>
      </c>
      <c r="B2" s="508"/>
      <c r="C2" s="508"/>
      <c r="D2" s="508"/>
      <c r="E2" s="508"/>
      <c r="F2" s="508"/>
      <c r="G2" s="508"/>
      <c r="H2" s="509"/>
      <c r="I2" s="509"/>
      <c r="J2" s="509"/>
      <c r="K2" s="509"/>
      <c r="L2" s="509"/>
      <c r="M2" s="509"/>
      <c r="N2" s="509"/>
      <c r="O2" s="509"/>
      <c r="P2" s="509"/>
      <c r="Q2" s="245"/>
      <c r="R2" s="245"/>
      <c r="S2" s="245"/>
    </row>
    <row r="3" spans="1:19" ht="13.5" customHeight="1">
      <c r="A3" s="201"/>
      <c r="B3" s="201"/>
      <c r="C3" s="201"/>
      <c r="D3" s="201"/>
      <c r="E3" s="201"/>
      <c r="F3" s="201"/>
      <c r="G3" s="201"/>
      <c r="H3" s="202"/>
      <c r="I3" s="202"/>
      <c r="J3" s="202"/>
      <c r="K3" s="202"/>
      <c r="L3" s="202"/>
      <c r="M3" s="235"/>
      <c r="N3" s="510" t="s">
        <v>312</v>
      </c>
      <c r="O3" s="510"/>
      <c r="P3" s="510"/>
      <c r="Q3" s="245"/>
      <c r="R3" s="245"/>
      <c r="S3" s="245"/>
    </row>
    <row r="4" spans="1:16" ht="15.75" customHeight="1">
      <c r="A4" s="223" t="str">
        <f>Sheet1!A4</f>
        <v>被评估单位（或者产权持有单位）：林杰、路兴龙</v>
      </c>
      <c r="M4" s="511" t="s">
        <v>3</v>
      </c>
      <c r="N4" s="511"/>
      <c r="O4" s="511"/>
      <c r="P4" s="511"/>
    </row>
    <row r="5" spans="1:28" s="199" customFormat="1" ht="15.75" customHeight="1">
      <c r="A5" s="514" t="s">
        <v>5</v>
      </c>
      <c r="B5" s="501" t="s">
        <v>313</v>
      </c>
      <c r="C5" s="514" t="s">
        <v>248</v>
      </c>
      <c r="D5" s="500" t="s">
        <v>249</v>
      </c>
      <c r="E5" s="500" t="s">
        <v>314</v>
      </c>
      <c r="F5" s="500" t="s">
        <v>315</v>
      </c>
      <c r="G5" s="512" t="s">
        <v>183</v>
      </c>
      <c r="H5" s="500" t="s">
        <v>316</v>
      </c>
      <c r="I5" s="514" t="s">
        <v>92</v>
      </c>
      <c r="J5" s="501"/>
      <c r="K5" s="514" t="s">
        <v>93</v>
      </c>
      <c r="L5" s="501"/>
      <c r="M5" s="501"/>
      <c r="N5" s="500" t="s">
        <v>131</v>
      </c>
      <c r="O5" s="500" t="s">
        <v>252</v>
      </c>
      <c r="P5" s="500" t="s">
        <v>8</v>
      </c>
      <c r="Q5" s="503"/>
      <c r="R5" s="494"/>
      <c r="S5" s="494"/>
      <c r="T5" s="519"/>
      <c r="U5" s="246"/>
      <c r="V5" s="247"/>
      <c r="W5" s="494"/>
      <c r="X5" s="494"/>
      <c r="Y5" s="494"/>
      <c r="Z5" s="496"/>
      <c r="AA5" s="498"/>
      <c r="AB5" s="492" t="s">
        <v>308</v>
      </c>
    </row>
    <row r="6" spans="1:28" s="199" customFormat="1" ht="15.75" customHeight="1">
      <c r="A6" s="501"/>
      <c r="B6" s="501"/>
      <c r="C6" s="501"/>
      <c r="D6" s="501"/>
      <c r="E6" s="501"/>
      <c r="F6" s="501"/>
      <c r="G6" s="513"/>
      <c r="H6" s="501"/>
      <c r="I6" s="215" t="s">
        <v>253</v>
      </c>
      <c r="J6" s="94" t="s">
        <v>254</v>
      </c>
      <c r="K6" s="94" t="s">
        <v>253</v>
      </c>
      <c r="L6" s="71" t="s">
        <v>255</v>
      </c>
      <c r="M6" s="236" t="s">
        <v>254</v>
      </c>
      <c r="N6" s="501"/>
      <c r="O6" s="501"/>
      <c r="P6" s="501"/>
      <c r="Q6" s="504"/>
      <c r="R6" s="495"/>
      <c r="S6" s="502"/>
      <c r="T6" s="495"/>
      <c r="U6" s="248"/>
      <c r="V6" s="249"/>
      <c r="W6" s="502"/>
      <c r="X6" s="495"/>
      <c r="Y6" s="495"/>
      <c r="Z6" s="497"/>
      <c r="AA6" s="499"/>
      <c r="AB6" s="493"/>
    </row>
    <row r="7" spans="1:28" ht="15.75" customHeight="1">
      <c r="A7" s="224"/>
      <c r="B7" s="225"/>
      <c r="C7" s="226"/>
      <c r="D7" s="116"/>
      <c r="E7" s="227"/>
      <c r="F7" s="94"/>
      <c r="G7" s="94"/>
      <c r="H7" s="57"/>
      <c r="I7" s="237"/>
      <c r="J7" s="61"/>
      <c r="K7" s="103"/>
      <c r="L7" s="238"/>
      <c r="M7" s="239"/>
      <c r="N7" s="239"/>
      <c r="O7" s="239"/>
      <c r="P7" s="63"/>
      <c r="Q7" s="250"/>
      <c r="R7" s="251"/>
      <c r="S7" s="251"/>
      <c r="T7" s="252"/>
      <c r="U7" s="253"/>
      <c r="V7" s="254"/>
      <c r="W7" s="254"/>
      <c r="X7" s="255"/>
      <c r="Y7" s="262"/>
      <c r="Z7" s="255"/>
      <c r="AA7" s="262"/>
      <c r="AB7" s="263"/>
    </row>
    <row r="8" spans="1:28" ht="15.75" customHeight="1">
      <c r="A8" s="228"/>
      <c r="B8" s="225"/>
      <c r="C8" s="226"/>
      <c r="D8" s="116"/>
      <c r="E8" s="51"/>
      <c r="F8" s="57"/>
      <c r="G8" s="94"/>
      <c r="H8" s="57"/>
      <c r="I8" s="237"/>
      <c r="J8" s="61"/>
      <c r="K8" s="103"/>
      <c r="L8" s="238"/>
      <c r="M8" s="239"/>
      <c r="N8" s="239"/>
      <c r="O8" s="239"/>
      <c r="P8" s="72"/>
      <c r="Q8" s="250"/>
      <c r="R8" s="251"/>
      <c r="S8" s="251"/>
      <c r="T8" s="252"/>
      <c r="U8" s="253"/>
      <c r="V8" s="254"/>
      <c r="W8" s="254"/>
      <c r="X8" s="255"/>
      <c r="Y8" s="262"/>
      <c r="Z8" s="255"/>
      <c r="AA8" s="262"/>
      <c r="AB8" s="263"/>
    </row>
    <row r="9" spans="1:28" ht="15.75" customHeight="1">
      <c r="A9" s="228"/>
      <c r="B9" s="225"/>
      <c r="C9" s="226"/>
      <c r="D9" s="116"/>
      <c r="E9" s="51"/>
      <c r="F9" s="57"/>
      <c r="G9" s="94"/>
      <c r="H9" s="57"/>
      <c r="I9" s="237"/>
      <c r="J9" s="61"/>
      <c r="K9" s="103"/>
      <c r="L9" s="238"/>
      <c r="M9" s="239"/>
      <c r="N9" s="239"/>
      <c r="O9" s="239"/>
      <c r="P9" s="72"/>
      <c r="Q9" s="250"/>
      <c r="R9" s="251"/>
      <c r="S9" s="251"/>
      <c r="T9" s="252"/>
      <c r="U9" s="253"/>
      <c r="V9" s="254"/>
      <c r="W9" s="254"/>
      <c r="X9" s="255"/>
      <c r="Y9" s="262"/>
      <c r="Z9" s="255"/>
      <c r="AA9" s="262"/>
      <c r="AB9" s="263"/>
    </row>
    <row r="10" spans="1:28" ht="15.75" customHeight="1">
      <c r="A10" s="57"/>
      <c r="B10" s="229"/>
      <c r="C10" s="226"/>
      <c r="D10" s="116"/>
      <c r="E10" s="18"/>
      <c r="F10" s="57"/>
      <c r="G10" s="94"/>
      <c r="H10" s="57"/>
      <c r="I10" s="237"/>
      <c r="J10" s="61"/>
      <c r="K10" s="103"/>
      <c r="L10" s="238"/>
      <c r="M10" s="239"/>
      <c r="N10" s="239"/>
      <c r="O10" s="239"/>
      <c r="P10" s="72"/>
      <c r="Q10" s="256"/>
      <c r="R10" s="257"/>
      <c r="S10" s="257"/>
      <c r="T10" s="258"/>
      <c r="U10" s="259"/>
      <c r="V10" s="260"/>
      <c r="W10" s="260"/>
      <c r="X10" s="261"/>
      <c r="Y10" s="264"/>
      <c r="Z10" s="261"/>
      <c r="AA10" s="264"/>
      <c r="AB10" s="265"/>
    </row>
    <row r="11" spans="1:28" ht="15.75" customHeight="1">
      <c r="A11" s="57"/>
      <c r="B11" s="229"/>
      <c r="C11" s="226"/>
      <c r="D11" s="116"/>
      <c r="E11" s="20"/>
      <c r="F11" s="57"/>
      <c r="G11" s="94"/>
      <c r="H11" s="57"/>
      <c r="I11" s="237"/>
      <c r="J11" s="61"/>
      <c r="K11" s="103"/>
      <c r="L11" s="238"/>
      <c r="M11" s="239"/>
      <c r="N11" s="239"/>
      <c r="O11" s="239"/>
      <c r="P11" s="72"/>
      <c r="Q11" s="250"/>
      <c r="R11" s="251"/>
      <c r="S11" s="251"/>
      <c r="T11" s="252"/>
      <c r="U11" s="253"/>
      <c r="V11" s="254"/>
      <c r="W11" s="254"/>
      <c r="X11" s="255"/>
      <c r="Y11" s="262"/>
      <c r="Z11" s="255"/>
      <c r="AA11" s="262"/>
      <c r="AB11" s="263"/>
    </row>
    <row r="12" spans="1:28" ht="15.75" customHeight="1">
      <c r="A12" s="57"/>
      <c r="B12" s="229"/>
      <c r="C12" s="226"/>
      <c r="D12" s="116"/>
      <c r="E12" s="20"/>
      <c r="F12" s="57"/>
      <c r="G12" s="94"/>
      <c r="H12" s="94"/>
      <c r="I12" s="237"/>
      <c r="J12" s="61"/>
      <c r="K12" s="103"/>
      <c r="L12" s="238"/>
      <c r="M12" s="239"/>
      <c r="N12" s="239"/>
      <c r="O12" s="239"/>
      <c r="P12" s="72"/>
      <c r="Q12" s="250"/>
      <c r="R12" s="251"/>
      <c r="S12" s="251"/>
      <c r="T12" s="252"/>
      <c r="U12" s="253"/>
      <c r="V12" s="254"/>
      <c r="W12" s="254"/>
      <c r="X12" s="255"/>
      <c r="Y12" s="262"/>
      <c r="Z12" s="255"/>
      <c r="AA12" s="262"/>
      <c r="AB12" s="263">
        <v>40939</v>
      </c>
    </row>
    <row r="13" spans="1:28" ht="15.75" customHeight="1">
      <c r="A13" s="57"/>
      <c r="B13" s="229"/>
      <c r="C13" s="226"/>
      <c r="D13" s="116"/>
      <c r="E13" s="51"/>
      <c r="F13" s="57"/>
      <c r="G13" s="57"/>
      <c r="H13" s="57"/>
      <c r="I13" s="237"/>
      <c r="J13" s="61"/>
      <c r="K13" s="103"/>
      <c r="L13" s="238"/>
      <c r="M13" s="239"/>
      <c r="N13" s="239"/>
      <c r="O13" s="239"/>
      <c r="P13" s="72"/>
      <c r="Q13" s="250"/>
      <c r="R13" s="251"/>
      <c r="S13" s="251"/>
      <c r="T13" s="252"/>
      <c r="U13" s="253"/>
      <c r="V13" s="254"/>
      <c r="W13" s="254"/>
      <c r="X13" s="255"/>
      <c r="Y13" s="262"/>
      <c r="Z13" s="255"/>
      <c r="AA13" s="262"/>
      <c r="AB13" s="263">
        <v>40939</v>
      </c>
    </row>
    <row r="14" spans="1:28" ht="15.75" customHeight="1">
      <c r="A14" s="57"/>
      <c r="B14" s="229"/>
      <c r="C14" s="226"/>
      <c r="D14" s="116"/>
      <c r="E14" s="51"/>
      <c r="F14" s="57"/>
      <c r="G14" s="57"/>
      <c r="H14" s="57"/>
      <c r="I14" s="237"/>
      <c r="J14" s="61"/>
      <c r="K14" s="103"/>
      <c r="L14" s="238"/>
      <c r="M14" s="239"/>
      <c r="N14" s="239"/>
      <c r="O14" s="239"/>
      <c r="P14" s="72"/>
      <c r="Q14" s="256"/>
      <c r="R14" s="257"/>
      <c r="S14" s="257"/>
      <c r="T14" s="258"/>
      <c r="U14" s="259"/>
      <c r="V14" s="260"/>
      <c r="W14" s="260"/>
      <c r="X14" s="261"/>
      <c r="Y14" s="264"/>
      <c r="Z14" s="261"/>
      <c r="AA14" s="264"/>
      <c r="AB14" s="265">
        <v>40939</v>
      </c>
    </row>
    <row r="15" spans="1:28" ht="15.75" customHeight="1">
      <c r="A15" s="57"/>
      <c r="B15" s="229"/>
      <c r="C15" s="226"/>
      <c r="D15" s="116"/>
      <c r="E15" s="51"/>
      <c r="F15" s="57"/>
      <c r="G15" s="94"/>
      <c r="H15" s="57"/>
      <c r="I15" s="237"/>
      <c r="J15" s="61"/>
      <c r="K15" s="103"/>
      <c r="L15" s="238"/>
      <c r="M15" s="239"/>
      <c r="N15" s="239"/>
      <c r="O15" s="239"/>
      <c r="P15" s="72"/>
      <c r="Q15" s="250"/>
      <c r="R15" s="251"/>
      <c r="S15" s="251"/>
      <c r="T15" s="252"/>
      <c r="U15" s="253"/>
      <c r="V15" s="254"/>
      <c r="W15" s="254"/>
      <c r="X15" s="255"/>
      <c r="Y15" s="262"/>
      <c r="Z15" s="255"/>
      <c r="AA15" s="262"/>
      <c r="AB15" s="263">
        <v>40939</v>
      </c>
    </row>
    <row r="16" spans="1:28" ht="15.75" customHeight="1">
      <c r="A16" s="57"/>
      <c r="B16" s="229"/>
      <c r="C16" s="226"/>
      <c r="D16" s="230"/>
      <c r="E16" s="51"/>
      <c r="F16" s="57"/>
      <c r="G16" s="57"/>
      <c r="H16" s="57"/>
      <c r="I16" s="237"/>
      <c r="J16" s="61"/>
      <c r="K16" s="103"/>
      <c r="L16" s="238"/>
      <c r="M16" s="239"/>
      <c r="N16" s="239"/>
      <c r="O16" s="239"/>
      <c r="P16" s="72"/>
      <c r="Q16" s="256"/>
      <c r="R16" s="257"/>
      <c r="S16" s="257"/>
      <c r="T16" s="258"/>
      <c r="U16" s="259"/>
      <c r="V16" s="260"/>
      <c r="W16" s="260"/>
      <c r="X16" s="261"/>
      <c r="Y16" s="264"/>
      <c r="Z16" s="261"/>
      <c r="AA16" s="264"/>
      <c r="AB16" s="265">
        <v>40939</v>
      </c>
    </row>
    <row r="17" spans="1:28" ht="15.75" customHeight="1">
      <c r="A17" s="57"/>
      <c r="B17" s="204"/>
      <c r="C17" s="226"/>
      <c r="D17" s="230"/>
      <c r="E17" s="51"/>
      <c r="F17" s="57"/>
      <c r="G17" s="57"/>
      <c r="H17" s="57"/>
      <c r="I17" s="237"/>
      <c r="J17" s="61"/>
      <c r="K17" s="103"/>
      <c r="L17" s="238"/>
      <c r="M17" s="239"/>
      <c r="N17" s="239"/>
      <c r="O17" s="239"/>
      <c r="P17" s="72"/>
      <c r="Q17" s="250"/>
      <c r="R17" s="251"/>
      <c r="S17" s="251"/>
      <c r="T17" s="252"/>
      <c r="U17" s="253"/>
      <c r="V17" s="254"/>
      <c r="W17" s="254"/>
      <c r="X17" s="255"/>
      <c r="Y17" s="262"/>
      <c r="Z17" s="255"/>
      <c r="AA17" s="262"/>
      <c r="AB17" s="263">
        <v>40939</v>
      </c>
    </row>
    <row r="18" spans="1:28" ht="15.75" customHeight="1">
      <c r="A18" s="57"/>
      <c r="B18" s="229"/>
      <c r="C18" s="226"/>
      <c r="D18" s="230"/>
      <c r="E18" s="51"/>
      <c r="F18" s="57"/>
      <c r="G18" s="94"/>
      <c r="H18" s="57"/>
      <c r="I18" s="237"/>
      <c r="J18" s="61"/>
      <c r="K18" s="103"/>
      <c r="L18" s="172"/>
      <c r="M18" s="239"/>
      <c r="N18" s="239"/>
      <c r="O18" s="239"/>
      <c r="P18" s="72"/>
      <c r="Q18" s="256"/>
      <c r="R18" s="257"/>
      <c r="S18" s="257"/>
      <c r="T18" s="258"/>
      <c r="U18" s="259"/>
      <c r="V18" s="260"/>
      <c r="W18" s="260"/>
      <c r="X18" s="261"/>
      <c r="Y18" s="264"/>
      <c r="Z18" s="261"/>
      <c r="AA18" s="264"/>
      <c r="AB18" s="265"/>
    </row>
    <row r="19" spans="1:28" ht="15.75" customHeight="1">
      <c r="A19" s="57"/>
      <c r="B19" s="229"/>
      <c r="C19" s="226"/>
      <c r="D19" s="230"/>
      <c r="E19" s="51"/>
      <c r="F19" s="57"/>
      <c r="G19" s="94"/>
      <c r="H19" s="57"/>
      <c r="I19" s="240"/>
      <c r="J19" s="61"/>
      <c r="K19" s="103"/>
      <c r="L19" s="172"/>
      <c r="M19" s="239"/>
      <c r="N19" s="239"/>
      <c r="O19" s="239"/>
      <c r="P19" s="72"/>
      <c r="Q19" s="250"/>
      <c r="R19" s="251"/>
      <c r="S19" s="251"/>
      <c r="T19" s="252"/>
      <c r="U19" s="253"/>
      <c r="V19" s="254"/>
      <c r="W19" s="254"/>
      <c r="X19" s="255"/>
      <c r="Y19" s="262"/>
      <c r="Z19" s="255"/>
      <c r="AA19" s="262"/>
      <c r="AB19" s="263"/>
    </row>
    <row r="20" spans="1:28" ht="15.75" customHeight="1">
      <c r="A20" s="57"/>
      <c r="B20" s="208"/>
      <c r="C20" s="231"/>
      <c r="D20" s="232"/>
      <c r="E20" s="51"/>
      <c r="F20" s="57"/>
      <c r="G20" s="94"/>
      <c r="H20" s="57"/>
      <c r="I20" s="240"/>
      <c r="J20" s="61"/>
      <c r="K20" s="61"/>
      <c r="L20" s="172"/>
      <c r="M20" s="239"/>
      <c r="N20" s="239"/>
      <c r="O20" s="239"/>
      <c r="P20" s="72"/>
      <c r="Q20" s="250"/>
      <c r="R20" s="251"/>
      <c r="S20" s="251"/>
      <c r="T20" s="252"/>
      <c r="U20" s="253"/>
      <c r="V20" s="254"/>
      <c r="W20" s="254"/>
      <c r="X20" s="255"/>
      <c r="Y20" s="262"/>
      <c r="Z20" s="255"/>
      <c r="AA20" s="262"/>
      <c r="AB20" s="263"/>
    </row>
    <row r="21" spans="1:28" ht="15.75" customHeight="1">
      <c r="A21" s="57"/>
      <c r="B21" s="208"/>
      <c r="C21" s="231"/>
      <c r="D21" s="232"/>
      <c r="E21" s="51"/>
      <c r="F21" s="57"/>
      <c r="G21" s="94"/>
      <c r="H21" s="57"/>
      <c r="I21" s="240"/>
      <c r="J21" s="61"/>
      <c r="K21" s="61"/>
      <c r="L21" s="172"/>
      <c r="M21" s="239"/>
      <c r="N21" s="239"/>
      <c r="O21" s="239"/>
      <c r="P21" s="72"/>
      <c r="Q21" s="250"/>
      <c r="R21" s="251"/>
      <c r="S21" s="251"/>
      <c r="T21" s="252"/>
      <c r="U21" s="253"/>
      <c r="V21" s="254"/>
      <c r="W21" s="254"/>
      <c r="X21" s="255"/>
      <c r="Y21" s="262"/>
      <c r="Z21" s="255"/>
      <c r="AA21" s="262"/>
      <c r="AB21" s="263"/>
    </row>
    <row r="22" spans="1:28" ht="15.75" customHeight="1">
      <c r="A22" s="57"/>
      <c r="B22" s="208"/>
      <c r="C22" s="231"/>
      <c r="D22" s="232"/>
      <c r="E22" s="51"/>
      <c r="F22" s="57"/>
      <c r="G22" s="94"/>
      <c r="H22" s="57"/>
      <c r="I22" s="240"/>
      <c r="J22" s="61"/>
      <c r="K22" s="61"/>
      <c r="L22" s="172"/>
      <c r="M22" s="239"/>
      <c r="N22" s="239"/>
      <c r="O22" s="239"/>
      <c r="P22" s="72"/>
      <c r="Q22" s="250"/>
      <c r="R22" s="251"/>
      <c r="S22" s="251"/>
      <c r="T22" s="252"/>
      <c r="U22" s="253"/>
      <c r="V22" s="254"/>
      <c r="W22" s="254"/>
      <c r="X22" s="255"/>
      <c r="Y22" s="262"/>
      <c r="Z22" s="255"/>
      <c r="AA22" s="262"/>
      <c r="AB22" s="263"/>
    </row>
    <row r="23" spans="1:28" ht="15.75" customHeight="1">
      <c r="A23" s="57"/>
      <c r="B23" s="208"/>
      <c r="C23" s="231"/>
      <c r="D23" s="232"/>
      <c r="E23" s="51"/>
      <c r="F23" s="57"/>
      <c r="G23" s="94"/>
      <c r="H23" s="57"/>
      <c r="I23" s="240"/>
      <c r="J23" s="61"/>
      <c r="K23" s="61"/>
      <c r="L23" s="172"/>
      <c r="M23" s="239"/>
      <c r="N23" s="239"/>
      <c r="O23" s="239"/>
      <c r="P23" s="72"/>
      <c r="Q23" s="250"/>
      <c r="R23" s="251"/>
      <c r="S23" s="251"/>
      <c r="T23" s="252"/>
      <c r="U23" s="253"/>
      <c r="V23" s="254"/>
      <c r="W23" s="254"/>
      <c r="X23" s="255"/>
      <c r="Y23" s="262"/>
      <c r="Z23" s="255"/>
      <c r="AA23" s="262"/>
      <c r="AB23" s="263"/>
    </row>
    <row r="24" spans="1:28" ht="15.75" customHeight="1">
      <c r="A24" s="57"/>
      <c r="B24" s="208"/>
      <c r="C24" s="231"/>
      <c r="D24" s="232"/>
      <c r="E24" s="94"/>
      <c r="F24" s="57"/>
      <c r="G24" s="94"/>
      <c r="H24" s="57"/>
      <c r="I24" s="240"/>
      <c r="J24" s="61"/>
      <c r="K24" s="61"/>
      <c r="L24" s="172"/>
      <c r="M24" s="239"/>
      <c r="N24" s="239"/>
      <c r="O24" s="239"/>
      <c r="P24" s="72"/>
      <c r="Q24" s="250"/>
      <c r="R24" s="251"/>
      <c r="S24" s="251"/>
      <c r="T24" s="252"/>
      <c r="U24" s="253"/>
      <c r="V24" s="254"/>
      <c r="W24" s="254"/>
      <c r="X24" s="255"/>
      <c r="Y24" s="262"/>
      <c r="Z24" s="255"/>
      <c r="AA24" s="262"/>
      <c r="AB24" s="263"/>
    </row>
    <row r="25" spans="1:16" ht="15.75" customHeight="1">
      <c r="A25" s="57"/>
      <c r="B25" s="208"/>
      <c r="C25" s="150"/>
      <c r="D25" s="233"/>
      <c r="E25" s="94"/>
      <c r="F25" s="227"/>
      <c r="G25" s="57"/>
      <c r="H25" s="227"/>
      <c r="I25" s="241"/>
      <c r="J25" s="61"/>
      <c r="K25" s="61"/>
      <c r="L25" s="172"/>
      <c r="M25" s="239"/>
      <c r="N25" s="239"/>
      <c r="O25" s="239"/>
      <c r="P25" s="72"/>
    </row>
    <row r="26" spans="1:16" ht="15.75" customHeight="1">
      <c r="A26" s="57"/>
      <c r="B26" s="72"/>
      <c r="C26" s="57"/>
      <c r="D26" s="95"/>
      <c r="E26" s="234"/>
      <c r="F26" s="57"/>
      <c r="G26" s="57"/>
      <c r="H26" s="168"/>
      <c r="I26" s="61"/>
      <c r="J26" s="61"/>
      <c r="K26" s="103"/>
      <c r="L26" s="172"/>
      <c r="M26" s="239"/>
      <c r="N26" s="239"/>
      <c r="O26" s="239"/>
      <c r="P26" s="72"/>
    </row>
    <row r="27" spans="1:16" ht="15.75" customHeight="1">
      <c r="A27" s="520" t="s">
        <v>232</v>
      </c>
      <c r="B27" s="523"/>
      <c r="C27" s="524"/>
      <c r="D27" s="57"/>
      <c r="E27" s="95"/>
      <c r="F27" s="95"/>
      <c r="G27" s="168"/>
      <c r="H27" s="61"/>
      <c r="I27" s="61">
        <f>SUM(I7:I26)</f>
        <v>0</v>
      </c>
      <c r="J27" s="61">
        <f>SUM(J7:J26)</f>
        <v>0</v>
      </c>
      <c r="K27" s="103">
        <f>SUM(K7:K26)</f>
        <v>0</v>
      </c>
      <c r="L27" s="61"/>
      <c r="M27" s="239">
        <f>SUM(M7:M26)</f>
        <v>0</v>
      </c>
      <c r="N27" s="242" t="e">
        <f>(M27-J27)/J27</f>
        <v>#DIV/0!</v>
      </c>
      <c r="O27" s="239"/>
      <c r="P27" s="72"/>
    </row>
    <row r="28" spans="1:16" ht="15.75" customHeight="1">
      <c r="A28" s="525" t="s">
        <v>317</v>
      </c>
      <c r="B28" s="526"/>
      <c r="C28" s="527"/>
      <c r="D28" s="61"/>
      <c r="E28" s="61"/>
      <c r="F28" s="61"/>
      <c r="G28" s="61"/>
      <c r="H28" s="61"/>
      <c r="I28" s="61"/>
      <c r="J28" s="61"/>
      <c r="K28" s="243"/>
      <c r="L28" s="214"/>
      <c r="M28" s="244"/>
      <c r="N28" s="239"/>
      <c r="O28" s="244"/>
      <c r="P28" s="214"/>
    </row>
    <row r="29" spans="1:16" ht="15.75" customHeight="1">
      <c r="A29" s="520" t="s">
        <v>175</v>
      </c>
      <c r="B29" s="521"/>
      <c r="C29" s="522"/>
      <c r="D29" s="57"/>
      <c r="E29" s="95"/>
      <c r="F29" s="95"/>
      <c r="G29" s="214"/>
      <c r="H29" s="61"/>
      <c r="I29" s="61">
        <f>I27-I28</f>
        <v>0</v>
      </c>
      <c r="J29" s="61">
        <f>J27-J28</f>
        <v>0</v>
      </c>
      <c r="K29" s="103">
        <f>K27-K28</f>
        <v>0</v>
      </c>
      <c r="L29" s="61"/>
      <c r="M29" s="239">
        <f>M27-M28</f>
        <v>0</v>
      </c>
      <c r="N29" s="242" t="e">
        <f>N27</f>
        <v>#DIV/0!</v>
      </c>
      <c r="O29" s="239"/>
      <c r="P29" s="72"/>
    </row>
    <row r="30" ht="15.75" customHeight="1">
      <c r="A30" s="92" t="str">
        <f>Sheet1!A7</f>
        <v>被评估单位（或者产权持有单位）填表人：</v>
      </c>
    </row>
  </sheetData>
  <sheetProtection/>
  <mergeCells count="30">
    <mergeCell ref="F5:F6"/>
    <mergeCell ref="G5:G6"/>
    <mergeCell ref="A1:P1"/>
    <mergeCell ref="A2:P2"/>
    <mergeCell ref="N3:P3"/>
    <mergeCell ref="M4:P4"/>
    <mergeCell ref="I5:J5"/>
    <mergeCell ref="K5:M5"/>
    <mergeCell ref="H5:H6"/>
    <mergeCell ref="P5:P6"/>
    <mergeCell ref="A29:C29"/>
    <mergeCell ref="A5:A6"/>
    <mergeCell ref="B5:B6"/>
    <mergeCell ref="C5:C6"/>
    <mergeCell ref="N5:N6"/>
    <mergeCell ref="O5:O6"/>
    <mergeCell ref="A27:C27"/>
    <mergeCell ref="A28:C28"/>
    <mergeCell ref="D5:D6"/>
    <mergeCell ref="E5:E6"/>
    <mergeCell ref="Q5:Q6"/>
    <mergeCell ref="R5:R6"/>
    <mergeCell ref="S5:S6"/>
    <mergeCell ref="T5:T6"/>
    <mergeCell ref="W5:W6"/>
    <mergeCell ref="AB5:AB6"/>
    <mergeCell ref="X5:X6"/>
    <mergeCell ref="Y5:Y6"/>
    <mergeCell ref="Z5:Z6"/>
    <mergeCell ref="AA5:AA6"/>
  </mergeCells>
  <printOptions horizontalCentered="1"/>
  <pageMargins left="1" right="1" top="0.87" bottom="0.87" header="1.06" footer="0.51"/>
  <pageSetup fitToHeight="0" fitToWidth="1" horizontalDpi="300" verticalDpi="300" orientation="landscape" paperSize="9" scale="93"/>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3.xml><?xml version="1.0" encoding="utf-8"?>
<worksheet xmlns="http://schemas.openxmlformats.org/spreadsheetml/2006/main" xmlns:r="http://schemas.openxmlformats.org/officeDocument/2006/relationships">
  <dimension ref="A3:A8"/>
  <sheetViews>
    <sheetView zoomScalePageLayoutView="0" workbookViewId="0" topLeftCell="A1">
      <selection activeCell="A4" sqref="A4"/>
    </sheetView>
  </sheetViews>
  <sheetFormatPr defaultColWidth="8.00390625" defaultRowHeight="15.75"/>
  <sheetData>
    <row r="3" ht="15.75">
      <c r="A3" s="380" t="s">
        <v>547</v>
      </c>
    </row>
    <row r="4" ht="15.75">
      <c r="A4" s="325" t="s">
        <v>548</v>
      </c>
    </row>
    <row r="5" ht="15.75">
      <c r="A5" s="325" t="s">
        <v>86</v>
      </c>
    </row>
    <row r="6" ht="15.75">
      <c r="A6" s="325"/>
    </row>
    <row r="7" ht="15.75">
      <c r="A7" s="325" t="s">
        <v>87</v>
      </c>
    </row>
    <row r="8" ht="15.75">
      <c r="A8" s="380" t="s">
        <v>549</v>
      </c>
    </row>
  </sheetData>
  <sheetProtection/>
  <printOptions/>
  <pageMargins left="0.75" right="0.75"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pageSetUpPr fitToPage="1"/>
  </sheetPr>
  <dimension ref="A1:S29"/>
  <sheetViews>
    <sheetView zoomScalePageLayoutView="0" workbookViewId="0" topLeftCell="A1">
      <selection activeCell="A26" sqref="A26:C26"/>
    </sheetView>
  </sheetViews>
  <sheetFormatPr defaultColWidth="7.875" defaultRowHeight="15.75" customHeight="1"/>
  <cols>
    <col min="1" max="1" width="4.00390625" style="92" customWidth="1"/>
    <col min="2" max="2" width="9.875" style="92" customWidth="1"/>
    <col min="3" max="4" width="4.125" style="92" customWidth="1"/>
    <col min="5" max="5" width="13.50390625" style="92" customWidth="1"/>
    <col min="6" max="6" width="9.625" style="92" customWidth="1"/>
    <col min="7" max="7" width="4.25390625" style="92" customWidth="1"/>
    <col min="8" max="8" width="7.50390625" style="92" bestFit="1" customWidth="1"/>
    <col min="9" max="13" width="9.625" style="92" customWidth="1"/>
    <col min="14" max="14" width="5.75390625" style="92" customWidth="1"/>
    <col min="15" max="15" width="9.625" style="92" customWidth="1"/>
    <col min="16" max="16" width="5.375" style="92" customWidth="1"/>
    <col min="17" max="17" width="5.00390625" style="92" customWidth="1"/>
    <col min="18" max="16384" width="7.875" style="92" customWidth="1"/>
  </cols>
  <sheetData>
    <row r="1" spans="1:17" s="198" customFormat="1" ht="30" customHeight="1">
      <c r="A1" s="505" t="s">
        <v>318</v>
      </c>
      <c r="B1" s="506"/>
      <c r="C1" s="506"/>
      <c r="D1" s="506"/>
      <c r="E1" s="506"/>
      <c r="F1" s="506"/>
      <c r="G1" s="506"/>
      <c r="H1" s="506"/>
      <c r="I1" s="506"/>
      <c r="J1" s="506"/>
      <c r="K1" s="506"/>
      <c r="L1" s="506"/>
      <c r="M1" s="506"/>
      <c r="N1" s="506"/>
      <c r="O1" s="506"/>
      <c r="P1" s="506"/>
      <c r="Q1" s="506"/>
    </row>
    <row r="2" spans="1:17" ht="13.5" customHeight="1">
      <c r="A2" s="507" t="str">
        <f>Sheet1!A3</f>
        <v>评估基准日：2019年4月29日</v>
      </c>
      <c r="B2" s="508"/>
      <c r="C2" s="508"/>
      <c r="D2" s="508"/>
      <c r="E2" s="508"/>
      <c r="F2" s="508"/>
      <c r="G2" s="508"/>
      <c r="H2" s="509"/>
      <c r="I2" s="509"/>
      <c r="J2" s="509"/>
      <c r="K2" s="509"/>
      <c r="L2" s="509"/>
      <c r="M2" s="509"/>
      <c r="N2" s="509"/>
      <c r="O2" s="509"/>
      <c r="P2" s="509"/>
      <c r="Q2" s="509"/>
    </row>
    <row r="3" spans="1:17" ht="13.5" customHeight="1">
      <c r="A3" s="201"/>
      <c r="B3" s="201"/>
      <c r="C3" s="201"/>
      <c r="D3" s="201"/>
      <c r="E3" s="201"/>
      <c r="F3" s="201"/>
      <c r="G3" s="201"/>
      <c r="H3" s="202"/>
      <c r="I3" s="202"/>
      <c r="J3" s="202"/>
      <c r="K3" s="202"/>
      <c r="L3" s="202"/>
      <c r="M3" s="202"/>
      <c r="N3" s="202"/>
      <c r="O3" s="202"/>
      <c r="P3" s="202"/>
      <c r="Q3" s="201" t="s">
        <v>319</v>
      </c>
    </row>
    <row r="4" spans="1:17" ht="15.75" customHeight="1">
      <c r="A4" s="528" t="str">
        <f>Sheet1!A4</f>
        <v>被评估单位（或者产权持有单位）：林杰、路兴龙</v>
      </c>
      <c r="B4" s="528"/>
      <c r="C4" s="528"/>
      <c r="D4" s="528"/>
      <c r="E4" s="528"/>
      <c r="F4" s="203"/>
      <c r="G4" s="203"/>
      <c r="H4" s="203"/>
      <c r="Q4" s="219" t="s">
        <v>3</v>
      </c>
    </row>
    <row r="5" spans="1:17" s="199" customFormat="1" ht="15.75" customHeight="1">
      <c r="A5" s="514" t="s">
        <v>5</v>
      </c>
      <c r="B5" s="501" t="s">
        <v>313</v>
      </c>
      <c r="C5" s="500" t="s">
        <v>314</v>
      </c>
      <c r="D5" s="500" t="s">
        <v>320</v>
      </c>
      <c r="E5" s="500" t="s">
        <v>321</v>
      </c>
      <c r="F5" s="500" t="s">
        <v>322</v>
      </c>
      <c r="G5" s="500" t="s">
        <v>323</v>
      </c>
      <c r="H5" s="500" t="s">
        <v>324</v>
      </c>
      <c r="I5" s="529" t="s">
        <v>92</v>
      </c>
      <c r="J5" s="530"/>
      <c r="K5" s="531" t="s">
        <v>185</v>
      </c>
      <c r="L5" s="532"/>
      <c r="M5" s="514" t="s">
        <v>93</v>
      </c>
      <c r="N5" s="501"/>
      <c r="O5" s="501"/>
      <c r="P5" s="500" t="s">
        <v>131</v>
      </c>
      <c r="Q5" s="500" t="s">
        <v>8</v>
      </c>
    </row>
    <row r="6" spans="1:17" s="199" customFormat="1" ht="31.5" customHeight="1">
      <c r="A6" s="501"/>
      <c r="B6" s="501"/>
      <c r="C6" s="501"/>
      <c r="D6" s="501"/>
      <c r="E6" s="501"/>
      <c r="F6" s="501"/>
      <c r="G6" s="501"/>
      <c r="H6" s="501"/>
      <c r="I6" s="215" t="s">
        <v>253</v>
      </c>
      <c r="J6" s="94" t="s">
        <v>254</v>
      </c>
      <c r="K6" s="94"/>
      <c r="L6" s="94"/>
      <c r="M6" s="94" t="s">
        <v>253</v>
      </c>
      <c r="N6" s="71" t="s">
        <v>255</v>
      </c>
      <c r="O6" s="94" t="s">
        <v>254</v>
      </c>
      <c r="P6" s="501"/>
      <c r="Q6" s="501"/>
    </row>
    <row r="7" spans="1:17" ht="24" customHeight="1">
      <c r="A7" s="57"/>
      <c r="B7" s="204"/>
      <c r="C7" s="205"/>
      <c r="D7" s="206"/>
      <c r="E7" s="206"/>
      <c r="F7" s="204"/>
      <c r="G7" s="57"/>
      <c r="H7" s="207"/>
      <c r="I7" s="216"/>
      <c r="J7" s="217"/>
      <c r="K7" s="216"/>
      <c r="L7" s="217"/>
      <c r="M7" s="61"/>
      <c r="N7" s="172"/>
      <c r="O7" s="61">
        <f>M7*N7/100</f>
        <v>0</v>
      </c>
      <c r="P7" s="218" t="e">
        <f>(O7-J7)/J7*100</f>
        <v>#DIV/0!</v>
      </c>
      <c r="Q7" s="214"/>
    </row>
    <row r="8" spans="1:17" ht="15.75" customHeight="1">
      <c r="A8" s="57"/>
      <c r="B8" s="204"/>
      <c r="C8" s="205"/>
      <c r="D8" s="206"/>
      <c r="E8" s="206"/>
      <c r="F8" s="208"/>
      <c r="G8" s="57"/>
      <c r="H8" s="209"/>
      <c r="I8" s="216"/>
      <c r="J8" s="217"/>
      <c r="K8" s="216"/>
      <c r="L8" s="217"/>
      <c r="M8" s="61"/>
      <c r="N8" s="172"/>
      <c r="O8" s="61">
        <f aca="true" t="shared" si="0" ref="O8:O24">M8*N8/100</f>
        <v>0</v>
      </c>
      <c r="P8" s="218" t="e">
        <f aca="true" t="shared" si="1" ref="P8:P27">(O8-J8)/J8*100</f>
        <v>#DIV/0!</v>
      </c>
      <c r="Q8" s="214"/>
    </row>
    <row r="9" spans="1:17" ht="15.75" customHeight="1">
      <c r="A9" s="57"/>
      <c r="B9" s="204"/>
      <c r="C9" s="205"/>
      <c r="D9" s="206"/>
      <c r="E9" s="206"/>
      <c r="F9" s="208"/>
      <c r="G9" s="57"/>
      <c r="H9" s="209"/>
      <c r="I9" s="216"/>
      <c r="J9" s="217"/>
      <c r="K9" s="216"/>
      <c r="L9" s="217"/>
      <c r="M9" s="61"/>
      <c r="N9" s="172"/>
      <c r="O9" s="61">
        <f t="shared" si="0"/>
        <v>0</v>
      </c>
      <c r="P9" s="218" t="e">
        <f t="shared" si="1"/>
        <v>#DIV/0!</v>
      </c>
      <c r="Q9" s="214"/>
    </row>
    <row r="10" spans="1:17" ht="15.75" customHeight="1">
      <c r="A10" s="57"/>
      <c r="B10" s="204"/>
      <c r="C10" s="205"/>
      <c r="D10" s="206"/>
      <c r="F10" s="208"/>
      <c r="G10" s="57"/>
      <c r="H10" s="209"/>
      <c r="I10" s="216"/>
      <c r="J10" s="217"/>
      <c r="K10" s="216"/>
      <c r="L10" s="217"/>
      <c r="M10" s="61"/>
      <c r="N10" s="172"/>
      <c r="O10" s="61">
        <f t="shared" si="0"/>
        <v>0</v>
      </c>
      <c r="P10" s="218" t="e">
        <f t="shared" si="1"/>
        <v>#DIV/0!</v>
      </c>
      <c r="Q10" s="214"/>
    </row>
    <row r="11" spans="1:17" ht="15.75" customHeight="1">
      <c r="A11" s="57"/>
      <c r="B11" s="210"/>
      <c r="C11" s="205"/>
      <c r="D11" s="206"/>
      <c r="E11" s="211"/>
      <c r="F11" s="212"/>
      <c r="G11" s="57"/>
      <c r="H11" s="213"/>
      <c r="I11" s="216"/>
      <c r="J11" s="217"/>
      <c r="K11" s="216"/>
      <c r="L11" s="217"/>
      <c r="M11" s="61"/>
      <c r="N11" s="172"/>
      <c r="O11" s="61">
        <f t="shared" si="0"/>
        <v>0</v>
      </c>
      <c r="P11" s="218" t="e">
        <f t="shared" si="1"/>
        <v>#DIV/0!</v>
      </c>
      <c r="Q11" s="214"/>
    </row>
    <row r="12" spans="1:17" ht="15.75" customHeight="1">
      <c r="A12" s="57"/>
      <c r="B12" s="210"/>
      <c r="C12" s="205"/>
      <c r="D12" s="206"/>
      <c r="E12" s="206"/>
      <c r="F12" s="212"/>
      <c r="G12" s="57"/>
      <c r="H12" s="213"/>
      <c r="I12" s="216"/>
      <c r="J12" s="217"/>
      <c r="K12" s="216"/>
      <c r="L12" s="217"/>
      <c r="M12" s="61"/>
      <c r="N12" s="172"/>
      <c r="O12" s="61">
        <f t="shared" si="0"/>
        <v>0</v>
      </c>
      <c r="P12" s="218" t="e">
        <f t="shared" si="1"/>
        <v>#DIV/0!</v>
      </c>
      <c r="Q12" s="214"/>
    </row>
    <row r="13" spans="1:17" ht="15.75" customHeight="1">
      <c r="A13" s="57"/>
      <c r="B13" s="204"/>
      <c r="C13" s="205"/>
      <c r="D13" s="206"/>
      <c r="E13" s="211"/>
      <c r="F13" s="208"/>
      <c r="G13" s="57"/>
      <c r="H13" s="209"/>
      <c r="I13" s="216"/>
      <c r="J13" s="217"/>
      <c r="K13" s="216"/>
      <c r="L13" s="217"/>
      <c r="M13" s="61"/>
      <c r="N13" s="172"/>
      <c r="O13" s="61">
        <f t="shared" si="0"/>
        <v>0</v>
      </c>
      <c r="P13" s="218" t="e">
        <f t="shared" si="1"/>
        <v>#DIV/0!</v>
      </c>
      <c r="Q13" s="214"/>
    </row>
    <row r="14" spans="1:17" ht="15.75" customHeight="1">
      <c r="A14" s="57"/>
      <c r="B14" s="204"/>
      <c r="C14" s="205"/>
      <c r="D14" s="206"/>
      <c r="E14" s="211"/>
      <c r="F14" s="208"/>
      <c r="G14" s="57"/>
      <c r="H14" s="209"/>
      <c r="I14" s="216"/>
      <c r="J14" s="217"/>
      <c r="K14" s="216"/>
      <c r="L14" s="217"/>
      <c r="M14" s="61"/>
      <c r="N14" s="172"/>
      <c r="O14" s="61">
        <f t="shared" si="0"/>
        <v>0</v>
      </c>
      <c r="P14" s="218" t="e">
        <f t="shared" si="1"/>
        <v>#DIV/0!</v>
      </c>
      <c r="Q14" s="214"/>
    </row>
    <row r="15" spans="1:17" ht="15.75" customHeight="1">
      <c r="A15" s="57"/>
      <c r="B15" s="204"/>
      <c r="C15" s="205"/>
      <c r="D15" s="206"/>
      <c r="E15" s="211"/>
      <c r="F15" s="208"/>
      <c r="G15" s="57"/>
      <c r="H15" s="209"/>
      <c r="I15" s="216"/>
      <c r="J15" s="217"/>
      <c r="K15" s="216"/>
      <c r="L15" s="217"/>
      <c r="M15" s="61"/>
      <c r="N15" s="172"/>
      <c r="O15" s="61">
        <f t="shared" si="0"/>
        <v>0</v>
      </c>
      <c r="P15" s="218" t="e">
        <f t="shared" si="1"/>
        <v>#DIV/0!</v>
      </c>
      <c r="Q15" s="214"/>
    </row>
    <row r="16" spans="1:17" ht="15.75" customHeight="1">
      <c r="A16" s="57"/>
      <c r="B16" s="204"/>
      <c r="C16" s="205"/>
      <c r="D16" s="206"/>
      <c r="E16" s="206"/>
      <c r="F16" s="208"/>
      <c r="G16" s="57"/>
      <c r="H16" s="209"/>
      <c r="I16" s="216"/>
      <c r="J16" s="217"/>
      <c r="K16" s="216"/>
      <c r="L16" s="217"/>
      <c r="M16" s="61"/>
      <c r="N16" s="172"/>
      <c r="O16" s="61">
        <f t="shared" si="0"/>
        <v>0</v>
      </c>
      <c r="P16" s="218" t="e">
        <f t="shared" si="1"/>
        <v>#DIV/0!</v>
      </c>
      <c r="Q16" s="214"/>
    </row>
    <row r="17" spans="1:17" ht="15.75" customHeight="1">
      <c r="A17" s="57"/>
      <c r="B17" s="204"/>
      <c r="C17" s="205"/>
      <c r="D17" s="206"/>
      <c r="E17" s="206"/>
      <c r="F17" s="208"/>
      <c r="G17" s="57"/>
      <c r="H17" s="209"/>
      <c r="I17" s="216"/>
      <c r="J17" s="217"/>
      <c r="K17" s="216"/>
      <c r="L17" s="217"/>
      <c r="M17" s="61"/>
      <c r="N17" s="172"/>
      <c r="O17" s="61">
        <f t="shared" si="0"/>
        <v>0</v>
      </c>
      <c r="P17" s="218" t="e">
        <f t="shared" si="1"/>
        <v>#DIV/0!</v>
      </c>
      <c r="Q17" s="214"/>
    </row>
    <row r="18" spans="1:19" ht="15.75" customHeight="1">
      <c r="A18" s="57"/>
      <c r="B18" s="72"/>
      <c r="C18" s="57"/>
      <c r="D18" s="57"/>
      <c r="E18" s="57"/>
      <c r="F18" s="57"/>
      <c r="G18" s="57"/>
      <c r="H18" s="95"/>
      <c r="I18" s="61"/>
      <c r="J18" s="61"/>
      <c r="K18" s="61"/>
      <c r="L18" s="61"/>
      <c r="M18" s="61"/>
      <c r="N18" s="172"/>
      <c r="O18" s="61">
        <f t="shared" si="0"/>
        <v>0</v>
      </c>
      <c r="P18" s="218" t="e">
        <f t="shared" si="1"/>
        <v>#DIV/0!</v>
      </c>
      <c r="Q18" s="214"/>
      <c r="R18" s="220"/>
      <c r="S18" s="220"/>
    </row>
    <row r="19" spans="1:19" ht="15.75" customHeight="1">
      <c r="A19" s="57"/>
      <c r="B19" s="72"/>
      <c r="C19" s="57"/>
      <c r="D19" s="57"/>
      <c r="E19" s="57"/>
      <c r="F19" s="57"/>
      <c r="G19" s="57"/>
      <c r="H19" s="95"/>
      <c r="I19" s="61"/>
      <c r="J19" s="61"/>
      <c r="K19" s="61"/>
      <c r="L19" s="61"/>
      <c r="M19" s="61"/>
      <c r="N19" s="172"/>
      <c r="O19" s="61">
        <f t="shared" si="0"/>
        <v>0</v>
      </c>
      <c r="P19" s="218" t="e">
        <f t="shared" si="1"/>
        <v>#DIV/0!</v>
      </c>
      <c r="Q19" s="214"/>
      <c r="R19" s="220"/>
      <c r="S19" s="220"/>
    </row>
    <row r="20" spans="1:19" ht="15.75" customHeight="1">
      <c r="A20" s="57"/>
      <c r="B20" s="72"/>
      <c r="C20" s="57"/>
      <c r="D20" s="57"/>
      <c r="E20" s="57"/>
      <c r="F20" s="57"/>
      <c r="G20" s="57"/>
      <c r="H20" s="95"/>
      <c r="I20" s="61"/>
      <c r="J20" s="61"/>
      <c r="K20" s="61"/>
      <c r="L20" s="61"/>
      <c r="M20" s="61"/>
      <c r="N20" s="172"/>
      <c r="O20" s="61">
        <f t="shared" si="0"/>
        <v>0</v>
      </c>
      <c r="P20" s="218" t="e">
        <f t="shared" si="1"/>
        <v>#DIV/0!</v>
      </c>
      <c r="Q20" s="214"/>
      <c r="R20" s="220"/>
      <c r="S20" s="220"/>
    </row>
    <row r="21" spans="1:19" ht="15.75" customHeight="1">
      <c r="A21" s="57"/>
      <c r="B21" s="72"/>
      <c r="C21" s="57"/>
      <c r="D21" s="57"/>
      <c r="E21" s="57"/>
      <c r="F21" s="57"/>
      <c r="G21" s="57"/>
      <c r="H21" s="95"/>
      <c r="I21" s="61"/>
      <c r="J21" s="61"/>
      <c r="K21" s="61"/>
      <c r="L21" s="61"/>
      <c r="M21" s="61"/>
      <c r="N21" s="172"/>
      <c r="O21" s="61">
        <f t="shared" si="0"/>
        <v>0</v>
      </c>
      <c r="P21" s="218" t="e">
        <f t="shared" si="1"/>
        <v>#DIV/0!</v>
      </c>
      <c r="Q21" s="214"/>
      <c r="R21" s="220"/>
      <c r="S21" s="220"/>
    </row>
    <row r="22" spans="1:19" ht="15.75" customHeight="1">
      <c r="A22" s="57"/>
      <c r="B22" s="72"/>
      <c r="C22" s="57"/>
      <c r="D22" s="57"/>
      <c r="E22" s="57"/>
      <c r="F22" s="57"/>
      <c r="G22" s="57"/>
      <c r="H22" s="95"/>
      <c r="I22" s="61"/>
      <c r="J22" s="61"/>
      <c r="K22" s="61"/>
      <c r="L22" s="61"/>
      <c r="M22" s="61"/>
      <c r="N22" s="172"/>
      <c r="O22" s="61">
        <f t="shared" si="0"/>
        <v>0</v>
      </c>
      <c r="P22" s="218" t="e">
        <f t="shared" si="1"/>
        <v>#DIV/0!</v>
      </c>
      <c r="Q22" s="214"/>
      <c r="R22" s="220"/>
      <c r="S22" s="220"/>
    </row>
    <row r="23" spans="1:19" ht="15.75" customHeight="1">
      <c r="A23" s="57"/>
      <c r="B23" s="72"/>
      <c r="C23" s="57"/>
      <c r="D23" s="57"/>
      <c r="E23" s="57"/>
      <c r="F23" s="57"/>
      <c r="G23" s="57"/>
      <c r="H23" s="95"/>
      <c r="I23" s="61"/>
      <c r="J23" s="61"/>
      <c r="K23" s="61"/>
      <c r="L23" s="61"/>
      <c r="M23" s="61"/>
      <c r="N23" s="172"/>
      <c r="O23" s="61">
        <f t="shared" si="0"/>
        <v>0</v>
      </c>
      <c r="P23" s="218" t="e">
        <f t="shared" si="1"/>
        <v>#DIV/0!</v>
      </c>
      <c r="Q23" s="214"/>
      <c r="R23" s="220"/>
      <c r="S23" s="220"/>
    </row>
    <row r="24" spans="1:19" ht="15.75" customHeight="1">
      <c r="A24" s="57"/>
      <c r="B24" s="72"/>
      <c r="C24" s="57"/>
      <c r="D24" s="57"/>
      <c r="E24" s="57"/>
      <c r="F24" s="57"/>
      <c r="G24" s="57"/>
      <c r="H24" s="95"/>
      <c r="I24" s="61"/>
      <c r="J24" s="61"/>
      <c r="K24" s="61"/>
      <c r="L24" s="61"/>
      <c r="M24" s="61"/>
      <c r="N24" s="172"/>
      <c r="O24" s="61">
        <f t="shared" si="0"/>
        <v>0</v>
      </c>
      <c r="P24" s="218" t="e">
        <f t="shared" si="1"/>
        <v>#DIV/0!</v>
      </c>
      <c r="Q24" s="214"/>
      <c r="R24" s="220"/>
      <c r="S24" s="220"/>
    </row>
    <row r="25" spans="1:19" ht="15.75" customHeight="1">
      <c r="A25" s="514" t="s">
        <v>232</v>
      </c>
      <c r="B25" s="501"/>
      <c r="C25" s="501"/>
      <c r="D25" s="57"/>
      <c r="E25" s="95"/>
      <c r="F25" s="95"/>
      <c r="G25" s="168"/>
      <c r="H25" s="61" t="s">
        <v>154</v>
      </c>
      <c r="I25" s="61">
        <f>SUM(I7:I24)</f>
        <v>0</v>
      </c>
      <c r="J25" s="61">
        <f>SUM(J7:J24)</f>
        <v>0</v>
      </c>
      <c r="K25" s="61">
        <f>SUM(K7:K24)</f>
        <v>0</v>
      </c>
      <c r="L25" s="61">
        <f>SUM(L7:L24)</f>
        <v>0</v>
      </c>
      <c r="M25" s="61">
        <f>SUM(M7:M24)</f>
        <v>0</v>
      </c>
      <c r="N25" s="61"/>
      <c r="O25" s="61">
        <f>SUM(O7:O24)</f>
        <v>0</v>
      </c>
      <c r="P25" s="218" t="e">
        <f t="shared" si="1"/>
        <v>#DIV/0!</v>
      </c>
      <c r="Q25" s="61"/>
      <c r="R25" s="221"/>
      <c r="S25" s="220"/>
    </row>
    <row r="26" spans="1:19" ht="15.75" customHeight="1">
      <c r="A26" s="518" t="s">
        <v>325</v>
      </c>
      <c r="B26" s="518"/>
      <c r="C26" s="518"/>
      <c r="D26" s="61"/>
      <c r="E26" s="61"/>
      <c r="F26" s="61"/>
      <c r="G26" s="61"/>
      <c r="H26" s="61"/>
      <c r="I26" s="61"/>
      <c r="J26" s="61"/>
      <c r="K26" s="61"/>
      <c r="L26" s="61"/>
      <c r="M26" s="214"/>
      <c r="N26" s="214"/>
      <c r="O26" s="214"/>
      <c r="P26" s="218" t="e">
        <f t="shared" si="1"/>
        <v>#DIV/0!</v>
      </c>
      <c r="Q26" s="214"/>
      <c r="R26" s="220"/>
      <c r="S26" s="220"/>
    </row>
    <row r="27" spans="1:19" ht="15.75" customHeight="1">
      <c r="A27" s="514" t="s">
        <v>175</v>
      </c>
      <c r="B27" s="514"/>
      <c r="C27" s="514"/>
      <c r="D27" s="57"/>
      <c r="E27" s="95"/>
      <c r="F27" s="95"/>
      <c r="G27" s="214"/>
      <c r="H27" s="61"/>
      <c r="I27" s="61">
        <f>I25-I26</f>
        <v>0</v>
      </c>
      <c r="J27" s="61">
        <f>J25-J26</f>
        <v>0</v>
      </c>
      <c r="K27" s="61">
        <f>K25-K26</f>
        <v>0</v>
      </c>
      <c r="L27" s="61">
        <f>L25-L26</f>
        <v>0</v>
      </c>
      <c r="M27" s="61">
        <f>M25-M26</f>
        <v>0</v>
      </c>
      <c r="N27" s="61"/>
      <c r="O27" s="61">
        <f>O25-O26</f>
        <v>0</v>
      </c>
      <c r="P27" s="218" t="e">
        <f t="shared" si="1"/>
        <v>#DIV/0!</v>
      </c>
      <c r="Q27" s="61"/>
      <c r="R27" s="221"/>
      <c r="S27" s="220"/>
    </row>
    <row r="28" spans="1:10" ht="15.75" customHeight="1">
      <c r="A28" s="92" t="str">
        <f>Sheet1!A7</f>
        <v>被评估单位（或者产权持有单位）填表人：</v>
      </c>
      <c r="J28" s="92">
        <f>Sheet1!A6</f>
        <v>0</v>
      </c>
    </row>
    <row r="29" ht="15.75" customHeight="1">
      <c r="A29" s="92" t="str">
        <f>Sheet1!A8</f>
        <v>填表日期：2019月4月29日</v>
      </c>
    </row>
  </sheetData>
  <sheetProtection/>
  <mergeCells count="19">
    <mergeCell ref="A1:Q1"/>
    <mergeCell ref="A2:Q2"/>
    <mergeCell ref="A4:E4"/>
    <mergeCell ref="I5:J5"/>
    <mergeCell ref="K5:L5"/>
    <mergeCell ref="M5:O5"/>
    <mergeCell ref="D5:D6"/>
    <mergeCell ref="E5:E6"/>
    <mergeCell ref="F5:F6"/>
    <mergeCell ref="G5:G6"/>
    <mergeCell ref="P5:P6"/>
    <mergeCell ref="Q5:Q6"/>
    <mergeCell ref="A25:C25"/>
    <mergeCell ref="A26:C26"/>
    <mergeCell ref="A27:C27"/>
    <mergeCell ref="A5:A6"/>
    <mergeCell ref="B5:B6"/>
    <mergeCell ref="C5:C6"/>
    <mergeCell ref="H5:H6"/>
  </mergeCells>
  <printOptions horizontalCentered="1"/>
  <pageMargins left="1" right="1" top="0.87" bottom="0.87" header="1.06" footer="0.51"/>
  <pageSetup fitToHeight="0" fitToWidth="1" horizontalDpi="300" verticalDpi="300" orientation="landscape" paperSize="9" scale="77"/>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31.xml><?xml version="1.0" encoding="utf-8"?>
<worksheet xmlns="http://schemas.openxmlformats.org/spreadsheetml/2006/main" xmlns:r="http://schemas.openxmlformats.org/officeDocument/2006/relationships">
  <sheetPr>
    <pageSetUpPr fitToPage="1"/>
  </sheetPr>
  <dimension ref="A1:AF82"/>
  <sheetViews>
    <sheetView zoomScalePageLayoutView="0" workbookViewId="0" topLeftCell="A1">
      <selection activeCell="A30" sqref="A30"/>
    </sheetView>
  </sheetViews>
  <sheetFormatPr defaultColWidth="7.875" defaultRowHeight="15.75" customHeight="1"/>
  <cols>
    <col min="1" max="1" width="3.125" style="13" customWidth="1"/>
    <col min="2" max="2" width="4.25390625" style="13" customWidth="1"/>
    <col min="3" max="3" width="18.00390625" style="78" customWidth="1"/>
    <col min="4" max="4" width="19.75390625" style="78" customWidth="1"/>
    <col min="5" max="5" width="27.125" style="78" customWidth="1"/>
    <col min="6" max="6" width="5.375" style="13" customWidth="1"/>
    <col min="7" max="7" width="4.25390625" style="13" customWidth="1"/>
    <col min="8" max="9" width="9.375" style="13" bestFit="1" customWidth="1"/>
    <col min="10" max="10" width="11.875" style="13" bestFit="1" customWidth="1"/>
    <col min="11" max="11" width="11.50390625" style="13" customWidth="1"/>
    <col min="12" max="12" width="12.25390625" style="13" customWidth="1"/>
    <col min="13" max="13" width="7.25390625" style="13" customWidth="1"/>
    <col min="14" max="14" width="11.875" style="13" customWidth="1"/>
    <col min="15" max="15" width="7.75390625" style="13" customWidth="1"/>
    <col min="16" max="16" width="8.875" style="13" customWidth="1"/>
    <col min="17" max="17" width="8.375" style="13" bestFit="1" customWidth="1"/>
    <col min="18" max="25" width="7.875" style="13" customWidth="1"/>
    <col min="26" max="26" width="8.375" style="13" bestFit="1" customWidth="1"/>
    <col min="27" max="16384" width="7.875" style="13" customWidth="1"/>
  </cols>
  <sheetData>
    <row r="1" spans="1:16" s="11" customFormat="1" ht="30" customHeight="1">
      <c r="A1" s="437" t="s">
        <v>326</v>
      </c>
      <c r="B1" s="438"/>
      <c r="C1" s="550"/>
      <c r="D1" s="550"/>
      <c r="E1" s="550"/>
      <c r="F1" s="438"/>
      <c r="G1" s="438"/>
      <c r="H1" s="438"/>
      <c r="I1" s="438"/>
      <c r="J1" s="438"/>
      <c r="K1" s="438"/>
      <c r="L1" s="438"/>
      <c r="M1" s="438"/>
      <c r="N1" s="438"/>
      <c r="O1" s="438"/>
      <c r="P1" s="438"/>
    </row>
    <row r="2" spans="1:16" ht="16.5" customHeight="1">
      <c r="A2" s="439" t="str">
        <f>Sheet1!A3</f>
        <v>评估基准日：2019年4月29日</v>
      </c>
      <c r="B2" s="440"/>
      <c r="C2" s="477"/>
      <c r="D2" s="477"/>
      <c r="E2" s="477"/>
      <c r="F2" s="440"/>
      <c r="G2" s="440"/>
      <c r="H2" s="441"/>
      <c r="I2" s="441"/>
      <c r="J2" s="441"/>
      <c r="K2" s="441"/>
      <c r="L2" s="441"/>
      <c r="M2" s="441"/>
      <c r="N2" s="441"/>
      <c r="O2" s="441"/>
      <c r="P2" s="441"/>
    </row>
    <row r="3" spans="1:16" ht="16.5" customHeight="1">
      <c r="A3" s="14"/>
      <c r="B3" s="14"/>
      <c r="C3" s="32"/>
      <c r="D3" s="32"/>
      <c r="E3" s="32"/>
      <c r="F3" s="14"/>
      <c r="G3" s="14"/>
      <c r="H3" s="15"/>
      <c r="I3" s="15"/>
      <c r="J3" s="15"/>
      <c r="K3" s="15"/>
      <c r="L3" s="15"/>
      <c r="M3" s="15"/>
      <c r="N3" s="467" t="s">
        <v>327</v>
      </c>
      <c r="O3" s="467"/>
      <c r="P3" s="467"/>
    </row>
    <row r="4" spans="1:16" ht="16.5" customHeight="1">
      <c r="A4" s="38" t="str">
        <f>Sheet1!A4</f>
        <v>被评估单位（或者产权持有单位）：林杰、路兴龙</v>
      </c>
      <c r="M4" s="449" t="s">
        <v>3</v>
      </c>
      <c r="N4" s="449"/>
      <c r="O4" s="449"/>
      <c r="P4" s="449"/>
    </row>
    <row r="5" spans="1:32" s="12" customFormat="1" ht="16.5" customHeight="1">
      <c r="A5" s="451" t="s">
        <v>5</v>
      </c>
      <c r="B5" s="546" t="s">
        <v>328</v>
      </c>
      <c r="C5" s="460" t="s">
        <v>329</v>
      </c>
      <c r="D5" s="460" t="s">
        <v>330</v>
      </c>
      <c r="E5" s="460" t="s">
        <v>331</v>
      </c>
      <c r="F5" s="460" t="s">
        <v>183</v>
      </c>
      <c r="G5" s="460" t="s">
        <v>186</v>
      </c>
      <c r="H5" s="460" t="s">
        <v>332</v>
      </c>
      <c r="I5" s="460" t="s">
        <v>333</v>
      </c>
      <c r="J5" s="551" t="s">
        <v>92</v>
      </c>
      <c r="K5" s="552"/>
      <c r="L5" s="451" t="s">
        <v>93</v>
      </c>
      <c r="M5" s="452"/>
      <c r="N5" s="452"/>
      <c r="O5" s="460" t="s">
        <v>131</v>
      </c>
      <c r="P5" s="460" t="s">
        <v>8</v>
      </c>
      <c r="Q5" s="542" t="s">
        <v>308</v>
      </c>
      <c r="R5" s="533" t="s">
        <v>334</v>
      </c>
      <c r="S5" s="533" t="s">
        <v>335</v>
      </c>
      <c r="T5" s="533" t="s">
        <v>336</v>
      </c>
      <c r="U5" s="533" t="s">
        <v>337</v>
      </c>
      <c r="V5" s="533" t="s">
        <v>338</v>
      </c>
      <c r="W5" s="533" t="s">
        <v>339</v>
      </c>
      <c r="X5" s="533" t="s">
        <v>340</v>
      </c>
      <c r="Y5" s="535" t="s">
        <v>341</v>
      </c>
      <c r="Z5" s="535" t="s">
        <v>342</v>
      </c>
      <c r="AA5" s="535" t="s">
        <v>343</v>
      </c>
      <c r="AB5" s="538" t="s">
        <v>344</v>
      </c>
      <c r="AC5" s="538" t="s">
        <v>345</v>
      </c>
      <c r="AD5" s="538" t="s">
        <v>346</v>
      </c>
      <c r="AE5" s="538" t="s">
        <v>347</v>
      </c>
      <c r="AF5" s="540" t="s">
        <v>348</v>
      </c>
    </row>
    <row r="6" spans="1:32" s="12" customFormat="1" ht="16.5" customHeight="1">
      <c r="A6" s="452"/>
      <c r="B6" s="547"/>
      <c r="C6" s="452"/>
      <c r="D6" s="452"/>
      <c r="E6" s="452"/>
      <c r="F6" s="452"/>
      <c r="G6" s="452"/>
      <c r="H6" s="452"/>
      <c r="I6" s="452"/>
      <c r="J6" s="41" t="s">
        <v>253</v>
      </c>
      <c r="K6" s="18" t="s">
        <v>254</v>
      </c>
      <c r="L6" s="18" t="s">
        <v>253</v>
      </c>
      <c r="M6" s="68" t="s">
        <v>255</v>
      </c>
      <c r="N6" s="18" t="s">
        <v>254</v>
      </c>
      <c r="O6" s="452"/>
      <c r="P6" s="452"/>
      <c r="Q6" s="543"/>
      <c r="R6" s="534"/>
      <c r="S6" s="544"/>
      <c r="T6" s="544"/>
      <c r="U6" s="534"/>
      <c r="V6" s="534"/>
      <c r="W6" s="534"/>
      <c r="X6" s="534"/>
      <c r="Y6" s="536"/>
      <c r="Z6" s="537"/>
      <c r="AA6" s="537"/>
      <c r="AB6" s="539"/>
      <c r="AC6" s="539"/>
      <c r="AD6" s="539"/>
      <c r="AE6" s="539"/>
      <c r="AF6" s="541"/>
    </row>
    <row r="7" spans="1:32" s="142" customFormat="1" ht="16.5" customHeight="1">
      <c r="A7" s="94"/>
      <c r="B7" s="176"/>
      <c r="C7" s="177"/>
      <c r="D7" s="177"/>
      <c r="E7" s="177"/>
      <c r="F7" s="114"/>
      <c r="G7" s="114"/>
      <c r="H7" s="176"/>
      <c r="I7" s="176"/>
      <c r="J7" s="184"/>
      <c r="K7" s="184"/>
      <c r="L7" s="185"/>
      <c r="M7" s="114"/>
      <c r="N7" s="185"/>
      <c r="O7" s="114"/>
      <c r="P7" s="114"/>
      <c r="Q7" s="188"/>
      <c r="R7" s="189"/>
      <c r="S7" s="190"/>
      <c r="T7" s="189"/>
      <c r="U7" s="189"/>
      <c r="V7" s="189"/>
      <c r="W7" s="189"/>
      <c r="X7" s="191"/>
      <c r="Y7" s="192"/>
      <c r="Z7" s="193"/>
      <c r="AA7" s="190"/>
      <c r="AB7" s="194"/>
      <c r="AC7" s="194"/>
      <c r="AD7" s="190"/>
      <c r="AE7" s="190"/>
      <c r="AF7" s="195"/>
    </row>
    <row r="8" spans="1:32" s="142" customFormat="1" ht="16.5" customHeight="1">
      <c r="A8" s="94"/>
      <c r="B8" s="176"/>
      <c r="C8" s="177"/>
      <c r="D8" s="177"/>
      <c r="E8" s="177"/>
      <c r="F8" s="114"/>
      <c r="G8" s="114"/>
      <c r="H8" s="176"/>
      <c r="I8" s="176"/>
      <c r="J8" s="184"/>
      <c r="K8" s="184"/>
      <c r="L8" s="185"/>
      <c r="M8" s="114"/>
      <c r="N8" s="185"/>
      <c r="O8" s="114"/>
      <c r="P8" s="114"/>
      <c r="Q8" s="188"/>
      <c r="R8" s="189"/>
      <c r="S8" s="190"/>
      <c r="T8" s="189"/>
      <c r="U8" s="189"/>
      <c r="V8" s="189"/>
      <c r="W8" s="189"/>
      <c r="X8" s="191"/>
      <c r="Y8" s="192"/>
      <c r="Z8" s="193"/>
      <c r="AA8" s="190"/>
      <c r="AB8" s="194"/>
      <c r="AC8" s="194"/>
      <c r="AD8" s="190"/>
      <c r="AE8" s="190"/>
      <c r="AF8" s="195"/>
    </row>
    <row r="9" spans="1:32" s="142" customFormat="1" ht="16.5" customHeight="1">
      <c r="A9" s="94"/>
      <c r="B9" s="176"/>
      <c r="C9" s="177"/>
      <c r="D9" s="177"/>
      <c r="E9" s="177"/>
      <c r="F9" s="114"/>
      <c r="G9" s="114"/>
      <c r="H9" s="176"/>
      <c r="I9" s="176"/>
      <c r="J9" s="184"/>
      <c r="K9" s="184"/>
      <c r="L9" s="185"/>
      <c r="M9" s="114"/>
      <c r="N9" s="185"/>
      <c r="O9" s="114"/>
      <c r="P9" s="114"/>
      <c r="Q9" s="188"/>
      <c r="R9" s="189"/>
      <c r="S9" s="190"/>
      <c r="T9" s="189"/>
      <c r="U9" s="189"/>
      <c r="V9" s="189"/>
      <c r="W9" s="189"/>
      <c r="X9" s="191"/>
      <c r="Y9" s="192"/>
      <c r="Z9" s="193"/>
      <c r="AA9" s="190"/>
      <c r="AB9" s="194"/>
      <c r="AC9" s="194"/>
      <c r="AD9" s="190"/>
      <c r="AE9" s="190"/>
      <c r="AF9" s="195"/>
    </row>
    <row r="10" spans="1:32" s="142" customFormat="1" ht="16.5" customHeight="1">
      <c r="A10" s="94"/>
      <c r="B10" s="176"/>
      <c r="C10" s="177"/>
      <c r="D10" s="177"/>
      <c r="E10" s="177"/>
      <c r="F10" s="114"/>
      <c r="G10" s="114"/>
      <c r="H10" s="176"/>
      <c r="I10" s="176"/>
      <c r="J10" s="184"/>
      <c r="K10" s="184"/>
      <c r="L10" s="185"/>
      <c r="M10" s="114"/>
      <c r="N10" s="185"/>
      <c r="O10" s="114"/>
      <c r="P10" s="114"/>
      <c r="Q10" s="188"/>
      <c r="R10" s="189"/>
      <c r="S10" s="190"/>
      <c r="T10" s="189"/>
      <c r="U10" s="189"/>
      <c r="V10" s="189"/>
      <c r="W10" s="189"/>
      <c r="X10" s="191"/>
      <c r="Y10" s="192"/>
      <c r="Z10" s="193"/>
      <c r="AA10" s="190"/>
      <c r="AB10" s="194"/>
      <c r="AC10" s="194"/>
      <c r="AD10" s="190"/>
      <c r="AE10" s="190"/>
      <c r="AF10" s="195"/>
    </row>
    <row r="11" spans="1:32" s="142" customFormat="1" ht="16.5" customHeight="1">
      <c r="A11" s="94"/>
      <c r="B11" s="176"/>
      <c r="C11" s="177"/>
      <c r="D11" s="177"/>
      <c r="E11" s="177"/>
      <c r="F11" s="114"/>
      <c r="G11" s="114"/>
      <c r="H11" s="176"/>
      <c r="I11" s="176"/>
      <c r="J11" s="184"/>
      <c r="K11" s="184"/>
      <c r="L11" s="185"/>
      <c r="M11" s="114"/>
      <c r="N11" s="185"/>
      <c r="O11" s="114"/>
      <c r="P11" s="114"/>
      <c r="Q11" s="188"/>
      <c r="R11" s="189"/>
      <c r="S11" s="190"/>
      <c r="T11" s="189"/>
      <c r="U11" s="189"/>
      <c r="V11" s="189"/>
      <c r="W11" s="189"/>
      <c r="X11" s="191"/>
      <c r="Y11" s="192"/>
      <c r="Z11" s="193"/>
      <c r="AA11" s="190"/>
      <c r="AB11" s="194"/>
      <c r="AC11" s="194"/>
      <c r="AD11" s="190"/>
      <c r="AE11" s="190"/>
      <c r="AF11" s="195"/>
    </row>
    <row r="12" spans="1:32" s="142" customFormat="1" ht="16.5" customHeight="1">
      <c r="A12" s="94"/>
      <c r="B12" s="176"/>
      <c r="C12" s="177"/>
      <c r="D12" s="177"/>
      <c r="E12" s="177"/>
      <c r="F12" s="114"/>
      <c r="G12" s="114"/>
      <c r="H12" s="176"/>
      <c r="I12" s="176"/>
      <c r="J12" s="184"/>
      <c r="K12" s="184"/>
      <c r="L12" s="185"/>
      <c r="M12" s="114"/>
      <c r="N12" s="185"/>
      <c r="O12" s="114"/>
      <c r="P12" s="114"/>
      <c r="Q12" s="188"/>
      <c r="R12" s="189"/>
      <c r="S12" s="190"/>
      <c r="T12" s="189"/>
      <c r="U12" s="189"/>
      <c r="V12" s="189"/>
      <c r="W12" s="189"/>
      <c r="X12" s="191"/>
      <c r="Y12" s="192"/>
      <c r="Z12" s="193"/>
      <c r="AA12" s="190"/>
      <c r="AB12" s="194"/>
      <c r="AC12" s="194"/>
      <c r="AD12" s="190"/>
      <c r="AE12" s="190"/>
      <c r="AF12" s="195"/>
    </row>
    <row r="13" spans="1:32" s="142" customFormat="1" ht="16.5" customHeight="1">
      <c r="A13" s="94"/>
      <c r="B13" s="176"/>
      <c r="C13" s="177"/>
      <c r="D13" s="177"/>
      <c r="E13" s="177"/>
      <c r="F13" s="114"/>
      <c r="G13" s="114"/>
      <c r="H13" s="176"/>
      <c r="I13" s="176"/>
      <c r="J13" s="184"/>
      <c r="K13" s="184"/>
      <c r="L13" s="185"/>
      <c r="M13" s="114"/>
      <c r="N13" s="185"/>
      <c r="O13" s="114"/>
      <c r="P13" s="114"/>
      <c r="Q13" s="188"/>
      <c r="R13" s="189"/>
      <c r="S13" s="190"/>
      <c r="T13" s="189"/>
      <c r="U13" s="189"/>
      <c r="V13" s="189"/>
      <c r="W13" s="189"/>
      <c r="X13" s="191"/>
      <c r="Y13" s="192"/>
      <c r="Z13" s="193"/>
      <c r="AA13" s="190"/>
      <c r="AB13" s="194"/>
      <c r="AC13" s="194"/>
      <c r="AD13" s="190"/>
      <c r="AE13" s="190"/>
      <c r="AF13" s="195"/>
    </row>
    <row r="14" spans="1:32" s="142" customFormat="1" ht="16.5" customHeight="1">
      <c r="A14" s="94"/>
      <c r="B14" s="176"/>
      <c r="C14" s="177"/>
      <c r="D14" s="177"/>
      <c r="E14" s="177"/>
      <c r="F14" s="114"/>
      <c r="G14" s="114"/>
      <c r="H14" s="176"/>
      <c r="I14" s="176"/>
      <c r="J14" s="184"/>
      <c r="K14" s="184"/>
      <c r="L14" s="185"/>
      <c r="M14" s="114"/>
      <c r="N14" s="185"/>
      <c r="O14" s="114"/>
      <c r="P14" s="114"/>
      <c r="Q14" s="188"/>
      <c r="R14" s="189"/>
      <c r="S14" s="190"/>
      <c r="T14" s="189"/>
      <c r="U14" s="189"/>
      <c r="V14" s="189"/>
      <c r="W14" s="189"/>
      <c r="X14" s="191"/>
      <c r="Y14" s="192"/>
      <c r="Z14" s="193"/>
      <c r="AA14" s="190"/>
      <c r="AB14" s="194"/>
      <c r="AC14" s="194"/>
      <c r="AD14" s="190"/>
      <c r="AE14" s="190"/>
      <c r="AF14" s="195"/>
    </row>
    <row r="15" spans="1:32" s="142" customFormat="1" ht="16.5" customHeight="1">
      <c r="A15" s="94"/>
      <c r="B15" s="176"/>
      <c r="C15" s="177"/>
      <c r="D15" s="177"/>
      <c r="E15" s="177"/>
      <c r="F15" s="114"/>
      <c r="G15" s="114"/>
      <c r="H15" s="176"/>
      <c r="I15" s="176"/>
      <c r="J15" s="184"/>
      <c r="K15" s="184"/>
      <c r="L15" s="185"/>
      <c r="M15" s="114"/>
      <c r="N15" s="185"/>
      <c r="O15" s="114"/>
      <c r="P15" s="114"/>
      <c r="Q15" s="188"/>
      <c r="R15" s="189"/>
      <c r="S15" s="190"/>
      <c r="T15" s="189"/>
      <c r="U15" s="189"/>
      <c r="V15" s="189"/>
      <c r="W15" s="189"/>
      <c r="X15" s="191"/>
      <c r="Y15" s="192"/>
      <c r="Z15" s="193"/>
      <c r="AA15" s="190"/>
      <c r="AB15" s="194"/>
      <c r="AC15" s="194"/>
      <c r="AD15" s="190"/>
      <c r="AE15" s="190"/>
      <c r="AF15" s="195"/>
    </row>
    <row r="16" spans="1:32" s="142" customFormat="1" ht="16.5" customHeight="1">
      <c r="A16" s="94"/>
      <c r="B16" s="176"/>
      <c r="C16" s="177"/>
      <c r="D16" s="177"/>
      <c r="E16" s="177"/>
      <c r="F16" s="114"/>
      <c r="G16" s="114"/>
      <c r="H16" s="176"/>
      <c r="I16" s="176"/>
      <c r="J16" s="184"/>
      <c r="K16" s="184"/>
      <c r="L16" s="185"/>
      <c r="M16" s="114"/>
      <c r="N16" s="185"/>
      <c r="O16" s="114"/>
      <c r="P16" s="114"/>
      <c r="Q16" s="188"/>
      <c r="R16" s="189"/>
      <c r="S16" s="190"/>
      <c r="T16" s="189"/>
      <c r="U16" s="189"/>
      <c r="V16" s="189"/>
      <c r="W16" s="189"/>
      <c r="X16" s="191"/>
      <c r="Y16" s="192"/>
      <c r="Z16" s="193"/>
      <c r="AA16" s="190"/>
      <c r="AB16" s="194"/>
      <c r="AC16" s="194"/>
      <c r="AD16" s="190"/>
      <c r="AE16" s="190"/>
      <c r="AF16" s="195"/>
    </row>
    <row r="17" spans="1:32" s="142" customFormat="1" ht="16.5" customHeight="1">
      <c r="A17" s="94"/>
      <c r="B17" s="176"/>
      <c r="C17" s="177"/>
      <c r="D17" s="177"/>
      <c r="E17" s="177"/>
      <c r="F17" s="114"/>
      <c r="G17" s="114"/>
      <c r="H17" s="176"/>
      <c r="I17" s="176"/>
      <c r="J17" s="184"/>
      <c r="K17" s="184"/>
      <c r="L17" s="185"/>
      <c r="M17" s="114"/>
      <c r="N17" s="185"/>
      <c r="O17" s="114"/>
      <c r="P17" s="114"/>
      <c r="Q17" s="188"/>
      <c r="R17" s="189"/>
      <c r="S17" s="190"/>
      <c r="T17" s="189"/>
      <c r="U17" s="189"/>
      <c r="V17" s="189"/>
      <c r="W17" s="189"/>
      <c r="X17" s="191"/>
      <c r="Y17" s="192"/>
      <c r="Z17" s="193"/>
      <c r="AA17" s="190"/>
      <c r="AB17" s="194"/>
      <c r="AC17" s="194"/>
      <c r="AD17" s="190"/>
      <c r="AE17" s="190"/>
      <c r="AF17" s="195"/>
    </row>
    <row r="18" spans="1:32" s="142" customFormat="1" ht="16.5" customHeight="1">
      <c r="A18" s="94"/>
      <c r="B18" s="176"/>
      <c r="C18" s="177"/>
      <c r="D18" s="177"/>
      <c r="E18" s="177"/>
      <c r="F18" s="114"/>
      <c r="G18" s="114"/>
      <c r="H18" s="176"/>
      <c r="I18" s="176"/>
      <c r="J18" s="184"/>
      <c r="K18" s="184"/>
      <c r="L18" s="185"/>
      <c r="M18" s="114"/>
      <c r="N18" s="185"/>
      <c r="O18" s="114"/>
      <c r="P18" s="114"/>
      <c r="Q18" s="188"/>
      <c r="R18" s="189"/>
      <c r="S18" s="190"/>
      <c r="T18" s="189"/>
      <c r="U18" s="189"/>
      <c r="V18" s="189"/>
      <c r="W18" s="189"/>
      <c r="X18" s="191"/>
      <c r="Y18" s="192"/>
      <c r="Z18" s="193"/>
      <c r="AA18" s="190"/>
      <c r="AB18" s="194"/>
      <c r="AC18" s="194"/>
      <c r="AD18" s="190"/>
      <c r="AE18" s="190"/>
      <c r="AF18" s="195"/>
    </row>
    <row r="19" spans="1:32" s="142" customFormat="1" ht="16.5" customHeight="1">
      <c r="A19" s="94"/>
      <c r="B19" s="176"/>
      <c r="C19" s="177"/>
      <c r="D19" s="177"/>
      <c r="E19" s="177"/>
      <c r="F19" s="114"/>
      <c r="G19" s="114"/>
      <c r="H19" s="176"/>
      <c r="I19" s="176"/>
      <c r="J19" s="184"/>
      <c r="K19" s="184"/>
      <c r="L19" s="185"/>
      <c r="M19" s="114"/>
      <c r="N19" s="185"/>
      <c r="O19" s="114"/>
      <c r="P19" s="114"/>
      <c r="Q19" s="188"/>
      <c r="R19" s="189"/>
      <c r="S19" s="190"/>
      <c r="T19" s="189"/>
      <c r="U19" s="189"/>
      <c r="V19" s="189"/>
      <c r="W19" s="189"/>
      <c r="X19" s="191"/>
      <c r="Y19" s="192"/>
      <c r="Z19" s="193"/>
      <c r="AA19" s="190"/>
      <c r="AB19" s="194"/>
      <c r="AC19" s="194"/>
      <c r="AD19" s="190"/>
      <c r="AE19" s="190"/>
      <c r="AF19" s="195"/>
    </row>
    <row r="20" spans="1:32" s="142" customFormat="1" ht="16.5" customHeight="1">
      <c r="A20" s="94"/>
      <c r="B20" s="176"/>
      <c r="C20" s="177"/>
      <c r="D20" s="177"/>
      <c r="E20" s="177"/>
      <c r="F20" s="114"/>
      <c r="G20" s="114"/>
      <c r="H20" s="176"/>
      <c r="I20" s="176"/>
      <c r="J20" s="184"/>
      <c r="K20" s="184"/>
      <c r="L20" s="185"/>
      <c r="M20" s="114"/>
      <c r="N20" s="185"/>
      <c r="O20" s="114"/>
      <c r="P20" s="114"/>
      <c r="Q20" s="188"/>
      <c r="R20" s="189"/>
      <c r="S20" s="190"/>
      <c r="T20" s="189"/>
      <c r="U20" s="189"/>
      <c r="V20" s="189"/>
      <c r="W20" s="189"/>
      <c r="X20" s="191"/>
      <c r="Y20" s="192"/>
      <c r="Z20" s="193"/>
      <c r="AA20" s="190"/>
      <c r="AB20" s="194"/>
      <c r="AC20" s="194"/>
      <c r="AD20" s="190"/>
      <c r="AE20" s="190"/>
      <c r="AF20" s="195"/>
    </row>
    <row r="21" spans="1:32" s="142" customFormat="1" ht="16.5" customHeight="1">
      <c r="A21" s="94"/>
      <c r="B21" s="176"/>
      <c r="C21" s="177"/>
      <c r="D21" s="177"/>
      <c r="E21" s="177"/>
      <c r="F21" s="114"/>
      <c r="G21" s="114"/>
      <c r="H21" s="176"/>
      <c r="I21" s="176"/>
      <c r="J21" s="184"/>
      <c r="K21" s="184"/>
      <c r="L21" s="185"/>
      <c r="M21" s="114"/>
      <c r="N21" s="185"/>
      <c r="O21" s="114"/>
      <c r="P21" s="114"/>
      <c r="Q21" s="188"/>
      <c r="R21" s="189"/>
      <c r="S21" s="190"/>
      <c r="T21" s="189"/>
      <c r="U21" s="189"/>
      <c r="V21" s="189"/>
      <c r="W21" s="189"/>
      <c r="X21" s="191"/>
      <c r="Y21" s="192"/>
      <c r="Z21" s="193"/>
      <c r="AA21" s="190"/>
      <c r="AB21" s="194"/>
      <c r="AC21" s="194"/>
      <c r="AD21" s="190"/>
      <c r="AE21" s="190"/>
      <c r="AF21" s="195"/>
    </row>
    <row r="22" spans="1:32" s="142" customFormat="1" ht="16.5" customHeight="1">
      <c r="A22" s="94"/>
      <c r="B22" s="176"/>
      <c r="C22" s="177"/>
      <c r="D22" s="177"/>
      <c r="E22" s="177"/>
      <c r="F22" s="114"/>
      <c r="G22" s="114"/>
      <c r="H22" s="176"/>
      <c r="I22" s="176"/>
      <c r="J22" s="184"/>
      <c r="K22" s="184"/>
      <c r="L22" s="185"/>
      <c r="M22" s="114"/>
      <c r="N22" s="185"/>
      <c r="O22" s="114"/>
      <c r="P22" s="114"/>
      <c r="Q22" s="188"/>
      <c r="R22" s="189"/>
      <c r="S22" s="190"/>
      <c r="T22" s="189"/>
      <c r="U22" s="189"/>
      <c r="V22" s="189"/>
      <c r="W22" s="189"/>
      <c r="X22" s="191"/>
      <c r="Y22" s="192"/>
      <c r="Z22" s="193"/>
      <c r="AA22" s="190"/>
      <c r="AB22" s="194"/>
      <c r="AC22" s="194"/>
      <c r="AD22" s="190"/>
      <c r="AE22" s="190"/>
      <c r="AF22" s="195"/>
    </row>
    <row r="23" spans="1:32" s="142" customFormat="1" ht="16.5" customHeight="1">
      <c r="A23" s="94"/>
      <c r="B23" s="176"/>
      <c r="C23" s="177"/>
      <c r="D23" s="177"/>
      <c r="E23" s="177"/>
      <c r="F23" s="114"/>
      <c r="G23" s="114"/>
      <c r="H23" s="176"/>
      <c r="I23" s="176"/>
      <c r="J23" s="184"/>
      <c r="K23" s="184"/>
      <c r="L23" s="185"/>
      <c r="M23" s="114"/>
      <c r="N23" s="185"/>
      <c r="O23" s="114"/>
      <c r="P23" s="114"/>
      <c r="Q23" s="188"/>
      <c r="R23" s="189"/>
      <c r="S23" s="190"/>
      <c r="T23" s="189"/>
      <c r="U23" s="189"/>
      <c r="V23" s="189"/>
      <c r="W23" s="189"/>
      <c r="X23" s="191"/>
      <c r="Y23" s="192"/>
      <c r="Z23" s="193"/>
      <c r="AA23" s="190"/>
      <c r="AB23" s="194"/>
      <c r="AC23" s="194"/>
      <c r="AD23" s="190"/>
      <c r="AE23" s="190"/>
      <c r="AF23" s="195"/>
    </row>
    <row r="24" spans="1:32" s="142" customFormat="1" ht="16.5" customHeight="1">
      <c r="A24" s="94"/>
      <c r="B24" s="176"/>
      <c r="C24" s="177"/>
      <c r="D24" s="177"/>
      <c r="E24" s="177"/>
      <c r="F24" s="114"/>
      <c r="G24" s="114"/>
      <c r="H24" s="176"/>
      <c r="I24" s="176"/>
      <c r="J24" s="184"/>
      <c r="K24" s="184"/>
      <c r="L24" s="185"/>
      <c r="M24" s="114"/>
      <c r="N24" s="185"/>
      <c r="O24" s="114"/>
      <c r="P24" s="114"/>
      <c r="Q24" s="188"/>
      <c r="R24" s="189"/>
      <c r="S24" s="190"/>
      <c r="T24" s="189"/>
      <c r="U24" s="189"/>
      <c r="V24" s="189"/>
      <c r="W24" s="189"/>
      <c r="X24" s="191"/>
      <c r="Y24" s="192"/>
      <c r="Z24" s="193"/>
      <c r="AA24" s="190"/>
      <c r="AB24" s="194"/>
      <c r="AC24" s="194"/>
      <c r="AD24" s="190"/>
      <c r="AE24" s="190"/>
      <c r="AF24" s="195"/>
    </row>
    <row r="25" spans="1:32" s="142" customFormat="1" ht="16.5" customHeight="1">
      <c r="A25" s="178"/>
      <c r="B25" s="178"/>
      <c r="C25" s="179"/>
      <c r="D25" s="179"/>
      <c r="E25" s="179"/>
      <c r="F25" s="178"/>
      <c r="G25" s="178"/>
      <c r="H25" s="180"/>
      <c r="I25" s="180"/>
      <c r="J25" s="178"/>
      <c r="K25" s="178"/>
      <c r="L25" s="178"/>
      <c r="M25" s="178"/>
      <c r="N25" s="178"/>
      <c r="O25" s="178"/>
      <c r="P25" s="178"/>
      <c r="Q25" s="188">
        <v>40633</v>
      </c>
      <c r="R25" s="189">
        <v>15</v>
      </c>
      <c r="S25" s="190"/>
      <c r="T25" s="189">
        <f aca="true" t="shared" si="0" ref="T25:T30">ROUND((Q25-I25)/365,1)</f>
        <v>111.3</v>
      </c>
      <c r="U25" s="189">
        <f aca="true" t="shared" si="1" ref="U25:U30">R25-T25</f>
        <v>-96.3</v>
      </c>
      <c r="V25" s="189">
        <f aca="true" t="shared" si="2" ref="V25:V30">ROUND(U25/R25*100,0)</f>
        <v>-642</v>
      </c>
      <c r="W25" s="189">
        <v>90</v>
      </c>
      <c r="X25" s="191">
        <f aca="true" t="shared" si="3" ref="X25:X30">ROUND(V25*40%+W25*60%,0)</f>
        <v>-203</v>
      </c>
      <c r="Y25" s="192">
        <f aca="true" t="shared" si="4" ref="Y25:Y30">J25</f>
        <v>0</v>
      </c>
      <c r="Z25" s="193" t="e">
        <f>#N/A</f>
        <v>#N/A</v>
      </c>
      <c r="AA25" s="190" t="e">
        <f aca="true" t="shared" si="5" ref="AA25:AA30">Z25*G25</f>
        <v>#N/A</v>
      </c>
      <c r="AB25" s="196"/>
      <c r="AC25" s="194">
        <v>0.01</v>
      </c>
      <c r="AD25" s="190"/>
      <c r="AE25" s="190"/>
      <c r="AF25" s="195" t="e">
        <f aca="true" t="shared" si="6" ref="AF25:AF30">ROUND(AA25*(1+AB25+AC25)*(1+AD25)*(1+AE25),-1)</f>
        <v>#N/A</v>
      </c>
    </row>
    <row r="26" spans="1:32" ht="16.5" customHeight="1">
      <c r="A26" s="442" t="s">
        <v>232</v>
      </c>
      <c r="B26" s="473"/>
      <c r="C26" s="545"/>
      <c r="D26" s="72"/>
      <c r="E26" s="181"/>
      <c r="F26" s="158"/>
      <c r="G26" s="66">
        <f aca="true" t="shared" si="7" ref="G26:L26">SUM(G7:G25)</f>
        <v>0</v>
      </c>
      <c r="H26" s="180"/>
      <c r="I26" s="180"/>
      <c r="J26" s="178"/>
      <c r="K26" s="158">
        <f t="shared" si="7"/>
        <v>0</v>
      </c>
      <c r="L26" s="159">
        <f t="shared" si="7"/>
        <v>0</v>
      </c>
      <c r="M26" s="158"/>
      <c r="N26" s="186">
        <f>SUM(N7:N25)</f>
        <v>0</v>
      </c>
      <c r="O26" s="158"/>
      <c r="P26" s="21"/>
      <c r="Q26" s="188">
        <v>40633</v>
      </c>
      <c r="R26" s="189">
        <v>15</v>
      </c>
      <c r="S26" s="190"/>
      <c r="T26" s="189">
        <f t="shared" si="0"/>
        <v>111.3</v>
      </c>
      <c r="U26" s="189">
        <f t="shared" si="1"/>
        <v>-96.3</v>
      </c>
      <c r="V26" s="189">
        <f t="shared" si="2"/>
        <v>-642</v>
      </c>
      <c r="W26" s="189">
        <v>80</v>
      </c>
      <c r="X26" s="191">
        <f t="shared" si="3"/>
        <v>-209</v>
      </c>
      <c r="Y26" s="192">
        <f t="shared" si="4"/>
        <v>0</v>
      </c>
      <c r="Z26" s="193" t="e">
        <f>#N/A</f>
        <v>#N/A</v>
      </c>
      <c r="AA26" s="190" t="e">
        <f t="shared" si="5"/>
        <v>#N/A</v>
      </c>
      <c r="AB26" s="196"/>
      <c r="AC26" s="194">
        <v>0.01</v>
      </c>
      <c r="AD26" s="190"/>
      <c r="AE26" s="190"/>
      <c r="AF26" s="195" t="e">
        <f t="shared" si="6"/>
        <v>#N/A</v>
      </c>
    </row>
    <row r="27" spans="1:32" ht="16.5" customHeight="1">
      <c r="A27" s="446" t="s">
        <v>349</v>
      </c>
      <c r="B27" s="548"/>
      <c r="C27" s="549"/>
      <c r="D27" s="182"/>
      <c r="E27" s="182"/>
      <c r="F27" s="158"/>
      <c r="G27" s="158"/>
      <c r="H27" s="158"/>
      <c r="I27" s="158"/>
      <c r="J27" s="158"/>
      <c r="K27" s="66"/>
      <c r="L27" s="159"/>
      <c r="M27" s="158"/>
      <c r="N27" s="186"/>
      <c r="O27" s="159"/>
      <c r="P27" s="25"/>
      <c r="Q27" s="188">
        <v>40633</v>
      </c>
      <c r="R27" s="189">
        <v>15</v>
      </c>
      <c r="S27" s="190"/>
      <c r="T27" s="189">
        <f t="shared" si="0"/>
        <v>111.3</v>
      </c>
      <c r="U27" s="189">
        <f t="shared" si="1"/>
        <v>-96.3</v>
      </c>
      <c r="V27" s="189">
        <f t="shared" si="2"/>
        <v>-642</v>
      </c>
      <c r="W27" s="189">
        <v>55</v>
      </c>
      <c r="X27" s="191">
        <f t="shared" si="3"/>
        <v>-224</v>
      </c>
      <c r="Y27" s="192">
        <f t="shared" si="4"/>
        <v>0</v>
      </c>
      <c r="Z27" s="193" t="e">
        <f>#N/A</f>
        <v>#N/A</v>
      </c>
      <c r="AA27" s="190" t="e">
        <f t="shared" si="5"/>
        <v>#N/A</v>
      </c>
      <c r="AB27" s="196"/>
      <c r="AC27" s="194">
        <v>0.01</v>
      </c>
      <c r="AD27" s="190"/>
      <c r="AE27" s="190"/>
      <c r="AF27" s="195" t="e">
        <f t="shared" si="6"/>
        <v>#N/A</v>
      </c>
    </row>
    <row r="28" spans="1:32" ht="16.5" customHeight="1">
      <c r="A28" s="442" t="s">
        <v>175</v>
      </c>
      <c r="B28" s="473"/>
      <c r="C28" s="545"/>
      <c r="D28" s="72"/>
      <c r="E28" s="181"/>
      <c r="F28" s="183"/>
      <c r="G28" s="66">
        <f>G26</f>
        <v>0</v>
      </c>
      <c r="H28" s="158"/>
      <c r="I28" s="158"/>
      <c r="J28" s="158"/>
      <c r="K28" s="158">
        <f>K26-K27</f>
        <v>0</v>
      </c>
      <c r="L28" s="159">
        <f>L26-L27</f>
        <v>0</v>
      </c>
      <c r="M28" s="158"/>
      <c r="N28" s="186">
        <f>N26-N27</f>
        <v>0</v>
      </c>
      <c r="O28" s="158"/>
      <c r="P28" s="21"/>
      <c r="Q28" s="188">
        <v>40633</v>
      </c>
      <c r="R28" s="189">
        <v>10</v>
      </c>
      <c r="S28" s="190"/>
      <c r="T28" s="189">
        <f t="shared" si="0"/>
        <v>111.3</v>
      </c>
      <c r="U28" s="189">
        <f t="shared" si="1"/>
        <v>-101.3</v>
      </c>
      <c r="V28" s="189">
        <v>15</v>
      </c>
      <c r="W28" s="189">
        <v>15</v>
      </c>
      <c r="X28" s="191">
        <f t="shared" si="3"/>
        <v>15</v>
      </c>
      <c r="Y28" s="192">
        <f t="shared" si="4"/>
        <v>0</v>
      </c>
      <c r="Z28" s="193" t="e">
        <f>#N/A</f>
        <v>#N/A</v>
      </c>
      <c r="AA28" s="190" t="e">
        <f t="shared" si="5"/>
        <v>#N/A</v>
      </c>
      <c r="AB28" s="196"/>
      <c r="AC28" s="194">
        <v>0.01</v>
      </c>
      <c r="AD28" s="190"/>
      <c r="AE28" s="190"/>
      <c r="AF28" s="195" t="e">
        <f t="shared" si="6"/>
        <v>#N/A</v>
      </c>
    </row>
    <row r="29" spans="1:32" ht="16.5" customHeight="1">
      <c r="A29" s="13" t="str">
        <f>Sheet1!A7</f>
        <v>被评估单位（或者产权持有单位）填表人：</v>
      </c>
      <c r="F29" s="142"/>
      <c r="G29" s="142"/>
      <c r="H29" s="142"/>
      <c r="I29" s="142"/>
      <c r="J29" s="142"/>
      <c r="K29" s="142"/>
      <c r="L29" s="142"/>
      <c r="Q29" s="188">
        <v>40633</v>
      </c>
      <c r="R29" s="189">
        <v>15</v>
      </c>
      <c r="S29" s="190"/>
      <c r="T29" s="189">
        <f t="shared" si="0"/>
        <v>111.3</v>
      </c>
      <c r="U29" s="189">
        <f t="shared" si="1"/>
        <v>-96.3</v>
      </c>
      <c r="V29" s="189">
        <f t="shared" si="2"/>
        <v>-642</v>
      </c>
      <c r="W29" s="189">
        <v>80</v>
      </c>
      <c r="X29" s="191">
        <f t="shared" si="3"/>
        <v>-209</v>
      </c>
      <c r="Y29" s="192">
        <f t="shared" si="4"/>
        <v>0</v>
      </c>
      <c r="Z29" s="193" t="e">
        <f>#N/A</f>
        <v>#N/A</v>
      </c>
      <c r="AA29" s="190" t="e">
        <f t="shared" si="5"/>
        <v>#N/A</v>
      </c>
      <c r="AB29" s="196"/>
      <c r="AC29" s="194">
        <v>0.01</v>
      </c>
      <c r="AD29" s="190"/>
      <c r="AE29" s="190"/>
      <c r="AF29" s="195" t="e">
        <f t="shared" si="6"/>
        <v>#N/A</v>
      </c>
    </row>
    <row r="30" spans="1:32" ht="16.5" customHeight="1">
      <c r="A30" s="13" t="e">
        <f>'4-6-1房屋建筑物'!#REF!</f>
        <v>#REF!</v>
      </c>
      <c r="F30" s="142"/>
      <c r="G30" s="142"/>
      <c r="H30" s="142"/>
      <c r="I30" s="142"/>
      <c r="J30" s="142"/>
      <c r="K30" s="142"/>
      <c r="Q30" s="188">
        <v>40633</v>
      </c>
      <c r="R30" s="189">
        <v>15</v>
      </c>
      <c r="S30" s="190"/>
      <c r="T30" s="189">
        <f t="shared" si="0"/>
        <v>111.3</v>
      </c>
      <c r="U30" s="189">
        <f t="shared" si="1"/>
        <v>-96.3</v>
      </c>
      <c r="V30" s="189">
        <f t="shared" si="2"/>
        <v>-642</v>
      </c>
      <c r="W30" s="189">
        <v>90</v>
      </c>
      <c r="X30" s="191">
        <f t="shared" si="3"/>
        <v>-203</v>
      </c>
      <c r="Y30" s="192">
        <f t="shared" si="4"/>
        <v>0</v>
      </c>
      <c r="Z30" s="193">
        <f>Y30</f>
        <v>0</v>
      </c>
      <c r="AA30" s="190">
        <f t="shared" si="5"/>
        <v>0</v>
      </c>
      <c r="AB30" s="197">
        <v>0.035</v>
      </c>
      <c r="AC30" s="194">
        <v>0.01</v>
      </c>
      <c r="AD30" s="190"/>
      <c r="AE30" s="190"/>
      <c r="AF30" s="195">
        <f t="shared" si="6"/>
        <v>0</v>
      </c>
    </row>
    <row r="31" spans="6:14" ht="15.75" customHeight="1">
      <c r="F31" s="142"/>
      <c r="G31" s="142"/>
      <c r="H31" s="142"/>
      <c r="I31" s="142"/>
      <c r="J31" s="142"/>
      <c r="K31" s="142"/>
      <c r="N31" s="13">
        <f>N28*0.8</f>
        <v>0</v>
      </c>
    </row>
    <row r="32" spans="6:11" ht="15.75" customHeight="1">
      <c r="F32" s="142"/>
      <c r="G32" s="142"/>
      <c r="H32" s="142"/>
      <c r="I32" s="142"/>
      <c r="J32" s="187"/>
      <c r="K32" s="187"/>
    </row>
    <row r="33" spans="6:14" ht="15.75" customHeight="1">
      <c r="F33" s="142"/>
      <c r="G33" s="142"/>
      <c r="H33" s="142"/>
      <c r="I33" s="142"/>
      <c r="J33" s="142"/>
      <c r="K33" s="142"/>
      <c r="N33" s="13">
        <f>N31*0.8</f>
        <v>0</v>
      </c>
    </row>
    <row r="34" spans="6:11" ht="15.75" customHeight="1">
      <c r="F34" s="142"/>
      <c r="G34" s="142"/>
      <c r="H34" s="142"/>
      <c r="I34" s="142"/>
      <c r="J34" s="142"/>
      <c r="K34" s="142"/>
    </row>
    <row r="35" spans="6:11" ht="15.75" customHeight="1">
      <c r="F35" s="142"/>
      <c r="G35" s="142"/>
      <c r="H35" s="142"/>
      <c r="I35" s="142"/>
      <c r="J35" s="142"/>
      <c r="K35" s="142"/>
    </row>
    <row r="36" spans="6:11" ht="15.75" customHeight="1">
      <c r="F36" s="142"/>
      <c r="G36" s="142"/>
      <c r="H36" s="142"/>
      <c r="I36" s="142"/>
      <c r="J36" s="142"/>
      <c r="K36" s="142"/>
    </row>
    <row r="37" spans="6:11" ht="15.75" customHeight="1">
      <c r="F37" s="142"/>
      <c r="G37" s="142"/>
      <c r="H37" s="142"/>
      <c r="I37" s="142"/>
      <c r="J37" s="187"/>
      <c r="K37" s="142"/>
    </row>
    <row r="38" spans="6:11" ht="15.75" customHeight="1">
      <c r="F38" s="142"/>
      <c r="G38" s="142"/>
      <c r="H38" s="142"/>
      <c r="I38" s="142"/>
      <c r="J38" s="142"/>
      <c r="K38" s="142"/>
    </row>
    <row r="39" spans="6:11" ht="15.75" customHeight="1">
      <c r="F39" s="142"/>
      <c r="G39" s="142"/>
      <c r="H39" s="142"/>
      <c r="I39" s="142"/>
      <c r="J39" s="142"/>
      <c r="K39" s="142"/>
    </row>
    <row r="40" spans="6:11" ht="15.75" customHeight="1">
      <c r="F40" s="142"/>
      <c r="G40" s="142"/>
      <c r="H40" s="142"/>
      <c r="I40" s="142"/>
      <c r="J40" s="142"/>
      <c r="K40" s="142"/>
    </row>
    <row r="41" spans="6:11" ht="15.75" customHeight="1">
      <c r="F41" s="142"/>
      <c r="G41" s="142"/>
      <c r="H41" s="142"/>
      <c r="I41" s="142"/>
      <c r="J41" s="142"/>
      <c r="K41" s="142"/>
    </row>
    <row r="42" spans="6:11" ht="15.75" customHeight="1">
      <c r="F42" s="142"/>
      <c r="G42" s="142"/>
      <c r="H42" s="142"/>
      <c r="I42" s="142"/>
      <c r="J42" s="142"/>
      <c r="K42" s="142"/>
    </row>
    <row r="43" spans="6:11" ht="15.75" customHeight="1">
      <c r="F43" s="142"/>
      <c r="G43" s="142"/>
      <c r="H43" s="142"/>
      <c r="I43" s="142"/>
      <c r="J43" s="142"/>
      <c r="K43" s="142"/>
    </row>
    <row r="44" spans="6:11" ht="15.75" customHeight="1">
      <c r="F44" s="142"/>
      <c r="G44" s="142"/>
      <c r="H44" s="142"/>
      <c r="I44" s="142"/>
      <c r="J44" s="142"/>
      <c r="K44" s="142"/>
    </row>
    <row r="45" spans="6:11" ht="15.75" customHeight="1">
      <c r="F45" s="142"/>
      <c r="G45" s="142"/>
      <c r="H45" s="142"/>
      <c r="I45" s="142"/>
      <c r="J45" s="142"/>
      <c r="K45" s="142"/>
    </row>
    <row r="46" spans="6:11" ht="15.75" customHeight="1">
      <c r="F46" s="142"/>
      <c r="G46" s="142"/>
      <c r="H46" s="142"/>
      <c r="I46" s="142"/>
      <c r="J46" s="142"/>
      <c r="K46" s="142"/>
    </row>
    <row r="47" spans="6:11" ht="15.75" customHeight="1">
      <c r="F47" s="142"/>
      <c r="G47" s="142"/>
      <c r="H47" s="142"/>
      <c r="I47" s="142"/>
      <c r="J47" s="142"/>
      <c r="K47" s="142"/>
    </row>
    <row r="48" spans="6:11" ht="15.75" customHeight="1">
      <c r="F48" s="142"/>
      <c r="G48" s="142"/>
      <c r="H48" s="142"/>
      <c r="I48" s="142"/>
      <c r="J48" s="142"/>
      <c r="K48" s="142"/>
    </row>
    <row r="49" spans="6:11" ht="15.75" customHeight="1">
      <c r="F49" s="142"/>
      <c r="G49" s="142"/>
      <c r="H49" s="142"/>
      <c r="I49" s="142"/>
      <c r="J49" s="142"/>
      <c r="K49" s="142"/>
    </row>
    <row r="50" spans="6:11" ht="15.75" customHeight="1">
      <c r="F50" s="142"/>
      <c r="G50" s="142"/>
      <c r="H50" s="142"/>
      <c r="I50" s="142"/>
      <c r="J50" s="142"/>
      <c r="K50" s="142"/>
    </row>
    <row r="51" spans="6:11" ht="15.75" customHeight="1">
      <c r="F51" s="142"/>
      <c r="G51" s="142"/>
      <c r="H51" s="142"/>
      <c r="I51" s="142"/>
      <c r="J51" s="142"/>
      <c r="K51" s="142"/>
    </row>
    <row r="52" spans="6:11" ht="15.75" customHeight="1">
      <c r="F52" s="142"/>
      <c r="G52" s="142"/>
      <c r="H52" s="142"/>
      <c r="I52" s="142"/>
      <c r="J52" s="142"/>
      <c r="K52" s="142"/>
    </row>
    <row r="53" spans="6:11" ht="15.75" customHeight="1">
      <c r="F53" s="142"/>
      <c r="G53" s="142"/>
      <c r="H53" s="142"/>
      <c r="I53" s="142"/>
      <c r="J53" s="142"/>
      <c r="K53" s="142"/>
    </row>
    <row r="54" spans="6:11" ht="15.75" customHeight="1">
      <c r="F54" s="142"/>
      <c r="G54" s="142"/>
      <c r="H54" s="142"/>
      <c r="I54" s="142"/>
      <c r="J54" s="142"/>
      <c r="K54" s="142"/>
    </row>
    <row r="55" spans="6:11" ht="15.75" customHeight="1">
      <c r="F55" s="142"/>
      <c r="G55" s="142"/>
      <c r="H55" s="142"/>
      <c r="I55" s="142"/>
      <c r="J55" s="142"/>
      <c r="K55" s="142"/>
    </row>
    <row r="56" spans="6:11" ht="15.75" customHeight="1">
      <c r="F56" s="142"/>
      <c r="G56" s="142"/>
      <c r="H56" s="142"/>
      <c r="I56" s="142"/>
      <c r="J56" s="142"/>
      <c r="K56" s="142"/>
    </row>
    <row r="57" spans="6:11" ht="15.75" customHeight="1">
      <c r="F57" s="142"/>
      <c r="G57" s="142"/>
      <c r="H57" s="142"/>
      <c r="I57" s="142"/>
      <c r="J57" s="142"/>
      <c r="K57" s="142"/>
    </row>
    <row r="58" spans="6:11" ht="15.75" customHeight="1">
      <c r="F58" s="142"/>
      <c r="G58" s="142"/>
      <c r="H58" s="142"/>
      <c r="I58" s="142"/>
      <c r="J58" s="142"/>
      <c r="K58" s="142"/>
    </row>
    <row r="59" spans="6:11" ht="15.75" customHeight="1">
      <c r="F59" s="142"/>
      <c r="G59" s="142"/>
      <c r="H59" s="142"/>
      <c r="I59" s="142"/>
      <c r="J59" s="142"/>
      <c r="K59" s="142"/>
    </row>
    <row r="60" spans="6:11" ht="15.75" customHeight="1">
      <c r="F60" s="142"/>
      <c r="G60" s="142"/>
      <c r="H60" s="142"/>
      <c r="I60" s="142"/>
      <c r="J60" s="142"/>
      <c r="K60" s="142"/>
    </row>
    <row r="61" spans="6:11" ht="15.75" customHeight="1">
      <c r="F61" s="142"/>
      <c r="G61" s="142"/>
      <c r="H61" s="142"/>
      <c r="I61" s="142"/>
      <c r="J61" s="142"/>
      <c r="K61" s="142"/>
    </row>
    <row r="62" spans="6:11" ht="15.75" customHeight="1">
      <c r="F62" s="142"/>
      <c r="G62" s="142"/>
      <c r="H62" s="142"/>
      <c r="I62" s="142"/>
      <c r="J62" s="142"/>
      <c r="K62" s="142"/>
    </row>
    <row r="63" spans="6:11" ht="15.75" customHeight="1">
      <c r="F63" s="142"/>
      <c r="G63" s="142"/>
      <c r="H63" s="142"/>
      <c r="I63" s="142"/>
      <c r="J63" s="142"/>
      <c r="K63" s="142"/>
    </row>
    <row r="64" spans="6:11" ht="15.75" customHeight="1">
      <c r="F64" s="142"/>
      <c r="G64" s="142"/>
      <c r="H64" s="142"/>
      <c r="I64" s="142"/>
      <c r="J64" s="142"/>
      <c r="K64" s="142"/>
    </row>
    <row r="65" spans="6:11" ht="15.75" customHeight="1">
      <c r="F65" s="142"/>
      <c r="G65" s="142"/>
      <c r="H65" s="142"/>
      <c r="I65" s="142"/>
      <c r="J65" s="142"/>
      <c r="K65" s="142"/>
    </row>
    <row r="66" spans="6:11" ht="15.75" customHeight="1">
      <c r="F66" s="142"/>
      <c r="G66" s="142"/>
      <c r="H66" s="142"/>
      <c r="I66" s="142"/>
      <c r="J66" s="142"/>
      <c r="K66" s="142"/>
    </row>
    <row r="67" spans="6:11" ht="15.75" customHeight="1">
      <c r="F67" s="142"/>
      <c r="G67" s="142"/>
      <c r="H67" s="142"/>
      <c r="I67" s="142"/>
      <c r="J67" s="142"/>
      <c r="K67" s="142"/>
    </row>
    <row r="68" spans="6:11" ht="15.75" customHeight="1">
      <c r="F68" s="142"/>
      <c r="G68" s="142"/>
      <c r="H68" s="142"/>
      <c r="I68" s="142"/>
      <c r="J68" s="142"/>
      <c r="K68" s="142"/>
    </row>
    <row r="69" spans="6:11" ht="15.75" customHeight="1">
      <c r="F69" s="142"/>
      <c r="G69" s="142"/>
      <c r="H69" s="142"/>
      <c r="I69" s="142"/>
      <c r="J69" s="142"/>
      <c r="K69" s="142"/>
    </row>
    <row r="70" spans="6:11" ht="15.75" customHeight="1">
      <c r="F70" s="142"/>
      <c r="G70" s="142"/>
      <c r="H70" s="142"/>
      <c r="I70" s="142"/>
      <c r="J70" s="142"/>
      <c r="K70" s="142"/>
    </row>
    <row r="71" spans="6:11" ht="15.75" customHeight="1">
      <c r="F71" s="142"/>
      <c r="G71" s="142"/>
      <c r="H71" s="142"/>
      <c r="I71" s="142"/>
      <c r="J71" s="142"/>
      <c r="K71" s="142"/>
    </row>
    <row r="72" spans="6:11" ht="15.75" customHeight="1">
      <c r="F72" s="142"/>
      <c r="G72" s="142"/>
      <c r="H72" s="142"/>
      <c r="I72" s="142"/>
      <c r="J72" s="142"/>
      <c r="K72" s="142"/>
    </row>
    <row r="73" spans="6:11" ht="15.75" customHeight="1">
      <c r="F73" s="142"/>
      <c r="G73" s="142"/>
      <c r="H73" s="142"/>
      <c r="I73" s="142"/>
      <c r="J73" s="142"/>
      <c r="K73" s="142"/>
    </row>
    <row r="74" spans="6:11" ht="15.75" customHeight="1">
      <c r="F74" s="142"/>
      <c r="G74" s="142"/>
      <c r="H74" s="142"/>
      <c r="I74" s="142"/>
      <c r="J74" s="142"/>
      <c r="K74" s="142"/>
    </row>
    <row r="75" spans="6:11" ht="15.75" customHeight="1">
      <c r="F75" s="142"/>
      <c r="G75" s="142"/>
      <c r="H75" s="142"/>
      <c r="I75" s="142"/>
      <c r="J75" s="142"/>
      <c r="K75" s="142"/>
    </row>
    <row r="76" spans="6:11" ht="15.75" customHeight="1">
      <c r="F76" s="142"/>
      <c r="G76" s="142"/>
      <c r="H76" s="142"/>
      <c r="I76" s="142"/>
      <c r="J76" s="142"/>
      <c r="K76" s="142"/>
    </row>
    <row r="77" spans="6:11" ht="15.75" customHeight="1">
      <c r="F77" s="142"/>
      <c r="G77" s="142"/>
      <c r="H77" s="142"/>
      <c r="I77" s="142"/>
      <c r="J77" s="142"/>
      <c r="K77" s="142"/>
    </row>
    <row r="78" spans="6:11" ht="15.75" customHeight="1">
      <c r="F78" s="142"/>
      <c r="G78" s="142"/>
      <c r="H78" s="142"/>
      <c r="I78" s="142"/>
      <c r="J78" s="142"/>
      <c r="K78" s="142"/>
    </row>
    <row r="79" spans="6:11" ht="15.75" customHeight="1">
      <c r="F79" s="142"/>
      <c r="G79" s="142"/>
      <c r="H79" s="142"/>
      <c r="I79" s="142"/>
      <c r="J79" s="142"/>
      <c r="K79" s="142"/>
    </row>
    <row r="80" spans="6:11" ht="15.75" customHeight="1">
      <c r="F80" s="142"/>
      <c r="G80" s="142"/>
      <c r="H80" s="142"/>
      <c r="I80" s="142"/>
      <c r="J80" s="142"/>
      <c r="K80" s="142"/>
    </row>
    <row r="81" spans="6:11" ht="15.75" customHeight="1">
      <c r="F81" s="142"/>
      <c r="G81" s="142"/>
      <c r="H81" s="142"/>
      <c r="I81" s="142"/>
      <c r="J81" s="142"/>
      <c r="K81" s="142"/>
    </row>
    <row r="82" spans="6:11" ht="15.75" customHeight="1">
      <c r="F82" s="142"/>
      <c r="G82" s="142"/>
      <c r="H82" s="142"/>
      <c r="I82" s="142"/>
      <c r="J82" s="142"/>
      <c r="K82" s="142"/>
    </row>
  </sheetData>
  <sheetProtection/>
  <mergeCells count="36">
    <mergeCell ref="F5:F6"/>
    <mergeCell ref="G5:G6"/>
    <mergeCell ref="A1:P1"/>
    <mergeCell ref="A2:P2"/>
    <mergeCell ref="N3:P3"/>
    <mergeCell ref="M4:P4"/>
    <mergeCell ref="J5:K5"/>
    <mergeCell ref="L5:N5"/>
    <mergeCell ref="H5:H6"/>
    <mergeCell ref="I5:I6"/>
    <mergeCell ref="A28:C28"/>
    <mergeCell ref="A5:A6"/>
    <mergeCell ref="B5:B6"/>
    <mergeCell ref="C5:C6"/>
    <mergeCell ref="O5:O6"/>
    <mergeCell ref="P5:P6"/>
    <mergeCell ref="A26:C26"/>
    <mergeCell ref="A27:C27"/>
    <mergeCell ref="D5:D6"/>
    <mergeCell ref="E5:E6"/>
    <mergeCell ref="Q5:Q6"/>
    <mergeCell ref="R5:R6"/>
    <mergeCell ref="S5:S6"/>
    <mergeCell ref="T5:T6"/>
    <mergeCell ref="U5:U6"/>
    <mergeCell ref="V5:V6"/>
    <mergeCell ref="W5:W6"/>
    <mergeCell ref="X5:X6"/>
    <mergeCell ref="Y5:Y6"/>
    <mergeCell ref="Z5:Z6"/>
    <mergeCell ref="AE5:AE6"/>
    <mergeCell ref="AF5:AF6"/>
    <mergeCell ref="AA5:AA6"/>
    <mergeCell ref="AB5:AB6"/>
    <mergeCell ref="AC5:AC6"/>
    <mergeCell ref="AD5:AD6"/>
  </mergeCells>
  <printOptions horizontalCentered="1"/>
  <pageMargins left="0.35" right="0.35" top="0.87" bottom="0.87" header="1.06" footer="0.51"/>
  <pageSetup fitToHeight="0" fitToWidth="1" horizontalDpi="600" verticalDpi="600" orientation="landscape" paperSize="9" scale="76"/>
  <headerFooter scaleWithDoc="0" alignWithMargins="0">
    <oddFooter>&amp;C&amp;"宋体,常规"共&amp;"Times New Roman,常规"&amp;N&amp;"宋体,常规"页&amp;"Times New Roman,常规",&amp;"宋体,常规"第&amp;"Times New Roman,常规"&amp;P&amp;"宋体,常规"页</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P29"/>
  <sheetViews>
    <sheetView zoomScalePageLayoutView="0" workbookViewId="0" topLeftCell="A1">
      <selection activeCell="A29" sqref="A29"/>
    </sheetView>
  </sheetViews>
  <sheetFormatPr defaultColWidth="7.875" defaultRowHeight="15.75" customHeight="1"/>
  <cols>
    <col min="1" max="1" width="2.875" style="13" customWidth="1"/>
    <col min="2" max="2" width="9.125" style="13" customWidth="1"/>
    <col min="3" max="3" width="11.625" style="13" customWidth="1"/>
    <col min="4" max="4" width="21.75390625" style="13" customWidth="1"/>
    <col min="5" max="5" width="8.75390625" style="13" customWidth="1"/>
    <col min="6" max="6" width="4.125" style="13" customWidth="1"/>
    <col min="7" max="8" width="7.25390625" style="13" bestFit="1" customWidth="1"/>
    <col min="9" max="9" width="5.50390625" style="13" customWidth="1"/>
    <col min="10" max="11" width="9.625" style="13" customWidth="1"/>
    <col min="12" max="12" width="8.75390625" style="13" customWidth="1"/>
    <col min="13" max="13" width="5.25390625" style="13" customWidth="1"/>
    <col min="14" max="14" width="7.25390625" style="13" customWidth="1"/>
    <col min="15" max="15" width="5.75390625" style="13" customWidth="1"/>
    <col min="16" max="16" width="17.50390625" style="13" customWidth="1"/>
    <col min="17" max="22" width="7.875" style="13" customWidth="1"/>
    <col min="23" max="23" width="9.625" style="13" bestFit="1" customWidth="1"/>
    <col min="24" max="16384" width="7.875" style="13" customWidth="1"/>
  </cols>
  <sheetData>
    <row r="1" spans="1:16" s="11" customFormat="1" ht="30" customHeight="1">
      <c r="A1" s="437" t="s">
        <v>350</v>
      </c>
      <c r="B1" s="438"/>
      <c r="C1" s="438"/>
      <c r="D1" s="438"/>
      <c r="E1" s="438"/>
      <c r="F1" s="438"/>
      <c r="G1" s="438"/>
      <c r="H1" s="438"/>
      <c r="I1" s="438"/>
      <c r="J1" s="438"/>
      <c r="K1" s="438"/>
      <c r="L1" s="438"/>
      <c r="M1" s="438"/>
      <c r="N1" s="438"/>
      <c r="O1" s="438"/>
      <c r="P1" s="438"/>
    </row>
    <row r="2" spans="1:16" ht="13.5" customHeight="1">
      <c r="A2" s="439" t="str">
        <f>Sheet1!A3</f>
        <v>评估基准日：2019年4月29日</v>
      </c>
      <c r="B2" s="440"/>
      <c r="C2" s="440"/>
      <c r="D2" s="440"/>
      <c r="E2" s="440"/>
      <c r="F2" s="440"/>
      <c r="G2" s="440"/>
      <c r="H2" s="441"/>
      <c r="I2" s="441"/>
      <c r="J2" s="441"/>
      <c r="K2" s="441"/>
      <c r="L2" s="441"/>
      <c r="M2" s="441"/>
      <c r="N2" s="441"/>
      <c r="O2" s="441"/>
      <c r="P2" s="441"/>
    </row>
    <row r="3" spans="1:16" ht="13.5" customHeight="1">
      <c r="A3" s="14"/>
      <c r="B3" s="14"/>
      <c r="C3" s="14"/>
      <c r="D3" s="14"/>
      <c r="E3" s="14"/>
      <c r="F3" s="14"/>
      <c r="G3" s="14"/>
      <c r="H3" s="15"/>
      <c r="I3" s="15"/>
      <c r="J3" s="15"/>
      <c r="K3" s="15"/>
      <c r="L3" s="15"/>
      <c r="M3" s="15"/>
      <c r="N3" s="15"/>
      <c r="O3" s="15"/>
      <c r="P3" s="14" t="s">
        <v>351</v>
      </c>
    </row>
    <row r="4" spans="1:16" ht="15.75" customHeight="1">
      <c r="A4" s="445" t="str">
        <f>Sheet1!A4</f>
        <v>被评估单位（或者产权持有单位）：林杰、路兴龙</v>
      </c>
      <c r="B4" s="445"/>
      <c r="C4" s="445"/>
      <c r="D4" s="445"/>
      <c r="E4" s="445"/>
      <c r="F4" s="445"/>
      <c r="G4" s="445"/>
      <c r="H4" s="445"/>
      <c r="I4" s="445"/>
      <c r="P4" s="17" t="s">
        <v>3</v>
      </c>
    </row>
    <row r="5" spans="1:16" s="12" customFormat="1" ht="21.75" customHeight="1">
      <c r="A5" s="451" t="s">
        <v>5</v>
      </c>
      <c r="B5" s="451" t="s">
        <v>352</v>
      </c>
      <c r="C5" s="460" t="s">
        <v>353</v>
      </c>
      <c r="D5" s="460" t="s">
        <v>331</v>
      </c>
      <c r="E5" s="460" t="s">
        <v>183</v>
      </c>
      <c r="F5" s="460" t="s">
        <v>186</v>
      </c>
      <c r="G5" s="460" t="s">
        <v>332</v>
      </c>
      <c r="H5" s="460" t="s">
        <v>333</v>
      </c>
      <c r="I5" s="460" t="s">
        <v>354</v>
      </c>
      <c r="J5" s="551" t="s">
        <v>92</v>
      </c>
      <c r="K5" s="552"/>
      <c r="L5" s="451" t="s">
        <v>93</v>
      </c>
      <c r="M5" s="452"/>
      <c r="N5" s="452"/>
      <c r="O5" s="460" t="s">
        <v>131</v>
      </c>
      <c r="P5" s="460" t="s">
        <v>8</v>
      </c>
    </row>
    <row r="6" spans="1:16" s="12" customFormat="1" ht="20.25" customHeight="1">
      <c r="A6" s="452"/>
      <c r="B6" s="452"/>
      <c r="C6" s="452"/>
      <c r="D6" s="452"/>
      <c r="E6" s="452"/>
      <c r="F6" s="452"/>
      <c r="G6" s="452"/>
      <c r="H6" s="452"/>
      <c r="I6" s="452"/>
      <c r="J6" s="41" t="s">
        <v>253</v>
      </c>
      <c r="K6" s="18" t="s">
        <v>254</v>
      </c>
      <c r="L6" s="18" t="s">
        <v>253</v>
      </c>
      <c r="M6" s="68" t="s">
        <v>255</v>
      </c>
      <c r="N6" s="18" t="s">
        <v>254</v>
      </c>
      <c r="O6" s="452"/>
      <c r="P6" s="452"/>
    </row>
    <row r="7" spans="1:16" ht="18" customHeight="1">
      <c r="A7" s="20"/>
      <c r="B7" s="94"/>
      <c r="C7" s="71"/>
      <c r="D7" s="71"/>
      <c r="E7" s="94"/>
      <c r="F7" s="57"/>
      <c r="G7" s="166"/>
      <c r="H7" s="166"/>
      <c r="I7" s="168"/>
      <c r="J7" s="24"/>
      <c r="K7" s="24"/>
      <c r="L7" s="169"/>
      <c r="M7" s="170"/>
      <c r="N7" s="169"/>
      <c r="O7" s="138"/>
      <c r="P7" s="25"/>
    </row>
    <row r="8" spans="1:16" ht="18" customHeight="1">
      <c r="A8" s="20"/>
      <c r="B8" s="57"/>
      <c r="C8" s="71"/>
      <c r="D8" s="71"/>
      <c r="E8" s="94"/>
      <c r="F8" s="57"/>
      <c r="G8" s="166"/>
      <c r="H8" s="166"/>
      <c r="I8" s="171"/>
      <c r="J8" s="24"/>
      <c r="K8" s="24"/>
      <c r="L8" s="169"/>
      <c r="M8" s="170"/>
      <c r="N8" s="169"/>
      <c r="O8" s="138"/>
      <c r="P8" s="25"/>
    </row>
    <row r="9" spans="1:16" ht="18" customHeight="1">
      <c r="A9" s="20"/>
      <c r="B9" s="94"/>
      <c r="C9" s="71"/>
      <c r="D9" s="71"/>
      <c r="E9" s="94"/>
      <c r="F9" s="57"/>
      <c r="G9" s="166"/>
      <c r="H9" s="166"/>
      <c r="I9" s="168"/>
      <c r="J9" s="24"/>
      <c r="K9" s="24"/>
      <c r="L9" s="169"/>
      <c r="M9" s="170"/>
      <c r="N9" s="169"/>
      <c r="O9" s="138"/>
      <c r="P9" s="25"/>
    </row>
    <row r="10" spans="1:16" ht="18" customHeight="1">
      <c r="A10" s="20"/>
      <c r="B10" s="57"/>
      <c r="C10" s="71"/>
      <c r="D10" s="71"/>
      <c r="E10" s="94"/>
      <c r="F10" s="57"/>
      <c r="G10" s="166"/>
      <c r="H10" s="166"/>
      <c r="I10" s="168"/>
      <c r="J10" s="24"/>
      <c r="K10" s="24"/>
      <c r="L10" s="169"/>
      <c r="M10" s="170"/>
      <c r="N10" s="169"/>
      <c r="O10" s="138"/>
      <c r="P10" s="25"/>
    </row>
    <row r="11" spans="1:16" ht="18" customHeight="1">
      <c r="A11" s="20"/>
      <c r="B11" s="57"/>
      <c r="C11" s="71"/>
      <c r="D11" s="71"/>
      <c r="E11" s="94"/>
      <c r="F11" s="57"/>
      <c r="G11" s="166"/>
      <c r="H11" s="166"/>
      <c r="I11" s="168"/>
      <c r="J11" s="24"/>
      <c r="K11" s="24"/>
      <c r="L11" s="169"/>
      <c r="M11" s="170"/>
      <c r="N11" s="169"/>
      <c r="O11" s="138"/>
      <c r="P11" s="25"/>
    </row>
    <row r="12" spans="1:16" ht="18" customHeight="1">
      <c r="A12" s="20"/>
      <c r="B12" s="57"/>
      <c r="C12" s="71"/>
      <c r="D12" s="71"/>
      <c r="E12" s="94"/>
      <c r="F12" s="57"/>
      <c r="G12" s="166"/>
      <c r="H12" s="166"/>
      <c r="I12" s="168"/>
      <c r="J12" s="24"/>
      <c r="K12" s="24"/>
      <c r="L12" s="169"/>
      <c r="M12" s="170"/>
      <c r="N12" s="169"/>
      <c r="O12" s="138"/>
      <c r="P12" s="25"/>
    </row>
    <row r="13" spans="1:16" ht="18" customHeight="1">
      <c r="A13" s="20"/>
      <c r="B13" s="57"/>
      <c r="C13" s="71"/>
      <c r="D13" s="71"/>
      <c r="E13" s="94"/>
      <c r="F13" s="57"/>
      <c r="G13" s="166"/>
      <c r="H13" s="166"/>
      <c r="I13" s="168"/>
      <c r="J13" s="24"/>
      <c r="K13" s="24"/>
      <c r="L13" s="169"/>
      <c r="M13" s="170"/>
      <c r="N13" s="169"/>
      <c r="O13" s="138"/>
      <c r="P13" s="25"/>
    </row>
    <row r="14" spans="1:16" ht="18" customHeight="1">
      <c r="A14" s="20"/>
      <c r="B14" s="57"/>
      <c r="C14" s="71"/>
      <c r="D14" s="71"/>
      <c r="E14" s="94"/>
      <c r="F14" s="57"/>
      <c r="G14" s="166"/>
      <c r="H14" s="166"/>
      <c r="I14" s="168"/>
      <c r="J14" s="24"/>
      <c r="K14" s="24"/>
      <c r="L14" s="169"/>
      <c r="M14" s="170"/>
      <c r="N14" s="169"/>
      <c r="O14" s="138"/>
      <c r="P14" s="25"/>
    </row>
    <row r="15" spans="1:16" ht="18" customHeight="1">
      <c r="A15" s="20"/>
      <c r="B15" s="57"/>
      <c r="C15" s="71"/>
      <c r="D15" s="71"/>
      <c r="E15" s="94"/>
      <c r="F15" s="57"/>
      <c r="G15" s="166"/>
      <c r="H15" s="166"/>
      <c r="I15" s="168"/>
      <c r="J15" s="24"/>
      <c r="K15" s="24"/>
      <c r="L15" s="169"/>
      <c r="M15" s="170"/>
      <c r="N15" s="169"/>
      <c r="O15" s="138"/>
      <c r="P15" s="25"/>
    </row>
    <row r="16" spans="1:16" ht="18" customHeight="1">
      <c r="A16" s="20"/>
      <c r="B16" s="57"/>
      <c r="C16" s="71"/>
      <c r="D16" s="71"/>
      <c r="E16" s="94"/>
      <c r="F16" s="57"/>
      <c r="G16" s="166"/>
      <c r="H16" s="166"/>
      <c r="I16" s="168"/>
      <c r="J16" s="24"/>
      <c r="K16" s="24"/>
      <c r="L16" s="169"/>
      <c r="M16" s="170"/>
      <c r="N16" s="169"/>
      <c r="O16" s="138"/>
      <c r="P16" s="25"/>
    </row>
    <row r="17" spans="1:16" ht="18" customHeight="1">
      <c r="A17" s="20"/>
      <c r="B17" s="57"/>
      <c r="C17" s="71"/>
      <c r="D17" s="71"/>
      <c r="E17" s="94"/>
      <c r="F17" s="57"/>
      <c r="G17" s="166"/>
      <c r="H17" s="166"/>
      <c r="I17" s="168"/>
      <c r="J17" s="24"/>
      <c r="K17" s="24"/>
      <c r="L17" s="169"/>
      <c r="M17" s="170"/>
      <c r="N17" s="169"/>
      <c r="O17" s="138"/>
      <c r="P17" s="25"/>
    </row>
    <row r="18" spans="1:16" ht="18" customHeight="1">
      <c r="A18" s="20"/>
      <c r="B18" s="94"/>
      <c r="C18" s="71"/>
      <c r="D18" s="71"/>
      <c r="E18" s="94"/>
      <c r="F18" s="57"/>
      <c r="G18" s="166"/>
      <c r="H18" s="166"/>
      <c r="I18" s="168"/>
      <c r="J18" s="24"/>
      <c r="K18" s="24"/>
      <c r="L18" s="169"/>
      <c r="M18" s="170"/>
      <c r="N18" s="169"/>
      <c r="O18" s="138"/>
      <c r="P18" s="25"/>
    </row>
    <row r="19" spans="1:16" ht="18" customHeight="1">
      <c r="A19" s="20"/>
      <c r="B19" s="57"/>
      <c r="C19" s="71"/>
      <c r="D19" s="71"/>
      <c r="E19" s="94"/>
      <c r="F19" s="57"/>
      <c r="G19" s="167"/>
      <c r="H19" s="167"/>
      <c r="I19" s="168"/>
      <c r="J19" s="24"/>
      <c r="K19" s="24"/>
      <c r="L19" s="169"/>
      <c r="M19" s="172"/>
      <c r="N19" s="169"/>
      <c r="O19" s="138"/>
      <c r="P19" s="25"/>
    </row>
    <row r="20" spans="1:16" ht="18" customHeight="1">
      <c r="A20" s="20"/>
      <c r="B20" s="20"/>
      <c r="C20" s="21"/>
      <c r="D20" s="21"/>
      <c r="E20" s="20"/>
      <c r="F20" s="20"/>
      <c r="G20" s="22"/>
      <c r="H20" s="22"/>
      <c r="I20" s="36"/>
      <c r="J20" s="24"/>
      <c r="K20" s="24"/>
      <c r="L20" s="164"/>
      <c r="M20" s="173"/>
      <c r="N20" s="164"/>
      <c r="O20" s="138"/>
      <c r="P20" s="25"/>
    </row>
    <row r="21" spans="1:16" ht="18" customHeight="1">
      <c r="A21" s="20"/>
      <c r="B21" s="20"/>
      <c r="C21" s="21"/>
      <c r="D21" s="21"/>
      <c r="E21" s="20"/>
      <c r="F21" s="20"/>
      <c r="G21" s="22"/>
      <c r="H21" s="22"/>
      <c r="I21" s="36"/>
      <c r="J21" s="24"/>
      <c r="K21" s="24"/>
      <c r="L21" s="164"/>
      <c r="M21" s="173"/>
      <c r="N21" s="164"/>
      <c r="O21" s="138"/>
      <c r="P21" s="25"/>
    </row>
    <row r="22" spans="1:16" ht="18" customHeight="1">
      <c r="A22" s="20"/>
      <c r="B22" s="20"/>
      <c r="C22" s="21"/>
      <c r="D22" s="21"/>
      <c r="E22" s="20"/>
      <c r="F22" s="20"/>
      <c r="G22" s="22"/>
      <c r="H22" s="22"/>
      <c r="I22" s="36"/>
      <c r="J22" s="24"/>
      <c r="K22" s="24"/>
      <c r="L22" s="164"/>
      <c r="M22" s="173"/>
      <c r="N22" s="164"/>
      <c r="O22" s="138"/>
      <c r="P22" s="25"/>
    </row>
    <row r="23" spans="1:16" ht="18" customHeight="1">
      <c r="A23" s="20"/>
      <c r="B23" s="20"/>
      <c r="C23" s="21"/>
      <c r="D23" s="21"/>
      <c r="E23" s="20"/>
      <c r="F23" s="20"/>
      <c r="G23" s="22"/>
      <c r="H23" s="22"/>
      <c r="I23" s="36"/>
      <c r="J23" s="24"/>
      <c r="K23" s="24"/>
      <c r="L23" s="164"/>
      <c r="M23" s="173"/>
      <c r="N23" s="164"/>
      <c r="O23" s="138"/>
      <c r="P23" s="25"/>
    </row>
    <row r="24" spans="1:16" ht="18" customHeight="1">
      <c r="A24" s="20"/>
      <c r="B24" s="20"/>
      <c r="C24" s="21"/>
      <c r="D24" s="21"/>
      <c r="E24" s="20"/>
      <c r="F24" s="20"/>
      <c r="G24" s="22"/>
      <c r="H24" s="22"/>
      <c r="I24" s="36"/>
      <c r="J24" s="24"/>
      <c r="K24" s="24"/>
      <c r="L24" s="24"/>
      <c r="M24" s="174"/>
      <c r="N24" s="56"/>
      <c r="O24" s="175"/>
      <c r="P24" s="25"/>
    </row>
    <row r="25" spans="1:16" ht="18" customHeight="1">
      <c r="A25" s="451" t="s">
        <v>232</v>
      </c>
      <c r="B25" s="452"/>
      <c r="C25" s="452"/>
      <c r="D25" s="57"/>
      <c r="E25" s="22"/>
      <c r="F25" s="22"/>
      <c r="G25" s="36"/>
      <c r="H25" s="24" t="s">
        <v>154</v>
      </c>
      <c r="I25" s="24"/>
      <c r="J25" s="24">
        <f>SUM(J7:J24)</f>
        <v>0</v>
      </c>
      <c r="K25" s="24">
        <f>SUM(K7:K24)</f>
        <v>0</v>
      </c>
      <c r="L25" s="164"/>
      <c r="M25" s="164"/>
      <c r="N25" s="164"/>
      <c r="O25" s="138">
        <v>0</v>
      </c>
      <c r="P25" s="21"/>
    </row>
    <row r="26" spans="1:16" ht="18" customHeight="1">
      <c r="A26" s="468" t="s">
        <v>355</v>
      </c>
      <c r="B26" s="468"/>
      <c r="C26" s="468"/>
      <c r="D26" s="24"/>
      <c r="E26" s="24"/>
      <c r="F26" s="24"/>
      <c r="G26" s="24"/>
      <c r="H26" s="24"/>
      <c r="I26" s="24"/>
      <c r="J26" s="24"/>
      <c r="K26" s="25"/>
      <c r="L26" s="165"/>
      <c r="M26" s="165"/>
      <c r="N26" s="165"/>
      <c r="O26" s="138"/>
      <c r="P26" s="25"/>
    </row>
    <row r="27" spans="1:16" ht="18" customHeight="1">
      <c r="A27" s="451" t="s">
        <v>175</v>
      </c>
      <c r="B27" s="451"/>
      <c r="C27" s="451"/>
      <c r="D27" s="57"/>
      <c r="E27" s="22"/>
      <c r="F27" s="22"/>
      <c r="G27" s="25"/>
      <c r="H27" s="24"/>
      <c r="I27" s="24"/>
      <c r="J27" s="24">
        <f>J25-J26</f>
        <v>0</v>
      </c>
      <c r="K27" s="24">
        <f>K25-K26</f>
        <v>0</v>
      </c>
      <c r="L27" s="164">
        <f>L25-L26</f>
        <v>0</v>
      </c>
      <c r="M27" s="164"/>
      <c r="N27" s="164">
        <f>N25-N26</f>
        <v>0</v>
      </c>
      <c r="O27" s="138">
        <v>0</v>
      </c>
      <c r="P27" s="21"/>
    </row>
    <row r="28" ht="15.75" customHeight="1">
      <c r="A28" s="13" t="str">
        <f>Sheet1!A7</f>
        <v>被评估单位（或者产权持有单位）填表人：</v>
      </c>
    </row>
    <row r="29" ht="15.75" customHeight="1">
      <c r="A29" s="13" t="str">
        <f>Sheet1!A3</f>
        <v>评估基准日：2019年4月29日</v>
      </c>
    </row>
  </sheetData>
  <sheetProtection/>
  <mergeCells count="19">
    <mergeCell ref="A1:P1"/>
    <mergeCell ref="A2:P2"/>
    <mergeCell ref="A4:I4"/>
    <mergeCell ref="J5:K5"/>
    <mergeCell ref="L5:N5"/>
    <mergeCell ref="D5:D6"/>
    <mergeCell ref="E5:E6"/>
    <mergeCell ref="F5:F6"/>
    <mergeCell ref="G5:G6"/>
    <mergeCell ref="H5:H6"/>
    <mergeCell ref="O5:O6"/>
    <mergeCell ref="P5:P6"/>
    <mergeCell ref="A25:C25"/>
    <mergeCell ref="A26:C26"/>
    <mergeCell ref="A27:C27"/>
    <mergeCell ref="A5:A6"/>
    <mergeCell ref="B5:B6"/>
    <mergeCell ref="C5:C6"/>
    <mergeCell ref="I5:I6"/>
  </mergeCells>
  <printOptions horizontalCentered="1"/>
  <pageMargins left="1" right="1" top="0.87" bottom="0.46" header="1.06" footer="0.46"/>
  <pageSetup fitToHeight="0" fitToWidth="1" horizontalDpi="300" verticalDpi="300" orientation="landscape" paperSize="9" scale="81"/>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33.xml><?xml version="1.0" encoding="utf-8"?>
<worksheet xmlns="http://schemas.openxmlformats.org/spreadsheetml/2006/main" xmlns:r="http://schemas.openxmlformats.org/officeDocument/2006/relationships">
  <sheetPr>
    <pageSetUpPr fitToPage="1"/>
  </sheetPr>
  <dimension ref="A1:R35"/>
  <sheetViews>
    <sheetView zoomScalePageLayoutView="0" workbookViewId="0" topLeftCell="A1">
      <selection activeCell="J22" sqref="J22"/>
    </sheetView>
  </sheetViews>
  <sheetFormatPr defaultColWidth="7.875" defaultRowHeight="15.75" customHeight="1"/>
  <cols>
    <col min="1" max="1" width="3.625" style="13" customWidth="1"/>
    <col min="2" max="2" width="5.875" style="13" bestFit="1" customWidth="1"/>
    <col min="3" max="3" width="7.125" style="13" customWidth="1"/>
    <col min="4" max="4" width="11.50390625" style="13" bestFit="1" customWidth="1"/>
    <col min="5" max="5" width="15.50390625" style="13" customWidth="1"/>
    <col min="6" max="7" width="3.625" style="13" customWidth="1"/>
    <col min="8" max="8" width="7.00390625" style="13" bestFit="1" customWidth="1"/>
    <col min="9" max="9" width="6.125" style="13" customWidth="1"/>
    <col min="10" max="10" width="10.75390625" style="13" bestFit="1" customWidth="1"/>
    <col min="11" max="11" width="9.625" style="13" customWidth="1"/>
    <col min="12" max="12" width="10.75390625" style="13" bestFit="1" customWidth="1"/>
    <col min="13" max="13" width="9.625" style="13" customWidth="1"/>
    <col min="14" max="14" width="10.75390625" style="13" bestFit="1" customWidth="1"/>
    <col min="15" max="15" width="6.75390625" style="13" customWidth="1"/>
    <col min="16" max="16" width="9.625" style="13" customWidth="1"/>
    <col min="17" max="17" width="4.375" style="13" customWidth="1"/>
    <col min="18" max="18" width="5.25390625" style="13" customWidth="1"/>
    <col min="19" max="16384" width="7.875" style="13" customWidth="1"/>
  </cols>
  <sheetData>
    <row r="1" spans="1:18" s="11" customFormat="1" ht="30" customHeight="1">
      <c r="A1" s="437" t="s">
        <v>356</v>
      </c>
      <c r="B1" s="438"/>
      <c r="C1" s="438"/>
      <c r="D1" s="438"/>
      <c r="E1" s="438"/>
      <c r="F1" s="438"/>
      <c r="G1" s="438"/>
      <c r="H1" s="438"/>
      <c r="I1" s="438"/>
      <c r="J1" s="438"/>
      <c r="K1" s="438"/>
      <c r="L1" s="438"/>
      <c r="M1" s="438"/>
      <c r="N1" s="438"/>
      <c r="O1" s="438"/>
      <c r="P1" s="438"/>
      <c r="Q1" s="438"/>
      <c r="R1" s="438"/>
    </row>
    <row r="2" spans="1:18" ht="13.5" customHeight="1">
      <c r="A2" s="439" t="str">
        <f>Sheet1!A3</f>
        <v>评估基准日：2019年4月29日</v>
      </c>
      <c r="B2" s="440"/>
      <c r="C2" s="440"/>
      <c r="D2" s="440"/>
      <c r="E2" s="440"/>
      <c r="F2" s="440"/>
      <c r="G2" s="440"/>
      <c r="H2" s="441"/>
      <c r="I2" s="441"/>
      <c r="J2" s="441"/>
      <c r="K2" s="441"/>
      <c r="L2" s="441"/>
      <c r="M2" s="441"/>
      <c r="N2" s="441"/>
      <c r="O2" s="441"/>
      <c r="P2" s="441"/>
      <c r="Q2" s="441"/>
      <c r="R2" s="441"/>
    </row>
    <row r="3" spans="1:18" ht="13.5" customHeight="1">
      <c r="A3" s="14"/>
      <c r="B3" s="14"/>
      <c r="C3" s="14"/>
      <c r="D3" s="14"/>
      <c r="E3" s="14"/>
      <c r="F3" s="14"/>
      <c r="G3" s="14"/>
      <c r="H3" s="15"/>
      <c r="I3" s="15"/>
      <c r="J3" s="15"/>
      <c r="K3" s="15"/>
      <c r="L3" s="15"/>
      <c r="M3" s="15"/>
      <c r="N3" s="15"/>
      <c r="O3" s="15"/>
      <c r="P3" s="15"/>
      <c r="Q3" s="15"/>
      <c r="R3" s="14" t="s">
        <v>357</v>
      </c>
    </row>
    <row r="4" spans="1:18" ht="15.75" customHeight="1">
      <c r="A4" s="445" t="str">
        <f>Sheet1!A4</f>
        <v>被评估单位（或者产权持有单位）：林杰、路兴龙</v>
      </c>
      <c r="B4" s="445"/>
      <c r="C4" s="445"/>
      <c r="D4" s="445"/>
      <c r="E4" s="445"/>
      <c r="R4" s="17" t="s">
        <v>3</v>
      </c>
    </row>
    <row r="5" spans="1:18" s="12" customFormat="1" ht="15" customHeight="1">
      <c r="A5" s="451" t="s">
        <v>5</v>
      </c>
      <c r="B5" s="460" t="s">
        <v>358</v>
      </c>
      <c r="C5" s="460" t="s">
        <v>329</v>
      </c>
      <c r="D5" s="460" t="s">
        <v>330</v>
      </c>
      <c r="E5" s="460" t="s">
        <v>331</v>
      </c>
      <c r="F5" s="460" t="s">
        <v>183</v>
      </c>
      <c r="G5" s="460" t="s">
        <v>186</v>
      </c>
      <c r="H5" s="460" t="s">
        <v>332</v>
      </c>
      <c r="I5" s="460" t="s">
        <v>333</v>
      </c>
      <c r="J5" s="551" t="s">
        <v>92</v>
      </c>
      <c r="K5" s="552"/>
      <c r="L5" s="553" t="s">
        <v>185</v>
      </c>
      <c r="M5" s="554"/>
      <c r="N5" s="451" t="s">
        <v>93</v>
      </c>
      <c r="O5" s="452"/>
      <c r="P5" s="452"/>
      <c r="Q5" s="460" t="s">
        <v>131</v>
      </c>
      <c r="R5" s="460" t="s">
        <v>8</v>
      </c>
    </row>
    <row r="6" spans="1:18" s="12" customFormat="1" ht="15" customHeight="1">
      <c r="A6" s="452"/>
      <c r="B6" s="452"/>
      <c r="C6" s="452"/>
      <c r="D6" s="452"/>
      <c r="E6" s="452"/>
      <c r="F6" s="452"/>
      <c r="G6" s="452"/>
      <c r="H6" s="452"/>
      <c r="I6" s="452"/>
      <c r="J6" s="41" t="s">
        <v>253</v>
      </c>
      <c r="K6" s="18" t="s">
        <v>254</v>
      </c>
      <c r="L6" s="41" t="s">
        <v>253</v>
      </c>
      <c r="M6" s="18" t="s">
        <v>254</v>
      </c>
      <c r="N6" s="18" t="s">
        <v>253</v>
      </c>
      <c r="O6" s="68" t="s">
        <v>255</v>
      </c>
      <c r="P6" s="18" t="s">
        <v>254</v>
      </c>
      <c r="Q6" s="452"/>
      <c r="R6" s="452"/>
    </row>
    <row r="7" spans="1:18" s="142" customFormat="1" ht="15" customHeight="1">
      <c r="A7" s="18"/>
      <c r="B7" s="50"/>
      <c r="C7" s="50"/>
      <c r="D7" s="50"/>
      <c r="E7" s="143"/>
      <c r="F7" s="18"/>
      <c r="G7" s="18"/>
      <c r="H7" s="144"/>
      <c r="I7" s="101"/>
      <c r="J7" s="157"/>
      <c r="K7" s="158"/>
      <c r="L7" s="157">
        <f>J7</f>
        <v>0</v>
      </c>
      <c r="M7" s="157">
        <f>K7</f>
        <v>0</v>
      </c>
      <c r="N7" s="158"/>
      <c r="O7" s="130"/>
      <c r="P7" s="159">
        <f>N7*O7/100</f>
        <v>0</v>
      </c>
      <c r="Q7" s="158" t="s">
        <v>154</v>
      </c>
      <c r="R7" s="66"/>
    </row>
    <row r="8" spans="1:18" s="142" customFormat="1" ht="15" customHeight="1">
      <c r="A8" s="18"/>
      <c r="B8" s="50"/>
      <c r="C8" s="50"/>
      <c r="D8" s="50"/>
      <c r="E8" s="50"/>
      <c r="F8" s="18"/>
      <c r="G8" s="18"/>
      <c r="H8" s="144"/>
      <c r="I8" s="144"/>
      <c r="J8" s="158"/>
      <c r="K8" s="158"/>
      <c r="L8" s="157">
        <f aca="true" t="shared" si="0" ref="L8:M15">J8</f>
        <v>0</v>
      </c>
      <c r="M8" s="157">
        <f t="shared" si="0"/>
        <v>0</v>
      </c>
      <c r="N8" s="158"/>
      <c r="O8" s="160"/>
      <c r="P8" s="159">
        <f>N8*O8/100</f>
        <v>0</v>
      </c>
      <c r="Q8" s="158" t="s">
        <v>154</v>
      </c>
      <c r="R8" s="66"/>
    </row>
    <row r="9" spans="1:18" s="142" customFormat="1" ht="15" customHeight="1">
      <c r="A9" s="18"/>
      <c r="B9" s="50"/>
      <c r="C9" s="50"/>
      <c r="D9" s="50"/>
      <c r="E9" s="50"/>
      <c r="F9" s="18"/>
      <c r="G9" s="18"/>
      <c r="H9" s="144"/>
      <c r="I9" s="144"/>
      <c r="J9" s="158"/>
      <c r="K9" s="158"/>
      <c r="L9" s="157">
        <f t="shared" si="0"/>
        <v>0</v>
      </c>
      <c r="M9" s="157">
        <f t="shared" si="0"/>
        <v>0</v>
      </c>
      <c r="N9" s="158"/>
      <c r="O9" s="130"/>
      <c r="P9" s="159">
        <f>N9*O9/100</f>
        <v>0</v>
      </c>
      <c r="Q9" s="158" t="s">
        <v>154</v>
      </c>
      <c r="R9" s="66"/>
    </row>
    <row r="10" spans="1:18" s="142" customFormat="1" ht="15" customHeight="1">
      <c r="A10" s="18"/>
      <c r="B10" s="50"/>
      <c r="C10" s="50"/>
      <c r="D10" s="50"/>
      <c r="E10" s="50"/>
      <c r="F10" s="18"/>
      <c r="G10" s="18"/>
      <c r="H10" s="144"/>
      <c r="I10" s="144"/>
      <c r="J10" s="158"/>
      <c r="K10" s="158"/>
      <c r="L10" s="157">
        <f t="shared" si="0"/>
        <v>0</v>
      </c>
      <c r="M10" s="157">
        <f t="shared" si="0"/>
        <v>0</v>
      </c>
      <c r="N10" s="158"/>
      <c r="O10" s="160"/>
      <c r="P10" s="159">
        <f aca="true" t="shared" si="1" ref="P10:P30">N10*O10/100</f>
        <v>0</v>
      </c>
      <c r="Q10" s="158" t="s">
        <v>154</v>
      </c>
      <c r="R10" s="66"/>
    </row>
    <row r="11" spans="1:18" s="142" customFormat="1" ht="15" customHeight="1">
      <c r="A11" s="18"/>
      <c r="B11" s="50"/>
      <c r="C11" s="50"/>
      <c r="D11" s="50"/>
      <c r="E11" s="50"/>
      <c r="F11" s="18"/>
      <c r="G11" s="18"/>
      <c r="H11" s="144"/>
      <c r="I11" s="144"/>
      <c r="J11" s="158"/>
      <c r="K11" s="158"/>
      <c r="L11" s="157">
        <f t="shared" si="0"/>
        <v>0</v>
      </c>
      <c r="M11" s="157">
        <f t="shared" si="0"/>
        <v>0</v>
      </c>
      <c r="N11" s="158"/>
      <c r="O11" s="160"/>
      <c r="P11" s="159">
        <f t="shared" si="1"/>
        <v>0</v>
      </c>
      <c r="Q11" s="158" t="s">
        <v>154</v>
      </c>
      <c r="R11" s="66"/>
    </row>
    <row r="12" spans="1:18" s="142" customFormat="1" ht="15" customHeight="1">
      <c r="A12" s="18"/>
      <c r="B12" s="50"/>
      <c r="C12" s="50"/>
      <c r="D12" s="50"/>
      <c r="E12" s="50"/>
      <c r="F12" s="18"/>
      <c r="G12" s="18"/>
      <c r="H12" s="144"/>
      <c r="I12" s="144"/>
      <c r="J12" s="158"/>
      <c r="K12" s="158"/>
      <c r="L12" s="157">
        <f t="shared" si="0"/>
        <v>0</v>
      </c>
      <c r="M12" s="157">
        <f t="shared" si="0"/>
        <v>0</v>
      </c>
      <c r="N12" s="158"/>
      <c r="O12" s="160"/>
      <c r="P12" s="159">
        <f t="shared" si="1"/>
        <v>0</v>
      </c>
      <c r="Q12" s="158"/>
      <c r="R12" s="66"/>
    </row>
    <row r="13" spans="1:18" s="142" customFormat="1" ht="15" customHeight="1">
      <c r="A13" s="18"/>
      <c r="B13" s="50"/>
      <c r="C13" s="50"/>
      <c r="D13" s="50"/>
      <c r="E13" s="50"/>
      <c r="F13" s="18"/>
      <c r="G13" s="18"/>
      <c r="H13" s="144"/>
      <c r="I13" s="144"/>
      <c r="J13" s="158"/>
      <c r="K13" s="158"/>
      <c r="L13" s="157">
        <f t="shared" si="0"/>
        <v>0</v>
      </c>
      <c r="M13" s="157">
        <f t="shared" si="0"/>
        <v>0</v>
      </c>
      <c r="N13" s="158"/>
      <c r="O13" s="160"/>
      <c r="P13" s="159">
        <f t="shared" si="1"/>
        <v>0</v>
      </c>
      <c r="Q13" s="158"/>
      <c r="R13" s="66"/>
    </row>
    <row r="14" spans="1:18" s="142" customFormat="1" ht="15" customHeight="1">
      <c r="A14" s="18"/>
      <c r="B14" s="50"/>
      <c r="C14" s="50"/>
      <c r="D14" s="50"/>
      <c r="E14" s="50"/>
      <c r="F14" s="18"/>
      <c r="G14" s="18"/>
      <c r="H14" s="144"/>
      <c r="I14" s="144"/>
      <c r="J14" s="158"/>
      <c r="K14" s="158"/>
      <c r="L14" s="157">
        <f t="shared" si="0"/>
        <v>0</v>
      </c>
      <c r="M14" s="157">
        <f t="shared" si="0"/>
        <v>0</v>
      </c>
      <c r="N14" s="158"/>
      <c r="O14" s="160"/>
      <c r="P14" s="159">
        <f t="shared" si="1"/>
        <v>0</v>
      </c>
      <c r="Q14" s="158"/>
      <c r="R14" s="66"/>
    </row>
    <row r="15" spans="1:18" s="142" customFormat="1" ht="15" customHeight="1">
      <c r="A15" s="18"/>
      <c r="B15" s="50"/>
      <c r="C15" s="50"/>
      <c r="D15" s="50"/>
      <c r="E15" s="50"/>
      <c r="F15" s="18"/>
      <c r="G15" s="18"/>
      <c r="H15" s="144"/>
      <c r="I15" s="144"/>
      <c r="J15" s="158"/>
      <c r="K15" s="158"/>
      <c r="L15" s="157">
        <f t="shared" si="0"/>
        <v>0</v>
      </c>
      <c r="M15" s="157">
        <f t="shared" si="0"/>
        <v>0</v>
      </c>
      <c r="N15" s="158"/>
      <c r="O15" s="160"/>
      <c r="P15" s="159">
        <f t="shared" si="1"/>
        <v>0</v>
      </c>
      <c r="Q15" s="158"/>
      <c r="R15" s="66"/>
    </row>
    <row r="16" spans="1:18" s="142" customFormat="1" ht="15" customHeight="1">
      <c r="A16" s="18"/>
      <c r="B16" s="145"/>
      <c r="C16" s="145"/>
      <c r="D16" s="145"/>
      <c r="E16" s="146"/>
      <c r="F16" s="147"/>
      <c r="G16" s="18"/>
      <c r="H16" s="145"/>
      <c r="I16" s="145"/>
      <c r="J16" s="161"/>
      <c r="K16" s="162"/>
      <c r="L16" s="161"/>
      <c r="M16" s="162"/>
      <c r="N16" s="158"/>
      <c r="O16" s="160"/>
      <c r="P16" s="159">
        <f t="shared" si="1"/>
        <v>0</v>
      </c>
      <c r="Q16" s="158" t="s">
        <v>154</v>
      </c>
      <c r="R16" s="66"/>
    </row>
    <row r="17" spans="1:18" s="142" customFormat="1" ht="15" customHeight="1">
      <c r="A17" s="18"/>
      <c r="B17" s="148"/>
      <c r="C17" s="145"/>
      <c r="D17" s="145"/>
      <c r="E17" s="146"/>
      <c r="F17" s="147"/>
      <c r="G17" s="18"/>
      <c r="H17" s="145"/>
      <c r="I17" s="145"/>
      <c r="J17" s="161"/>
      <c r="K17" s="162"/>
      <c r="L17" s="161"/>
      <c r="M17" s="162"/>
      <c r="N17" s="158"/>
      <c r="O17" s="160"/>
      <c r="P17" s="159">
        <f t="shared" si="1"/>
        <v>0</v>
      </c>
      <c r="Q17" s="158" t="s">
        <v>154</v>
      </c>
      <c r="R17" s="66"/>
    </row>
    <row r="18" spans="1:18" s="142" customFormat="1" ht="15" customHeight="1">
      <c r="A18" s="18"/>
      <c r="B18" s="145"/>
      <c r="C18" s="145"/>
      <c r="D18" s="145"/>
      <c r="E18" s="146"/>
      <c r="F18" s="147"/>
      <c r="G18" s="18"/>
      <c r="H18" s="145"/>
      <c r="I18" s="145"/>
      <c r="J18" s="161"/>
      <c r="K18" s="162"/>
      <c r="L18" s="161"/>
      <c r="M18" s="162"/>
      <c r="N18" s="158"/>
      <c r="O18" s="160"/>
      <c r="P18" s="159">
        <f t="shared" si="1"/>
        <v>0</v>
      </c>
      <c r="Q18" s="158"/>
      <c r="R18" s="66"/>
    </row>
    <row r="19" spans="1:18" s="142" customFormat="1" ht="15" customHeight="1">
      <c r="A19" s="18"/>
      <c r="B19" s="148"/>
      <c r="C19" s="145"/>
      <c r="D19" s="145"/>
      <c r="E19" s="146"/>
      <c r="F19" s="147"/>
      <c r="G19" s="18"/>
      <c r="H19" s="145"/>
      <c r="I19" s="145"/>
      <c r="J19" s="161"/>
      <c r="K19" s="162"/>
      <c r="L19" s="161"/>
      <c r="M19" s="162"/>
      <c r="N19" s="158"/>
      <c r="O19" s="163"/>
      <c r="P19" s="159">
        <f t="shared" si="1"/>
        <v>0</v>
      </c>
      <c r="Q19" s="158" t="s">
        <v>154</v>
      </c>
      <c r="R19" s="66"/>
    </row>
    <row r="20" spans="1:18" s="142" customFormat="1" ht="15" customHeight="1">
      <c r="A20" s="18"/>
      <c r="B20" s="145"/>
      <c r="C20" s="145"/>
      <c r="D20" s="145"/>
      <c r="E20" s="146"/>
      <c r="F20" s="147"/>
      <c r="G20" s="18"/>
      <c r="H20" s="145"/>
      <c r="I20" s="145"/>
      <c r="J20" s="161"/>
      <c r="K20" s="162"/>
      <c r="L20" s="161"/>
      <c r="M20" s="162"/>
      <c r="N20" s="158"/>
      <c r="O20" s="160"/>
      <c r="P20" s="159">
        <f t="shared" si="1"/>
        <v>0</v>
      </c>
      <c r="Q20" s="158"/>
      <c r="R20" s="66"/>
    </row>
    <row r="21" spans="1:18" s="142" customFormat="1" ht="15" customHeight="1">
      <c r="A21" s="18"/>
      <c r="B21" s="148"/>
      <c r="C21" s="145"/>
      <c r="D21" s="145"/>
      <c r="E21" s="146"/>
      <c r="F21" s="147"/>
      <c r="G21" s="18"/>
      <c r="H21" s="145"/>
      <c r="I21" s="145"/>
      <c r="J21" s="161"/>
      <c r="K21" s="162"/>
      <c r="L21" s="161"/>
      <c r="M21" s="162"/>
      <c r="N21" s="158"/>
      <c r="O21" s="160"/>
      <c r="P21" s="159">
        <f t="shared" si="1"/>
        <v>0</v>
      </c>
      <c r="Q21" s="158"/>
      <c r="R21" s="66"/>
    </row>
    <row r="22" spans="1:18" s="142" customFormat="1" ht="15" customHeight="1">
      <c r="A22" s="18"/>
      <c r="B22" s="145"/>
      <c r="C22" s="145"/>
      <c r="D22" s="145"/>
      <c r="E22" s="146"/>
      <c r="F22" s="147"/>
      <c r="G22" s="18"/>
      <c r="H22" s="145"/>
      <c r="I22" s="145"/>
      <c r="J22" s="161"/>
      <c r="K22" s="162"/>
      <c r="L22" s="161"/>
      <c r="M22" s="162"/>
      <c r="N22" s="158"/>
      <c r="O22" s="160"/>
      <c r="P22" s="159">
        <f t="shared" si="1"/>
        <v>0</v>
      </c>
      <c r="Q22" s="158"/>
      <c r="R22" s="66"/>
    </row>
    <row r="23" spans="1:18" s="142" customFormat="1" ht="15" customHeight="1">
      <c r="A23" s="18"/>
      <c r="B23" s="148"/>
      <c r="C23" s="145"/>
      <c r="D23" s="145"/>
      <c r="E23" s="146"/>
      <c r="F23" s="147"/>
      <c r="G23" s="18"/>
      <c r="H23" s="145"/>
      <c r="I23" s="145"/>
      <c r="J23" s="161"/>
      <c r="K23" s="162"/>
      <c r="L23" s="161"/>
      <c r="M23" s="162"/>
      <c r="N23" s="158"/>
      <c r="O23" s="160"/>
      <c r="P23" s="159">
        <f t="shared" si="1"/>
        <v>0</v>
      </c>
      <c r="Q23" s="158"/>
      <c r="R23" s="66"/>
    </row>
    <row r="24" spans="1:18" s="142" customFormat="1" ht="15" customHeight="1">
      <c r="A24" s="18"/>
      <c r="B24" s="145"/>
      <c r="C24" s="145"/>
      <c r="D24" s="145"/>
      <c r="E24" s="146"/>
      <c r="F24" s="147"/>
      <c r="G24" s="18"/>
      <c r="H24" s="145"/>
      <c r="I24" s="145"/>
      <c r="J24" s="161"/>
      <c r="K24" s="162"/>
      <c r="L24" s="161"/>
      <c r="M24" s="162"/>
      <c r="N24" s="158"/>
      <c r="O24" s="160"/>
      <c r="P24" s="159">
        <f t="shared" si="1"/>
        <v>0</v>
      </c>
      <c r="Q24" s="158"/>
      <c r="R24" s="66"/>
    </row>
    <row r="25" spans="1:18" s="142" customFormat="1" ht="15" customHeight="1">
      <c r="A25" s="18"/>
      <c r="B25" s="148"/>
      <c r="C25" s="145"/>
      <c r="D25" s="145"/>
      <c r="E25" s="146"/>
      <c r="F25" s="147"/>
      <c r="G25" s="18"/>
      <c r="H25" s="145"/>
      <c r="I25" s="145"/>
      <c r="J25" s="161"/>
      <c r="K25" s="162"/>
      <c r="L25" s="161"/>
      <c r="M25" s="162"/>
      <c r="N25" s="158"/>
      <c r="O25" s="160"/>
      <c r="P25" s="159">
        <f t="shared" si="1"/>
        <v>0</v>
      </c>
      <c r="Q25" s="158"/>
      <c r="R25" s="66"/>
    </row>
    <row r="26" spans="1:18" s="142" customFormat="1" ht="15" customHeight="1">
      <c r="A26" s="18"/>
      <c r="B26" s="50"/>
      <c r="C26" s="149"/>
      <c r="D26" s="150"/>
      <c r="E26" s="151"/>
      <c r="F26" s="152"/>
      <c r="G26" s="94"/>
      <c r="H26" s="150"/>
      <c r="I26" s="150"/>
      <c r="J26" s="158"/>
      <c r="K26" s="158"/>
      <c r="L26" s="158"/>
      <c r="M26" s="158"/>
      <c r="N26" s="158"/>
      <c r="O26" s="160"/>
      <c r="P26" s="159">
        <f t="shared" si="1"/>
        <v>0</v>
      </c>
      <c r="Q26" s="158" t="s">
        <v>154</v>
      </c>
      <c r="R26" s="66"/>
    </row>
    <row r="27" spans="1:18" s="142" customFormat="1" ht="15" customHeight="1">
      <c r="A27" s="18"/>
      <c r="B27" s="50"/>
      <c r="C27" s="153"/>
      <c r="D27" s="154"/>
      <c r="E27" s="155"/>
      <c r="F27" s="147"/>
      <c r="G27" s="18"/>
      <c r="H27" s="154"/>
      <c r="I27" s="154"/>
      <c r="J27" s="158"/>
      <c r="K27" s="158"/>
      <c r="L27" s="158"/>
      <c r="M27" s="158"/>
      <c r="N27" s="158"/>
      <c r="O27" s="160"/>
      <c r="P27" s="159">
        <f t="shared" si="1"/>
        <v>0</v>
      </c>
      <c r="Q27" s="158" t="s">
        <v>154</v>
      </c>
      <c r="R27" s="66"/>
    </row>
    <row r="28" spans="1:18" s="142" customFormat="1" ht="15" customHeight="1">
      <c r="A28" s="18"/>
      <c r="B28" s="50"/>
      <c r="C28" s="149"/>
      <c r="D28" s="154"/>
      <c r="E28" s="155"/>
      <c r="F28" s="147"/>
      <c r="G28" s="18"/>
      <c r="H28" s="154"/>
      <c r="I28" s="154"/>
      <c r="J28" s="158"/>
      <c r="K28" s="158"/>
      <c r="L28" s="158"/>
      <c r="M28" s="158"/>
      <c r="N28" s="158"/>
      <c r="O28" s="160"/>
      <c r="P28" s="159">
        <f t="shared" si="1"/>
        <v>0</v>
      </c>
      <c r="Q28" s="158" t="s">
        <v>154</v>
      </c>
      <c r="R28" s="66"/>
    </row>
    <row r="29" spans="1:18" s="142" customFormat="1" ht="15" customHeight="1">
      <c r="A29" s="18"/>
      <c r="B29" s="50"/>
      <c r="C29" s="149"/>
      <c r="D29" s="150"/>
      <c r="E29" s="146"/>
      <c r="F29" s="147"/>
      <c r="G29" s="18"/>
      <c r="H29" s="150"/>
      <c r="I29" s="154"/>
      <c r="J29" s="158"/>
      <c r="K29" s="158"/>
      <c r="L29" s="158"/>
      <c r="M29" s="158"/>
      <c r="N29" s="158"/>
      <c r="O29" s="160"/>
      <c r="P29" s="159">
        <f t="shared" si="1"/>
        <v>0</v>
      </c>
      <c r="Q29" s="158" t="s">
        <v>154</v>
      </c>
      <c r="R29" s="66"/>
    </row>
    <row r="30" spans="1:18" s="142" customFormat="1" ht="15" customHeight="1">
      <c r="A30" s="18"/>
      <c r="B30" s="50"/>
      <c r="C30" s="149"/>
      <c r="D30" s="150"/>
      <c r="E30" s="156"/>
      <c r="F30" s="147"/>
      <c r="G30" s="18"/>
      <c r="H30" s="150"/>
      <c r="I30" s="154"/>
      <c r="J30" s="158"/>
      <c r="K30" s="158"/>
      <c r="L30" s="158"/>
      <c r="M30" s="158"/>
      <c r="N30" s="158"/>
      <c r="O30" s="160"/>
      <c r="P30" s="159">
        <f t="shared" si="1"/>
        <v>0</v>
      </c>
      <c r="Q30" s="158" t="s">
        <v>154</v>
      </c>
      <c r="R30" s="66"/>
    </row>
    <row r="31" spans="1:18" ht="15" customHeight="1">
      <c r="A31" s="451" t="s">
        <v>232</v>
      </c>
      <c r="B31" s="452"/>
      <c r="C31" s="452"/>
      <c r="D31" s="57"/>
      <c r="E31" s="22"/>
      <c r="F31" s="22"/>
      <c r="G31" s="36"/>
      <c r="H31" s="24"/>
      <c r="I31" s="24"/>
      <c r="J31" s="24">
        <f>SUM(J7:J30)</f>
        <v>0</v>
      </c>
      <c r="K31" s="24">
        <f>SUM(K7:K30)</f>
        <v>0</v>
      </c>
      <c r="L31" s="24">
        <f>SUM(L7:L30)</f>
        <v>0</v>
      </c>
      <c r="M31" s="24">
        <f>SUM(M7:M30)</f>
        <v>0</v>
      </c>
      <c r="N31" s="24">
        <f>SUM(N7:N30)</f>
        <v>0</v>
      </c>
      <c r="O31" s="24"/>
      <c r="P31" s="164">
        <f>SUM(P7:P30)</f>
        <v>0</v>
      </c>
      <c r="Q31" s="24"/>
      <c r="R31" s="21"/>
    </row>
    <row r="32" spans="1:18" ht="15" customHeight="1">
      <c r="A32" s="468" t="s">
        <v>359</v>
      </c>
      <c r="B32" s="468"/>
      <c r="C32" s="468"/>
      <c r="D32" s="24"/>
      <c r="E32" s="24"/>
      <c r="F32" s="24"/>
      <c r="G32" s="24"/>
      <c r="H32" s="24"/>
      <c r="I32" s="24"/>
      <c r="J32" s="24"/>
      <c r="K32" s="25"/>
      <c r="L32" s="25"/>
      <c r="M32" s="25"/>
      <c r="N32" s="25"/>
      <c r="O32" s="25"/>
      <c r="P32" s="165"/>
      <c r="Q32" s="25"/>
      <c r="R32" s="25"/>
    </row>
    <row r="33" spans="1:18" ht="15" customHeight="1">
      <c r="A33" s="451" t="s">
        <v>175</v>
      </c>
      <c r="B33" s="451"/>
      <c r="C33" s="451"/>
      <c r="D33" s="57"/>
      <c r="E33" s="22"/>
      <c r="F33" s="22"/>
      <c r="G33" s="25"/>
      <c r="H33" s="24"/>
      <c r="I33" s="24"/>
      <c r="J33" s="24">
        <f>J31-J32</f>
        <v>0</v>
      </c>
      <c r="K33" s="24">
        <f>K31-K32</f>
        <v>0</v>
      </c>
      <c r="L33" s="24">
        <f>L31-L32</f>
        <v>0</v>
      </c>
      <c r="M33" s="24">
        <f>M31-M32</f>
        <v>0</v>
      </c>
      <c r="N33" s="24">
        <f>N31-N32</f>
        <v>0</v>
      </c>
      <c r="O33" s="24"/>
      <c r="P33" s="164">
        <f>P31-P32</f>
        <v>0</v>
      </c>
      <c r="Q33" s="24"/>
      <c r="R33" s="21"/>
    </row>
    <row r="34" spans="1:14" ht="15.75" customHeight="1">
      <c r="A34" s="13" t="str">
        <f>Sheet1!A7</f>
        <v>被评估单位（或者产权持有单位）填表人：</v>
      </c>
      <c r="N34" s="13">
        <f>Sheet1!A6</f>
        <v>0</v>
      </c>
    </row>
    <row r="35" ht="15.75" customHeight="1">
      <c r="A35" s="13" t="str">
        <f>Sheet1!A8</f>
        <v>填表日期：2019月4月29日</v>
      </c>
    </row>
  </sheetData>
  <sheetProtection/>
  <mergeCells count="20">
    <mergeCell ref="A33:C33"/>
    <mergeCell ref="A5:A6"/>
    <mergeCell ref="B5:B6"/>
    <mergeCell ref="C5:C6"/>
    <mergeCell ref="A1:R1"/>
    <mergeCell ref="A2:R2"/>
    <mergeCell ref="A4:E4"/>
    <mergeCell ref="J5:K5"/>
    <mergeCell ref="L5:M5"/>
    <mergeCell ref="N5:P5"/>
    <mergeCell ref="H5:H6"/>
    <mergeCell ref="I5:I6"/>
    <mergeCell ref="Q5:Q6"/>
    <mergeCell ref="R5:R6"/>
    <mergeCell ref="A31:C31"/>
    <mergeCell ref="A32:C32"/>
    <mergeCell ref="D5:D6"/>
    <mergeCell ref="E5:E6"/>
    <mergeCell ref="F5:F6"/>
    <mergeCell ref="G5:G6"/>
  </mergeCells>
  <printOptions horizontalCentered="1"/>
  <pageMargins left="0.35" right="0.35" top="0.36" bottom="0.45" header="0.66" footer="0.26"/>
  <pageSetup fitToHeight="0" fitToWidth="1" horizontalDpi="300" verticalDpi="300" orientation="landscape" paperSize="9" scale="81"/>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P25"/>
  <sheetViews>
    <sheetView zoomScalePageLayoutView="0" workbookViewId="0" topLeftCell="A1">
      <selection activeCell="A25" sqref="A25"/>
    </sheetView>
  </sheetViews>
  <sheetFormatPr defaultColWidth="7.875" defaultRowHeight="15.75" customHeight="1"/>
  <cols>
    <col min="1" max="1" width="5.375" style="107" customWidth="1"/>
    <col min="2" max="2" width="7.75390625" style="107" customWidth="1"/>
    <col min="3" max="3" width="9.25390625" style="107" customWidth="1"/>
    <col min="4" max="4" width="9.125" style="107" customWidth="1"/>
    <col min="5" max="5" width="13.75390625" style="107" customWidth="1"/>
    <col min="6" max="6" width="5.00390625" style="107" customWidth="1"/>
    <col min="7" max="7" width="10.00390625" style="107" customWidth="1"/>
    <col min="8" max="8" width="7.125" style="107" customWidth="1"/>
    <col min="9" max="9" width="7.50390625" style="107" customWidth="1"/>
    <col min="10" max="10" width="8.375" style="107" customWidth="1"/>
    <col min="11" max="11" width="8.125" style="107" customWidth="1"/>
    <col min="12" max="12" width="8.375" style="107" customWidth="1"/>
    <col min="13" max="13" width="3.50390625" style="107" customWidth="1"/>
    <col min="14" max="14" width="6.25390625" style="107" customWidth="1"/>
    <col min="15" max="15" width="6.625" style="107" customWidth="1"/>
    <col min="16" max="16" width="13.625" style="107" customWidth="1"/>
    <col min="17" max="16384" width="7.875" style="107" customWidth="1"/>
  </cols>
  <sheetData>
    <row r="1" spans="1:16" s="105" customFormat="1" ht="30" customHeight="1">
      <c r="A1" s="562" t="s">
        <v>356</v>
      </c>
      <c r="B1" s="563"/>
      <c r="C1" s="563"/>
      <c r="D1" s="563"/>
      <c r="E1" s="563"/>
      <c r="F1" s="563"/>
      <c r="G1" s="563"/>
      <c r="H1" s="563"/>
      <c r="I1" s="563"/>
      <c r="J1" s="563"/>
      <c r="K1" s="563"/>
      <c r="L1" s="563"/>
      <c r="M1" s="563"/>
      <c r="N1" s="563"/>
      <c r="O1" s="563"/>
      <c r="P1" s="563"/>
    </row>
    <row r="2" spans="1:16" ht="13.5" customHeight="1">
      <c r="A2" s="564" t="str">
        <f>Sheet1!A3</f>
        <v>评估基准日：2019年4月29日</v>
      </c>
      <c r="B2" s="565"/>
      <c r="C2" s="565"/>
      <c r="D2" s="565"/>
      <c r="E2" s="565"/>
      <c r="F2" s="565"/>
      <c r="G2" s="565"/>
      <c r="H2" s="566"/>
      <c r="I2" s="566"/>
      <c r="J2" s="566"/>
      <c r="K2" s="566"/>
      <c r="L2" s="566"/>
      <c r="M2" s="566"/>
      <c r="N2" s="566"/>
      <c r="O2" s="566"/>
      <c r="P2" s="566"/>
    </row>
    <row r="3" spans="1:16" ht="13.5" customHeight="1">
      <c r="A3" s="108"/>
      <c r="B3" s="108"/>
      <c r="C3" s="108"/>
      <c r="D3" s="108"/>
      <c r="E3" s="108"/>
      <c r="F3" s="108"/>
      <c r="G3" s="108"/>
      <c r="H3" s="109"/>
      <c r="I3" s="109"/>
      <c r="J3" s="109"/>
      <c r="K3" s="109"/>
      <c r="L3" s="109"/>
      <c r="M3" s="109"/>
      <c r="N3" s="109"/>
      <c r="O3" s="109"/>
      <c r="P3" s="108" t="s">
        <v>357</v>
      </c>
    </row>
    <row r="4" spans="1:16" ht="15.75" customHeight="1">
      <c r="A4" s="110" t="str">
        <f>'[1]4-6-5车辆'!A4:I4</f>
        <v>被评估单位（或者产权持有单位）：鹤岗绿森林业有限公司</v>
      </c>
      <c r="B4" s="110"/>
      <c r="C4" s="110" t="str">
        <f>Sheet1!A4</f>
        <v>被评估单位（或者产权持有单位）：林杰、路兴龙</v>
      </c>
      <c r="D4" s="110"/>
      <c r="E4" s="110"/>
      <c r="P4" s="126" t="s">
        <v>3</v>
      </c>
    </row>
    <row r="5" spans="1:16" s="106" customFormat="1" ht="15.75" customHeight="1">
      <c r="A5" s="555" t="s">
        <v>5</v>
      </c>
      <c r="B5" s="561" t="s">
        <v>358</v>
      </c>
      <c r="C5" s="561" t="s">
        <v>329</v>
      </c>
      <c r="D5" s="561" t="s">
        <v>330</v>
      </c>
      <c r="E5" s="561" t="s">
        <v>331</v>
      </c>
      <c r="F5" s="561" t="s">
        <v>183</v>
      </c>
      <c r="G5" s="561" t="s">
        <v>186</v>
      </c>
      <c r="H5" s="561" t="s">
        <v>332</v>
      </c>
      <c r="I5" s="561" t="s">
        <v>333</v>
      </c>
      <c r="J5" s="551" t="s">
        <v>92</v>
      </c>
      <c r="K5" s="552"/>
      <c r="L5" s="555" t="s">
        <v>93</v>
      </c>
      <c r="M5" s="556"/>
      <c r="N5" s="556"/>
      <c r="O5" s="561" t="s">
        <v>131</v>
      </c>
      <c r="P5" s="561" t="s">
        <v>8</v>
      </c>
    </row>
    <row r="6" spans="1:16" s="106" customFormat="1" ht="15.75" customHeight="1">
      <c r="A6" s="556"/>
      <c r="B6" s="556"/>
      <c r="C6" s="556"/>
      <c r="D6" s="556"/>
      <c r="E6" s="556"/>
      <c r="F6" s="556"/>
      <c r="G6" s="556"/>
      <c r="H6" s="556"/>
      <c r="I6" s="556"/>
      <c r="J6" s="111" t="s">
        <v>253</v>
      </c>
      <c r="K6" s="111" t="s">
        <v>254</v>
      </c>
      <c r="L6" s="111" t="s">
        <v>253</v>
      </c>
      <c r="M6" s="112" t="s">
        <v>255</v>
      </c>
      <c r="N6" s="111" t="s">
        <v>254</v>
      </c>
      <c r="O6" s="556"/>
      <c r="P6" s="556"/>
    </row>
    <row r="7" spans="1:16" ht="15.75" customHeight="1">
      <c r="A7" s="94"/>
      <c r="B7" s="63"/>
      <c r="C7" s="114"/>
      <c r="D7" s="63"/>
      <c r="E7" s="115"/>
      <c r="F7" s="94"/>
      <c r="G7" s="94"/>
      <c r="H7" s="116"/>
      <c r="I7" s="116"/>
      <c r="J7" s="127"/>
      <c r="K7" s="128"/>
      <c r="L7" s="129"/>
      <c r="M7" s="130"/>
      <c r="N7" s="131"/>
      <c r="O7" s="130"/>
      <c r="P7" s="125"/>
    </row>
    <row r="8" spans="1:16" ht="15.75" customHeight="1">
      <c r="A8" s="113"/>
      <c r="B8" s="113"/>
      <c r="C8" s="114"/>
      <c r="D8" s="117"/>
      <c r="E8" s="118"/>
      <c r="F8" s="94"/>
      <c r="G8" s="119"/>
      <c r="H8" s="120"/>
      <c r="I8" s="120"/>
      <c r="J8" s="132"/>
      <c r="K8" s="132"/>
      <c r="L8" s="133"/>
      <c r="M8" s="134"/>
      <c r="N8" s="133"/>
      <c r="O8" s="124"/>
      <c r="P8" s="125"/>
    </row>
    <row r="9" spans="1:16" ht="15.75" customHeight="1">
      <c r="A9" s="113"/>
      <c r="B9" s="113"/>
      <c r="C9" s="117"/>
      <c r="D9" s="117"/>
      <c r="E9" s="118"/>
      <c r="F9" s="94"/>
      <c r="G9" s="119"/>
      <c r="H9" s="120"/>
      <c r="I9" s="120"/>
      <c r="J9" s="132"/>
      <c r="K9" s="132"/>
      <c r="L9" s="133"/>
      <c r="M9" s="134"/>
      <c r="N9" s="133"/>
      <c r="O9" s="124"/>
      <c r="P9" s="125"/>
    </row>
    <row r="10" spans="1:16" ht="15.75" customHeight="1">
      <c r="A10" s="113"/>
      <c r="B10" s="113"/>
      <c r="C10" s="117"/>
      <c r="D10" s="117"/>
      <c r="E10" s="118"/>
      <c r="F10" s="94"/>
      <c r="G10" s="119"/>
      <c r="H10" s="120"/>
      <c r="I10" s="120"/>
      <c r="J10" s="132"/>
      <c r="K10" s="132"/>
      <c r="L10" s="133"/>
      <c r="M10" s="134"/>
      <c r="N10" s="133"/>
      <c r="O10" s="124"/>
      <c r="P10" s="125"/>
    </row>
    <row r="11" spans="1:16" ht="15.75" customHeight="1">
      <c r="A11" s="113"/>
      <c r="B11" s="113"/>
      <c r="C11" s="117"/>
      <c r="D11" s="117"/>
      <c r="E11" s="118"/>
      <c r="F11" s="94"/>
      <c r="G11" s="119"/>
      <c r="H11" s="120"/>
      <c r="I11" s="120"/>
      <c r="J11" s="132"/>
      <c r="K11" s="132"/>
      <c r="L11" s="133"/>
      <c r="M11" s="134"/>
      <c r="N11" s="133"/>
      <c r="O11" s="124"/>
      <c r="P11" s="125"/>
    </row>
    <row r="12" spans="1:16" ht="15.75" customHeight="1">
      <c r="A12" s="113"/>
      <c r="B12" s="113"/>
      <c r="C12" s="117"/>
      <c r="D12" s="117"/>
      <c r="E12" s="118"/>
      <c r="F12" s="94"/>
      <c r="G12" s="119"/>
      <c r="H12" s="120"/>
      <c r="I12" s="120"/>
      <c r="J12" s="132"/>
      <c r="K12" s="132"/>
      <c r="L12" s="133"/>
      <c r="M12" s="134"/>
      <c r="N12" s="133"/>
      <c r="O12" s="124"/>
      <c r="P12" s="125"/>
    </row>
    <row r="13" spans="1:16" ht="15.75" customHeight="1">
      <c r="A13" s="113"/>
      <c r="B13" s="113"/>
      <c r="C13" s="117"/>
      <c r="D13" s="117"/>
      <c r="E13" s="118"/>
      <c r="F13" s="121"/>
      <c r="G13" s="119"/>
      <c r="H13" s="120"/>
      <c r="I13" s="120"/>
      <c r="J13" s="132"/>
      <c r="K13" s="132"/>
      <c r="L13" s="133"/>
      <c r="M13" s="134"/>
      <c r="N13" s="133"/>
      <c r="O13" s="124"/>
      <c r="P13" s="125"/>
    </row>
    <row r="14" spans="1:16" ht="15.75" customHeight="1">
      <c r="A14" s="113"/>
      <c r="B14" s="113"/>
      <c r="C14" s="117"/>
      <c r="D14" s="117"/>
      <c r="E14" s="118"/>
      <c r="F14" s="121"/>
      <c r="G14" s="119"/>
      <c r="H14" s="120"/>
      <c r="I14" s="120"/>
      <c r="J14" s="132"/>
      <c r="K14" s="132"/>
      <c r="L14" s="133"/>
      <c r="M14" s="134"/>
      <c r="N14" s="133"/>
      <c r="O14" s="124"/>
      <c r="P14" s="125"/>
    </row>
    <row r="15" spans="1:16" ht="16.5" customHeight="1">
      <c r="A15" s="113"/>
      <c r="B15" s="113"/>
      <c r="C15" s="117"/>
      <c r="D15" s="117"/>
      <c r="E15" s="118"/>
      <c r="F15" s="121"/>
      <c r="G15" s="119"/>
      <c r="H15" s="120"/>
      <c r="I15" s="120"/>
      <c r="J15" s="132"/>
      <c r="K15" s="132"/>
      <c r="L15" s="133"/>
      <c r="M15" s="134"/>
      <c r="N15" s="133"/>
      <c r="O15" s="124"/>
      <c r="P15" s="125"/>
    </row>
    <row r="16" spans="1:16" ht="16.5" customHeight="1">
      <c r="A16" s="113"/>
      <c r="B16" s="113"/>
      <c r="C16" s="117"/>
      <c r="D16" s="117"/>
      <c r="E16" s="118"/>
      <c r="F16" s="121"/>
      <c r="G16" s="119"/>
      <c r="H16" s="120"/>
      <c r="I16" s="120"/>
      <c r="J16" s="132"/>
      <c r="K16" s="132"/>
      <c r="L16" s="133"/>
      <c r="M16" s="134"/>
      <c r="N16" s="133"/>
      <c r="O16" s="124"/>
      <c r="P16" s="125"/>
    </row>
    <row r="17" spans="1:16" ht="15.75" customHeight="1">
      <c r="A17" s="113"/>
      <c r="B17" s="113"/>
      <c r="C17" s="121"/>
      <c r="D17" s="122"/>
      <c r="E17" s="122"/>
      <c r="F17" s="121"/>
      <c r="G17" s="121"/>
      <c r="H17" s="120"/>
      <c r="I17" s="121"/>
      <c r="J17" s="135"/>
      <c r="K17" s="135"/>
      <c r="L17" s="124"/>
      <c r="M17" s="134"/>
      <c r="N17" s="133"/>
      <c r="O17" s="124"/>
      <c r="P17" s="125"/>
    </row>
    <row r="18" spans="1:16" ht="15.75" customHeight="1">
      <c r="A18" s="113"/>
      <c r="B18" s="113"/>
      <c r="C18" s="121"/>
      <c r="D18" s="122"/>
      <c r="E18" s="122"/>
      <c r="F18" s="121"/>
      <c r="G18" s="121"/>
      <c r="H18" s="120"/>
      <c r="I18" s="121"/>
      <c r="J18" s="135"/>
      <c r="K18" s="135"/>
      <c r="L18" s="124"/>
      <c r="M18" s="134"/>
      <c r="N18" s="133"/>
      <c r="O18" s="124"/>
      <c r="P18" s="125"/>
    </row>
    <row r="19" spans="1:16" ht="15.75" customHeight="1">
      <c r="A19" s="113"/>
      <c r="B19" s="113"/>
      <c r="C19" s="121"/>
      <c r="D19" s="122"/>
      <c r="E19" s="122"/>
      <c r="F19" s="121"/>
      <c r="G19" s="121"/>
      <c r="H19" s="120"/>
      <c r="I19" s="121"/>
      <c r="J19" s="135"/>
      <c r="K19" s="135"/>
      <c r="L19" s="124"/>
      <c r="M19" s="134"/>
      <c r="N19" s="133"/>
      <c r="O19" s="124"/>
      <c r="P19" s="125"/>
    </row>
    <row r="20" spans="1:16" ht="15.75" customHeight="1">
      <c r="A20" s="113"/>
      <c r="B20" s="113"/>
      <c r="C20" s="121"/>
      <c r="D20" s="122"/>
      <c r="E20" s="122"/>
      <c r="F20" s="121"/>
      <c r="G20" s="121"/>
      <c r="H20" s="120"/>
      <c r="I20" s="121"/>
      <c r="J20" s="135"/>
      <c r="K20" s="135"/>
      <c r="L20" s="124"/>
      <c r="M20" s="134"/>
      <c r="N20" s="133"/>
      <c r="O20" s="124"/>
      <c r="P20" s="125"/>
    </row>
    <row r="21" spans="1:16" ht="15.75" customHeight="1">
      <c r="A21" s="555" t="s">
        <v>232</v>
      </c>
      <c r="B21" s="556"/>
      <c r="C21" s="556"/>
      <c r="D21" s="123"/>
      <c r="E21" s="120"/>
      <c r="F21" s="121"/>
      <c r="G21" s="121">
        <f aca="true" t="shared" si="0" ref="G21:L21">SUM(G7:G20)</f>
        <v>0</v>
      </c>
      <c r="H21" s="124"/>
      <c r="I21" s="124"/>
      <c r="J21" s="136">
        <f t="shared" si="0"/>
        <v>0</v>
      </c>
      <c r="K21" s="136">
        <f t="shared" si="0"/>
        <v>0</v>
      </c>
      <c r="L21" s="137">
        <f t="shared" si="0"/>
        <v>0</v>
      </c>
      <c r="M21" s="137"/>
      <c r="N21" s="137">
        <f>SUM(N7:N20)</f>
        <v>0</v>
      </c>
      <c r="O21" s="124"/>
      <c r="P21" s="122"/>
    </row>
    <row r="22" spans="1:16" ht="15.75" customHeight="1">
      <c r="A22" s="557" t="s">
        <v>359</v>
      </c>
      <c r="B22" s="557"/>
      <c r="C22" s="557"/>
      <c r="D22" s="124"/>
      <c r="E22" s="124"/>
      <c r="F22" s="124"/>
      <c r="G22" s="124"/>
      <c r="H22" s="124"/>
      <c r="I22" s="124"/>
      <c r="J22" s="124"/>
      <c r="K22" s="83"/>
      <c r="L22" s="138"/>
      <c r="M22" s="139"/>
      <c r="N22" s="138"/>
      <c r="O22" s="125"/>
      <c r="P22" s="125"/>
    </row>
    <row r="23" spans="1:16" ht="15.75" customHeight="1">
      <c r="A23" s="555" t="s">
        <v>175</v>
      </c>
      <c r="B23" s="555"/>
      <c r="C23" s="555"/>
      <c r="D23" s="123"/>
      <c r="E23" s="120"/>
      <c r="F23" s="120"/>
      <c r="G23" s="125"/>
      <c r="H23" s="124"/>
      <c r="I23" s="124"/>
      <c r="J23" s="124">
        <f>J21</f>
        <v>0</v>
      </c>
      <c r="K23" s="140">
        <f>K21</f>
        <v>0</v>
      </c>
      <c r="L23" s="138">
        <f>L21</f>
        <v>0</v>
      </c>
      <c r="M23" s="138"/>
      <c r="N23" s="138">
        <f>N21</f>
        <v>0</v>
      </c>
      <c r="O23" s="124"/>
      <c r="P23" s="122"/>
    </row>
    <row r="24" spans="1:16" ht="15.75" customHeight="1">
      <c r="A24" s="558" t="s">
        <v>87</v>
      </c>
      <c r="B24" s="558"/>
      <c r="C24" s="558"/>
      <c r="D24" s="558"/>
      <c r="E24" s="558"/>
      <c r="J24" s="559"/>
      <c r="K24" s="560"/>
      <c r="L24" s="560"/>
      <c r="M24" s="560"/>
      <c r="N24" s="560"/>
      <c r="O24" s="560"/>
      <c r="P24" s="560"/>
    </row>
    <row r="25" spans="1:12" ht="15.75" customHeight="1">
      <c r="A25" s="100" t="s">
        <v>360</v>
      </c>
      <c r="L25" s="141">
        <v>0.92</v>
      </c>
    </row>
  </sheetData>
  <sheetProtection/>
  <mergeCells count="20">
    <mergeCell ref="A1:P1"/>
    <mergeCell ref="A2:P2"/>
    <mergeCell ref="J5:K5"/>
    <mergeCell ref="L5:N5"/>
    <mergeCell ref="O5:O6"/>
    <mergeCell ref="P5:P6"/>
    <mergeCell ref="F5:F6"/>
    <mergeCell ref="G5:G6"/>
    <mergeCell ref="H5:H6"/>
    <mergeCell ref="I5:I6"/>
    <mergeCell ref="A21:C21"/>
    <mergeCell ref="A22:C22"/>
    <mergeCell ref="A23:C23"/>
    <mergeCell ref="A24:E24"/>
    <mergeCell ref="J24:P24"/>
    <mergeCell ref="A5:A6"/>
    <mergeCell ref="B5:B6"/>
    <mergeCell ref="C5:C6"/>
    <mergeCell ref="D5:D6"/>
    <mergeCell ref="E5:E6"/>
  </mergeCells>
  <printOptions horizontalCentered="1"/>
  <pageMargins left="0.35" right="0.35" top="0.87" bottom="0.87" header="1.06" footer="0.51"/>
  <pageSetup fitToHeight="0" fitToWidth="1" horizontalDpi="300" verticalDpi="300" orientation="landscape" paperSize="9" scale="96"/>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selection activeCell="E27" sqref="E27"/>
    </sheetView>
  </sheetViews>
  <sheetFormatPr defaultColWidth="7.875" defaultRowHeight="15.75" customHeight="1"/>
  <cols>
    <col min="1" max="1" width="3.375" style="13" customWidth="1"/>
    <col min="2" max="2" width="21.00390625" style="13" customWidth="1"/>
    <col min="3" max="3" width="23.25390625" style="13" customWidth="1"/>
    <col min="4" max="4" width="10.875" style="13" customWidth="1"/>
    <col min="5" max="5" width="8.875" style="13" customWidth="1"/>
    <col min="6" max="6" width="7.625" style="13" customWidth="1"/>
    <col min="7" max="7" width="8.25390625" style="13" customWidth="1"/>
    <col min="8" max="8" width="4.50390625" style="13" customWidth="1"/>
    <col min="9" max="9" width="7.50390625" style="13" customWidth="1"/>
    <col min="10" max="10" width="8.875" style="13" customWidth="1"/>
    <col min="11" max="11" width="7.25390625" style="13" customWidth="1"/>
    <col min="12" max="12" width="9.375" style="13" customWidth="1"/>
    <col min="13" max="13" width="11.375" style="13" customWidth="1"/>
    <col min="14" max="14" width="10.125" style="13" bestFit="1" customWidth="1"/>
    <col min="15" max="15" width="7.125" style="13" customWidth="1"/>
    <col min="16" max="16" width="10.75390625" style="13" customWidth="1"/>
    <col min="17" max="255" width="7.875" style="13" customWidth="1"/>
  </cols>
  <sheetData>
    <row r="1" spans="1:16" s="11" customFormat="1" ht="30" customHeight="1">
      <c r="A1" s="437" t="s">
        <v>361</v>
      </c>
      <c r="B1" s="438"/>
      <c r="C1" s="438"/>
      <c r="D1" s="438"/>
      <c r="E1" s="438"/>
      <c r="F1" s="438"/>
      <c r="G1" s="438"/>
      <c r="H1" s="438"/>
      <c r="I1" s="438"/>
      <c r="J1" s="438"/>
      <c r="K1" s="438"/>
      <c r="L1" s="438"/>
      <c r="M1" s="438"/>
      <c r="N1" s="438"/>
      <c r="O1" s="438"/>
      <c r="P1" s="438"/>
    </row>
    <row r="2" spans="1:16" ht="13.5" customHeight="1">
      <c r="A2" s="439" t="str">
        <f>'4-6-1房屋建筑物'!A2</f>
        <v>评估基准日：2019年4月29日</v>
      </c>
      <c r="B2" s="440"/>
      <c r="C2" s="440"/>
      <c r="D2" s="440"/>
      <c r="E2" s="440"/>
      <c r="F2" s="440"/>
      <c r="G2" s="440"/>
      <c r="H2" s="440"/>
      <c r="I2" s="440"/>
      <c r="J2" s="441"/>
      <c r="K2" s="441"/>
      <c r="L2" s="441"/>
      <c r="M2" s="441"/>
      <c r="N2" s="441"/>
      <c r="O2" s="441"/>
      <c r="P2" s="441"/>
    </row>
    <row r="3" spans="1:16" ht="13.5" customHeight="1">
      <c r="A3" s="14"/>
      <c r="B3" s="14"/>
      <c r="C3" s="14"/>
      <c r="D3" s="14"/>
      <c r="E3" s="14"/>
      <c r="F3" s="14"/>
      <c r="G3" s="14"/>
      <c r="H3" s="14"/>
      <c r="I3" s="14"/>
      <c r="J3" s="15"/>
      <c r="K3" s="15"/>
      <c r="L3" s="15"/>
      <c r="M3" s="15"/>
      <c r="N3" s="15"/>
      <c r="O3" s="567" t="s">
        <v>362</v>
      </c>
      <c r="P3" s="448"/>
    </row>
    <row r="4" spans="1:16" ht="15.75" customHeight="1">
      <c r="A4" s="93" t="str">
        <f>Sheet1!A4</f>
        <v>被评估单位（或者产权持有单位）：林杰、路兴龙</v>
      </c>
      <c r="B4" s="93"/>
      <c r="C4" s="93"/>
      <c r="D4" s="93"/>
      <c r="P4" s="17" t="s">
        <v>3</v>
      </c>
    </row>
    <row r="5" spans="1:16" s="31" customFormat="1" ht="15.75" customHeight="1">
      <c r="A5" s="453" t="s">
        <v>5</v>
      </c>
      <c r="B5" s="453" t="s">
        <v>263</v>
      </c>
      <c r="C5" s="512" t="s">
        <v>264</v>
      </c>
      <c r="D5" s="453" t="s">
        <v>265</v>
      </c>
      <c r="E5" s="453" t="s">
        <v>266</v>
      </c>
      <c r="F5" s="453" t="s">
        <v>267</v>
      </c>
      <c r="G5" s="453" t="s">
        <v>268</v>
      </c>
      <c r="H5" s="453" t="s">
        <v>269</v>
      </c>
      <c r="I5" s="453" t="s">
        <v>270</v>
      </c>
      <c r="J5" s="453" t="s">
        <v>271</v>
      </c>
      <c r="K5" s="453" t="s">
        <v>272</v>
      </c>
      <c r="L5" s="453" t="s">
        <v>92</v>
      </c>
      <c r="M5" s="453" t="s">
        <v>93</v>
      </c>
      <c r="N5" s="453" t="s">
        <v>94</v>
      </c>
      <c r="O5" s="453" t="s">
        <v>131</v>
      </c>
      <c r="P5" s="453" t="s">
        <v>8</v>
      </c>
    </row>
    <row r="6" spans="1:16" s="31" customFormat="1" ht="12.75">
      <c r="A6" s="455"/>
      <c r="B6" s="455"/>
      <c r="C6" s="517"/>
      <c r="D6" s="455"/>
      <c r="E6" s="455"/>
      <c r="F6" s="455"/>
      <c r="G6" s="455"/>
      <c r="H6" s="455"/>
      <c r="I6" s="455"/>
      <c r="J6" s="455"/>
      <c r="K6" s="455"/>
      <c r="L6" s="455"/>
      <c r="M6" s="455"/>
      <c r="N6" s="455"/>
      <c r="O6" s="455"/>
      <c r="P6" s="455"/>
    </row>
    <row r="7" spans="1:16" s="92" customFormat="1" ht="15.75" customHeight="1">
      <c r="A7" s="57"/>
      <c r="B7" s="94"/>
      <c r="C7" s="63"/>
      <c r="D7" s="67"/>
      <c r="E7" s="95"/>
      <c r="F7" s="67"/>
      <c r="G7" s="67"/>
      <c r="H7" s="57"/>
      <c r="I7" s="94"/>
      <c r="J7" s="24"/>
      <c r="K7" s="102"/>
      <c r="L7" s="102"/>
      <c r="M7" s="103"/>
      <c r="N7" s="103"/>
      <c r="O7" s="61"/>
      <c r="P7" s="67"/>
    </row>
    <row r="8" spans="1:16" ht="15.75" customHeight="1">
      <c r="A8" s="20"/>
      <c r="B8" s="94"/>
      <c r="C8" s="63"/>
      <c r="D8" s="67"/>
      <c r="E8" s="95"/>
      <c r="F8" s="67"/>
      <c r="G8" s="67"/>
      <c r="H8" s="57"/>
      <c r="I8" s="94"/>
      <c r="J8" s="24"/>
      <c r="K8" s="24"/>
      <c r="L8" s="24"/>
      <c r="M8" s="103"/>
      <c r="N8" s="24"/>
      <c r="O8" s="24"/>
      <c r="P8" s="25"/>
    </row>
    <row r="9" spans="1:16" ht="15.75" customHeight="1">
      <c r="A9" s="20"/>
      <c r="B9" s="20"/>
      <c r="C9" s="72"/>
      <c r="D9" s="21"/>
      <c r="E9" s="22"/>
      <c r="F9" s="20"/>
      <c r="G9" s="20"/>
      <c r="H9" s="20"/>
      <c r="I9" s="20"/>
      <c r="J9" s="24"/>
      <c r="K9" s="24"/>
      <c r="L9" s="24"/>
      <c r="M9" s="24"/>
      <c r="N9" s="24"/>
      <c r="O9" s="24"/>
      <c r="P9" s="25"/>
    </row>
    <row r="10" spans="1:16" ht="15.75" customHeight="1">
      <c r="A10" s="20"/>
      <c r="B10" s="20"/>
      <c r="C10" s="72"/>
      <c r="D10" s="21"/>
      <c r="E10" s="22"/>
      <c r="F10" s="20"/>
      <c r="G10" s="20"/>
      <c r="H10" s="20"/>
      <c r="I10" s="20"/>
      <c r="J10" s="24"/>
      <c r="K10" s="24"/>
      <c r="L10" s="24"/>
      <c r="M10" s="24"/>
      <c r="N10" s="24"/>
      <c r="O10" s="24"/>
      <c r="P10" s="25"/>
    </row>
    <row r="11" spans="1:16" ht="15.75" customHeight="1">
      <c r="A11" s="20"/>
      <c r="B11" s="20"/>
      <c r="C11" s="72"/>
      <c r="D11" s="21"/>
      <c r="E11" s="22"/>
      <c r="F11" s="20"/>
      <c r="G11" s="20"/>
      <c r="H11" s="20"/>
      <c r="I11" s="20"/>
      <c r="J11" s="24"/>
      <c r="K11" s="24"/>
      <c r="L11" s="24"/>
      <c r="M11" s="24"/>
      <c r="N11" s="24"/>
      <c r="O11" s="24"/>
      <c r="P11" s="25"/>
    </row>
    <row r="12" spans="1:16" ht="15.75" customHeight="1">
      <c r="A12" s="20"/>
      <c r="B12" s="20"/>
      <c r="C12" s="72"/>
      <c r="D12" s="21"/>
      <c r="E12" s="22"/>
      <c r="F12" s="20"/>
      <c r="G12" s="20"/>
      <c r="H12" s="20"/>
      <c r="I12" s="20"/>
      <c r="J12" s="24"/>
      <c r="K12" s="24"/>
      <c r="L12" s="24"/>
      <c r="M12" s="24"/>
      <c r="N12" s="24"/>
      <c r="O12" s="24"/>
      <c r="P12" s="25"/>
    </row>
    <row r="13" spans="1:16" ht="15.75" customHeight="1">
      <c r="A13" s="20"/>
      <c r="B13" s="20"/>
      <c r="C13" s="72"/>
      <c r="D13" s="21"/>
      <c r="E13" s="22"/>
      <c r="F13" s="20"/>
      <c r="G13" s="20"/>
      <c r="H13" s="20"/>
      <c r="I13" s="20"/>
      <c r="J13" s="24"/>
      <c r="K13" s="24"/>
      <c r="L13" s="24"/>
      <c r="M13" s="24"/>
      <c r="N13" s="24"/>
      <c r="O13" s="24"/>
      <c r="P13" s="25"/>
    </row>
    <row r="14" spans="1:16" ht="15.75" customHeight="1">
      <c r="A14" s="20"/>
      <c r="B14" s="20"/>
      <c r="C14" s="72"/>
      <c r="D14" s="21"/>
      <c r="E14" s="22"/>
      <c r="F14" s="20"/>
      <c r="G14" s="20"/>
      <c r="H14" s="20"/>
      <c r="I14" s="20"/>
      <c r="J14" s="24"/>
      <c r="K14" s="24"/>
      <c r="L14" s="24"/>
      <c r="M14" s="24"/>
      <c r="N14" s="24"/>
      <c r="O14" s="24"/>
      <c r="P14" s="25"/>
    </row>
    <row r="15" spans="1:16" ht="15.75" customHeight="1">
      <c r="A15" s="20"/>
      <c r="B15" s="20"/>
      <c r="C15" s="72"/>
      <c r="D15" s="21"/>
      <c r="E15" s="22"/>
      <c r="F15" s="20"/>
      <c r="G15" s="20"/>
      <c r="H15" s="20"/>
      <c r="I15" s="20"/>
      <c r="J15" s="24"/>
      <c r="K15" s="24"/>
      <c r="L15" s="24"/>
      <c r="M15" s="24"/>
      <c r="N15" s="24"/>
      <c r="O15" s="24"/>
      <c r="P15" s="25"/>
    </row>
    <row r="16" spans="1:16" ht="15.75" customHeight="1">
      <c r="A16" s="20"/>
      <c r="B16" s="20"/>
      <c r="C16" s="72"/>
      <c r="D16" s="21"/>
      <c r="E16" s="22"/>
      <c r="F16" s="20"/>
      <c r="G16" s="20"/>
      <c r="H16" s="20"/>
      <c r="I16" s="20"/>
      <c r="J16" s="24"/>
      <c r="K16" s="24"/>
      <c r="L16" s="24"/>
      <c r="M16" s="24"/>
      <c r="N16" s="24"/>
      <c r="O16" s="24"/>
      <c r="P16" s="25"/>
    </row>
    <row r="17" spans="1:16" ht="15.75" customHeight="1">
      <c r="A17" s="20"/>
      <c r="B17" s="20"/>
      <c r="C17" s="72"/>
      <c r="D17" s="21"/>
      <c r="E17" s="22"/>
      <c r="F17" s="20"/>
      <c r="G17" s="20"/>
      <c r="H17" s="20"/>
      <c r="I17" s="20"/>
      <c r="J17" s="24"/>
      <c r="K17" s="24"/>
      <c r="L17" s="24"/>
      <c r="M17" s="24"/>
      <c r="N17" s="24"/>
      <c r="O17" s="24"/>
      <c r="P17" s="25"/>
    </row>
    <row r="18" spans="1:16" ht="15.75" customHeight="1">
      <c r="A18" s="20"/>
      <c r="B18" s="20"/>
      <c r="C18" s="72"/>
      <c r="D18" s="21"/>
      <c r="E18" s="22"/>
      <c r="F18" s="20"/>
      <c r="G18" s="20"/>
      <c r="H18" s="20"/>
      <c r="I18" s="20"/>
      <c r="J18" s="24"/>
      <c r="K18" s="24"/>
      <c r="L18" s="24"/>
      <c r="M18" s="24"/>
      <c r="N18" s="24"/>
      <c r="O18" s="24"/>
      <c r="P18" s="25"/>
    </row>
    <row r="19" spans="1:16" ht="15.75" customHeight="1">
      <c r="A19" s="20"/>
      <c r="B19" s="20"/>
      <c r="C19" s="72"/>
      <c r="D19" s="21"/>
      <c r="E19" s="22"/>
      <c r="F19" s="20"/>
      <c r="G19" s="20"/>
      <c r="H19" s="20"/>
      <c r="I19" s="20"/>
      <c r="J19" s="24"/>
      <c r="K19" s="24"/>
      <c r="L19" s="24"/>
      <c r="M19" s="24"/>
      <c r="N19" s="24"/>
      <c r="O19" s="24"/>
      <c r="P19" s="25"/>
    </row>
    <row r="20" spans="1:16" ht="15.75" customHeight="1">
      <c r="A20" s="20"/>
      <c r="B20" s="20"/>
      <c r="C20" s="72"/>
      <c r="D20" s="21"/>
      <c r="E20" s="22"/>
      <c r="F20" s="20"/>
      <c r="G20" s="20"/>
      <c r="H20" s="20"/>
      <c r="I20" s="20"/>
      <c r="J20" s="24"/>
      <c r="K20" s="24"/>
      <c r="L20" s="24"/>
      <c r="M20" s="24"/>
      <c r="N20" s="24"/>
      <c r="O20" s="24"/>
      <c r="P20" s="25"/>
    </row>
    <row r="21" spans="1:16" ht="15.75" customHeight="1">
      <c r="A21" s="20"/>
      <c r="B21" s="20"/>
      <c r="C21" s="72"/>
      <c r="D21" s="21"/>
      <c r="E21" s="22"/>
      <c r="F21" s="20"/>
      <c r="G21" s="20"/>
      <c r="H21" s="20"/>
      <c r="I21" s="20"/>
      <c r="J21" s="24"/>
      <c r="K21" s="24"/>
      <c r="L21" s="24"/>
      <c r="M21" s="24"/>
      <c r="N21" s="24"/>
      <c r="O21" s="24"/>
      <c r="P21" s="25"/>
    </row>
    <row r="22" spans="1:16" ht="15.75" customHeight="1">
      <c r="A22" s="20"/>
      <c r="B22" s="20"/>
      <c r="C22" s="72"/>
      <c r="D22" s="21"/>
      <c r="E22" s="22"/>
      <c r="F22" s="20"/>
      <c r="G22" s="20"/>
      <c r="H22" s="20"/>
      <c r="I22" s="20"/>
      <c r="J22" s="24"/>
      <c r="K22" s="24"/>
      <c r="L22" s="24"/>
      <c r="M22" s="24"/>
      <c r="N22" s="24"/>
      <c r="O22" s="24"/>
      <c r="P22" s="25"/>
    </row>
    <row r="23" spans="1:16" ht="15.75" customHeight="1">
      <c r="A23" s="20"/>
      <c r="B23" s="20"/>
      <c r="C23" s="72"/>
      <c r="D23" s="21"/>
      <c r="E23" s="22"/>
      <c r="F23" s="20"/>
      <c r="G23" s="20"/>
      <c r="H23" s="20"/>
      <c r="I23" s="20"/>
      <c r="J23" s="24"/>
      <c r="K23" s="24"/>
      <c r="L23" s="24"/>
      <c r="M23" s="24"/>
      <c r="N23" s="24"/>
      <c r="O23" s="24"/>
      <c r="P23" s="25"/>
    </row>
    <row r="24" spans="1:16" ht="15.75" customHeight="1">
      <c r="A24" s="20"/>
      <c r="B24" s="20"/>
      <c r="C24" s="72"/>
      <c r="D24" s="21"/>
      <c r="E24" s="22"/>
      <c r="F24" s="20"/>
      <c r="G24" s="20"/>
      <c r="H24" s="20"/>
      <c r="I24" s="20"/>
      <c r="J24" s="24"/>
      <c r="K24" s="24"/>
      <c r="L24" s="24"/>
      <c r="M24" s="24"/>
      <c r="N24" s="24"/>
      <c r="O24" s="24"/>
      <c r="P24" s="25"/>
    </row>
    <row r="25" spans="1:16" ht="15.75" customHeight="1">
      <c r="A25" s="20"/>
      <c r="B25" s="20"/>
      <c r="C25" s="72"/>
      <c r="D25" s="21"/>
      <c r="E25" s="22"/>
      <c r="F25" s="20"/>
      <c r="G25" s="20"/>
      <c r="H25" s="20"/>
      <c r="I25" s="20"/>
      <c r="J25" s="24"/>
      <c r="K25" s="24"/>
      <c r="L25" s="24"/>
      <c r="M25" s="24"/>
      <c r="N25" s="24"/>
      <c r="O25" s="24"/>
      <c r="P25" s="25"/>
    </row>
    <row r="26" spans="1:16" ht="15.75" customHeight="1">
      <c r="A26" s="20"/>
      <c r="B26" s="20"/>
      <c r="C26" s="72"/>
      <c r="D26" s="21"/>
      <c r="E26" s="22"/>
      <c r="F26" s="20"/>
      <c r="G26" s="20"/>
      <c r="H26" s="20"/>
      <c r="I26" s="20"/>
      <c r="J26" s="24"/>
      <c r="K26" s="24"/>
      <c r="L26" s="24"/>
      <c r="M26" s="24"/>
      <c r="N26" s="24"/>
      <c r="O26" s="24"/>
      <c r="P26" s="25"/>
    </row>
    <row r="27" spans="1:16" ht="15.75" customHeight="1">
      <c r="A27" s="20"/>
      <c r="B27" s="20"/>
      <c r="C27" s="72"/>
      <c r="D27" s="21"/>
      <c r="E27" s="22"/>
      <c r="F27" s="20"/>
      <c r="G27" s="20"/>
      <c r="H27" s="20"/>
      <c r="I27" s="20"/>
      <c r="J27" s="24"/>
      <c r="K27" s="24"/>
      <c r="L27" s="24"/>
      <c r="M27" s="24"/>
      <c r="N27" s="24"/>
      <c r="O27" s="24"/>
      <c r="P27" s="25"/>
    </row>
    <row r="28" spans="1:16" ht="15.75" customHeight="1">
      <c r="A28" s="20"/>
      <c r="B28" s="20"/>
      <c r="C28" s="72"/>
      <c r="D28" s="21"/>
      <c r="E28" s="22"/>
      <c r="F28" s="20"/>
      <c r="G28" s="20"/>
      <c r="H28" s="20"/>
      <c r="I28" s="20"/>
      <c r="J28" s="24"/>
      <c r="K28" s="24"/>
      <c r="L28" s="24"/>
      <c r="M28" s="24"/>
      <c r="N28" s="24"/>
      <c r="O28" s="24"/>
      <c r="P28" s="25"/>
    </row>
    <row r="29" spans="1:16" ht="15.75" customHeight="1">
      <c r="A29" s="20"/>
      <c r="B29" s="20"/>
      <c r="C29" s="72"/>
      <c r="D29" s="21"/>
      <c r="E29" s="22"/>
      <c r="F29" s="20"/>
      <c r="G29" s="20"/>
      <c r="H29" s="20"/>
      <c r="I29" s="20"/>
      <c r="J29" s="24"/>
      <c r="K29" s="24"/>
      <c r="L29" s="24"/>
      <c r="M29" s="24"/>
      <c r="N29" s="24"/>
      <c r="O29" s="24"/>
      <c r="P29" s="25"/>
    </row>
    <row r="30" spans="1:16" ht="15.75" customHeight="1">
      <c r="A30" s="20"/>
      <c r="B30" s="20"/>
      <c r="C30" s="72"/>
      <c r="D30" s="21"/>
      <c r="E30" s="22"/>
      <c r="F30" s="20"/>
      <c r="G30" s="20"/>
      <c r="H30" s="20"/>
      <c r="I30" s="20"/>
      <c r="J30" s="24"/>
      <c r="K30" s="24"/>
      <c r="L30" s="24"/>
      <c r="M30" s="24"/>
      <c r="N30" s="24"/>
      <c r="O30" s="24"/>
      <c r="P30" s="25"/>
    </row>
    <row r="31" spans="1:16" ht="15.75" customHeight="1">
      <c r="A31" s="20"/>
      <c r="B31" s="20"/>
      <c r="C31" s="72"/>
      <c r="D31" s="21"/>
      <c r="E31" s="22"/>
      <c r="F31" s="20"/>
      <c r="G31" s="20"/>
      <c r="H31" s="20"/>
      <c r="I31" s="20"/>
      <c r="J31" s="24"/>
      <c r="K31" s="24"/>
      <c r="L31" s="24"/>
      <c r="M31" s="24"/>
      <c r="N31" s="24"/>
      <c r="O31" s="24"/>
      <c r="P31" s="25"/>
    </row>
    <row r="32" spans="1:16" ht="15.75" customHeight="1">
      <c r="A32" s="20"/>
      <c r="B32" s="20"/>
      <c r="C32" s="72"/>
      <c r="D32" s="21"/>
      <c r="E32" s="22"/>
      <c r="F32" s="20"/>
      <c r="G32" s="20"/>
      <c r="H32" s="20"/>
      <c r="I32" s="20"/>
      <c r="J32" s="24"/>
      <c r="K32" s="24"/>
      <c r="L32" s="24"/>
      <c r="M32" s="24"/>
      <c r="N32" s="24"/>
      <c r="O32" s="24"/>
      <c r="P32" s="25"/>
    </row>
    <row r="33" spans="1:16" ht="15.75" customHeight="1">
      <c r="A33" s="96"/>
      <c r="B33" s="96"/>
      <c r="C33" s="97"/>
      <c r="D33" s="98"/>
      <c r="E33" s="99"/>
      <c r="F33" s="96"/>
      <c r="G33" s="96"/>
      <c r="H33" s="96"/>
      <c r="I33" s="96"/>
      <c r="J33" s="24"/>
      <c r="K33" s="24"/>
      <c r="L33" s="24"/>
      <c r="M33" s="24"/>
      <c r="N33" s="24"/>
      <c r="O33" s="24"/>
      <c r="P33" s="25"/>
    </row>
    <row r="34" spans="1:16" ht="15.75" customHeight="1">
      <c r="A34" s="442" t="s">
        <v>191</v>
      </c>
      <c r="B34" s="473"/>
      <c r="C34" s="473"/>
      <c r="D34" s="473"/>
      <c r="E34" s="473"/>
      <c r="F34" s="473"/>
      <c r="G34" s="473"/>
      <c r="H34" s="473"/>
      <c r="I34" s="443"/>
      <c r="J34" s="24"/>
      <c r="K34" s="104">
        <f>SUM(K7:K33)</f>
        <v>0</v>
      </c>
      <c r="L34" s="104">
        <f>SUM(L7:L33)</f>
        <v>0</v>
      </c>
      <c r="M34" s="103"/>
      <c r="N34" s="24">
        <f>N7</f>
        <v>0</v>
      </c>
      <c r="O34" s="24"/>
      <c r="P34" s="25"/>
    </row>
    <row r="35" ht="15.75" customHeight="1">
      <c r="A35" s="13" t="str">
        <f>Sheet1!A7</f>
        <v>被评估单位（或者产权持有单位）填表人：</v>
      </c>
    </row>
    <row r="36" ht="15.75" customHeight="1">
      <c r="A36" s="100" t="s">
        <v>363</v>
      </c>
    </row>
  </sheetData>
  <sheetProtection/>
  <mergeCells count="20">
    <mergeCell ref="A1:P1"/>
    <mergeCell ref="A2:P2"/>
    <mergeCell ref="O3:P3"/>
    <mergeCell ref="A34:I34"/>
    <mergeCell ref="A5:A6"/>
    <mergeCell ref="B5:B6"/>
    <mergeCell ref="C5:C6"/>
    <mergeCell ref="D5:D6"/>
    <mergeCell ref="E5:E6"/>
    <mergeCell ref="F5:F6"/>
    <mergeCell ref="G5:G6"/>
    <mergeCell ref="H5:H6"/>
    <mergeCell ref="I5:I6"/>
    <mergeCell ref="J5:J6"/>
    <mergeCell ref="O5:O6"/>
    <mergeCell ref="P5:P6"/>
    <mergeCell ref="K5:K6"/>
    <mergeCell ref="L5:L6"/>
    <mergeCell ref="M5:M6"/>
    <mergeCell ref="N5:N6"/>
  </mergeCells>
  <printOptions horizontalCentered="1"/>
  <pageMargins left="1" right="1" top="0.87" bottom="0.87" header="1.06" footer="0.51"/>
  <pageSetup fitToHeight="0" fitToWidth="1" horizontalDpi="300" verticalDpi="300" orientation="landscape" paperSize="9" scale="73"/>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36.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A26" sqref="A26:B26"/>
    </sheetView>
  </sheetViews>
  <sheetFormatPr defaultColWidth="7.875" defaultRowHeight="15.75" customHeight="1"/>
  <cols>
    <col min="1" max="1" width="5.00390625" style="13" customWidth="1"/>
    <col min="2" max="2" width="24.50390625" style="13" customWidth="1"/>
    <col min="3" max="5" width="16.75390625" style="13" customWidth="1"/>
    <col min="6" max="6" width="17.75390625" style="13" customWidth="1"/>
    <col min="7" max="7" width="11.50390625" style="13" customWidth="1"/>
    <col min="8" max="16384" width="7.875" style="13" customWidth="1"/>
  </cols>
  <sheetData>
    <row r="1" spans="1:7" s="11" customFormat="1" ht="30" customHeight="1">
      <c r="A1" s="437" t="s">
        <v>364</v>
      </c>
      <c r="B1" s="438"/>
      <c r="C1" s="438"/>
      <c r="D1" s="438"/>
      <c r="E1" s="438"/>
      <c r="F1" s="438"/>
      <c r="G1" s="438"/>
    </row>
    <row r="2" spans="1:7" ht="13.5" customHeight="1">
      <c r="A2" s="439" t="str">
        <f>Sheet1!A3</f>
        <v>评估基准日：2019年4月29日</v>
      </c>
      <c r="B2" s="440"/>
      <c r="C2" s="440"/>
      <c r="D2" s="440"/>
      <c r="E2" s="441"/>
      <c r="F2" s="441"/>
      <c r="G2" s="441"/>
    </row>
    <row r="3" spans="1:7" ht="13.5" customHeight="1">
      <c r="A3" s="14"/>
      <c r="B3" s="14"/>
      <c r="C3" s="14"/>
      <c r="D3" s="14"/>
      <c r="E3" s="15"/>
      <c r="F3" s="15"/>
      <c r="G3" s="16" t="s">
        <v>365</v>
      </c>
    </row>
    <row r="4" spans="1:7" ht="15.75" customHeight="1">
      <c r="A4" s="445" t="str">
        <f>Sheet1!A4</f>
        <v>被评估单位（或者产权持有单位）：林杰、路兴龙</v>
      </c>
      <c r="B4" s="445"/>
      <c r="C4" s="445"/>
      <c r="D4" s="87"/>
      <c r="G4" s="17" t="s">
        <v>3</v>
      </c>
    </row>
    <row r="5" spans="1:7" s="12" customFormat="1" ht="15.75" customHeight="1">
      <c r="A5" s="46" t="s">
        <v>136</v>
      </c>
      <c r="B5" s="46" t="s">
        <v>137</v>
      </c>
      <c r="C5" s="46" t="s">
        <v>92</v>
      </c>
      <c r="D5" s="88" t="s">
        <v>366</v>
      </c>
      <c r="E5" s="46" t="s">
        <v>93</v>
      </c>
      <c r="F5" s="88" t="s">
        <v>94</v>
      </c>
      <c r="G5" s="46" t="s">
        <v>131</v>
      </c>
    </row>
    <row r="6" spans="1:7" ht="15.75" customHeight="1">
      <c r="A6" s="46" t="s">
        <v>367</v>
      </c>
      <c r="B6" s="89" t="s">
        <v>368</v>
      </c>
      <c r="C6" s="24">
        <f>'4-7-1在建（土建）'!I26</f>
        <v>0</v>
      </c>
      <c r="D6" s="24">
        <f>'4-7-1在建（土建）'!J26</f>
        <v>0</v>
      </c>
      <c r="E6" s="24">
        <f>'4-7-1在建（土建）'!K26</f>
        <v>0</v>
      </c>
      <c r="F6" s="24">
        <f>E6-D6</f>
        <v>0</v>
      </c>
      <c r="G6" s="24" t="e">
        <f>F6/D6*100</f>
        <v>#DIV/0!</v>
      </c>
    </row>
    <row r="7" spans="1:7" ht="15.75" customHeight="1">
      <c r="A7" s="46" t="s">
        <v>369</v>
      </c>
      <c r="B7" s="89" t="s">
        <v>370</v>
      </c>
      <c r="C7" s="24">
        <f>'4-7-2在建（设备）'!K27</f>
        <v>0</v>
      </c>
      <c r="D7" s="24">
        <f>'4-7-2在建（设备）'!L27</f>
        <v>0</v>
      </c>
      <c r="E7" s="24">
        <f>'4-7-2在建（设备）'!P27</f>
        <v>0</v>
      </c>
      <c r="F7" s="24">
        <f>E7-D7</f>
        <v>0</v>
      </c>
      <c r="G7" s="24" t="e">
        <f>F7/D7*100</f>
        <v>#DIV/0!</v>
      </c>
    </row>
    <row r="8" spans="1:7" ht="15.75" customHeight="1">
      <c r="A8" s="46"/>
      <c r="B8" s="90"/>
      <c r="C8" s="24"/>
      <c r="D8" s="24"/>
      <c r="E8" s="24"/>
      <c r="F8" s="24"/>
      <c r="G8" s="24"/>
    </row>
    <row r="9" spans="1:7" ht="15.75" customHeight="1">
      <c r="A9" s="46"/>
      <c r="B9" s="90"/>
      <c r="C9" s="24"/>
      <c r="D9" s="24"/>
      <c r="E9" s="24"/>
      <c r="F9" s="24"/>
      <c r="G9" s="24"/>
    </row>
    <row r="10" spans="1:7" ht="15.75" customHeight="1">
      <c r="A10" s="46"/>
      <c r="B10" s="90"/>
      <c r="C10" s="24"/>
      <c r="D10" s="24"/>
      <c r="E10" s="24"/>
      <c r="F10" s="24"/>
      <c r="G10" s="24"/>
    </row>
    <row r="11" spans="1:7" ht="15.75" customHeight="1">
      <c r="A11" s="46"/>
      <c r="B11" s="90"/>
      <c r="C11" s="24"/>
      <c r="D11" s="24"/>
      <c r="E11" s="24"/>
      <c r="F11" s="24"/>
      <c r="G11" s="24"/>
    </row>
    <row r="12" spans="1:7" ht="15.75" customHeight="1">
      <c r="A12" s="46"/>
      <c r="B12" s="90"/>
      <c r="C12" s="24"/>
      <c r="D12" s="24"/>
      <c r="E12" s="24"/>
      <c r="F12" s="24"/>
      <c r="G12" s="24"/>
    </row>
    <row r="13" spans="1:7" ht="15.75" customHeight="1">
      <c r="A13" s="46"/>
      <c r="B13" s="90"/>
      <c r="C13" s="24"/>
      <c r="D13" s="24"/>
      <c r="E13" s="24"/>
      <c r="F13" s="24"/>
      <c r="G13" s="24"/>
    </row>
    <row r="14" spans="1:7" ht="15.75" customHeight="1">
      <c r="A14" s="46"/>
      <c r="B14" s="90"/>
      <c r="C14" s="24"/>
      <c r="D14" s="24"/>
      <c r="E14" s="24"/>
      <c r="F14" s="24"/>
      <c r="G14" s="24"/>
    </row>
    <row r="15" spans="1:7" ht="15.75" customHeight="1">
      <c r="A15" s="46"/>
      <c r="B15" s="90"/>
      <c r="C15" s="24"/>
      <c r="D15" s="24"/>
      <c r="E15" s="24"/>
      <c r="F15" s="24"/>
      <c r="G15" s="24"/>
    </row>
    <row r="16" spans="1:7" ht="15.75" customHeight="1">
      <c r="A16" s="46"/>
      <c r="B16" s="90"/>
      <c r="C16" s="24"/>
      <c r="D16" s="24"/>
      <c r="E16" s="24"/>
      <c r="F16" s="24"/>
      <c r="G16" s="24"/>
    </row>
    <row r="17" spans="1:7" ht="15.75" customHeight="1">
      <c r="A17" s="46"/>
      <c r="B17" s="90"/>
      <c r="C17" s="24"/>
      <c r="D17" s="24"/>
      <c r="E17" s="24"/>
      <c r="F17" s="24"/>
      <c r="G17" s="24"/>
    </row>
    <row r="18" spans="1:7" ht="15.75" customHeight="1">
      <c r="A18" s="46"/>
      <c r="B18" s="90"/>
      <c r="C18" s="24"/>
      <c r="D18" s="24"/>
      <c r="E18" s="24"/>
      <c r="F18" s="24"/>
      <c r="G18" s="24"/>
    </row>
    <row r="19" spans="1:7" ht="15.75" customHeight="1">
      <c r="A19" s="46"/>
      <c r="B19" s="90"/>
      <c r="C19" s="24"/>
      <c r="D19" s="24"/>
      <c r="E19" s="24"/>
      <c r="F19" s="24"/>
      <c r="G19" s="24"/>
    </row>
    <row r="20" spans="1:7" ht="15.75" customHeight="1">
      <c r="A20" s="46"/>
      <c r="B20" s="91"/>
      <c r="C20" s="24"/>
      <c r="D20" s="24"/>
      <c r="E20" s="24"/>
      <c r="F20" s="24"/>
      <c r="G20" s="24"/>
    </row>
    <row r="21" spans="1:7" ht="15.75" customHeight="1">
      <c r="A21" s="46"/>
      <c r="B21" s="90"/>
      <c r="C21" s="24"/>
      <c r="D21" s="24"/>
      <c r="E21" s="24"/>
      <c r="F21" s="24"/>
      <c r="G21" s="24"/>
    </row>
    <row r="22" spans="1:7" ht="15.75" customHeight="1">
      <c r="A22" s="46"/>
      <c r="B22" s="91"/>
      <c r="C22" s="24"/>
      <c r="D22" s="24"/>
      <c r="E22" s="24"/>
      <c r="F22" s="24"/>
      <c r="G22" s="24"/>
    </row>
    <row r="23" spans="1:7" ht="15.75" customHeight="1">
      <c r="A23" s="46"/>
      <c r="B23" s="90"/>
      <c r="C23" s="24"/>
      <c r="D23" s="24"/>
      <c r="E23" s="24"/>
      <c r="F23" s="24"/>
      <c r="G23" s="24"/>
    </row>
    <row r="24" spans="1:7" ht="15.75" customHeight="1">
      <c r="A24" s="46"/>
      <c r="B24" s="91"/>
      <c r="C24" s="24"/>
      <c r="D24" s="24"/>
      <c r="E24" s="24"/>
      <c r="F24" s="24"/>
      <c r="G24" s="24"/>
    </row>
    <row r="25" spans="1:7" ht="15.75" customHeight="1">
      <c r="A25" s="568" t="s">
        <v>371</v>
      </c>
      <c r="B25" s="470"/>
      <c r="C25" s="24">
        <f>SUM(C6:C24)</f>
        <v>0</v>
      </c>
      <c r="D25" s="24">
        <f>SUM(D6:D24)</f>
        <v>0</v>
      </c>
      <c r="E25" s="24">
        <f>SUM(E6:E24)</f>
        <v>0</v>
      </c>
      <c r="F25" s="24">
        <f>E25-D25</f>
        <v>0</v>
      </c>
      <c r="G25" s="24"/>
    </row>
    <row r="26" spans="1:7" ht="15.75" customHeight="1">
      <c r="A26" s="568" t="s">
        <v>372</v>
      </c>
      <c r="B26" s="470"/>
      <c r="C26" s="24"/>
      <c r="D26" s="24"/>
      <c r="E26" s="24"/>
      <c r="F26" s="24">
        <f>E26-D26</f>
        <v>0</v>
      </c>
      <c r="G26" s="24"/>
    </row>
    <row r="27" spans="1:7" ht="15.75" customHeight="1">
      <c r="A27" s="446" t="s">
        <v>371</v>
      </c>
      <c r="B27" s="447"/>
      <c r="C27" s="24">
        <f>C25-C26</f>
        <v>0</v>
      </c>
      <c r="D27" s="24">
        <f>D25-D26</f>
        <v>0</v>
      </c>
      <c r="E27" s="24">
        <f>E25-E26</f>
        <v>0</v>
      </c>
      <c r="F27" s="24">
        <f>E27-D27</f>
        <v>0</v>
      </c>
      <c r="G27" s="24"/>
    </row>
    <row r="28" spans="5:7" ht="15.75" customHeight="1">
      <c r="E28" s="569">
        <f>Sheet1!A6</f>
        <v>0</v>
      </c>
      <c r="F28" s="491"/>
      <c r="G28" s="491"/>
    </row>
    <row r="29" ht="15.75" customHeight="1">
      <c r="A29" s="48"/>
    </row>
  </sheetData>
  <sheetProtection/>
  <mergeCells count="7">
    <mergeCell ref="A26:B26"/>
    <mergeCell ref="A27:B27"/>
    <mergeCell ref="E28:G28"/>
    <mergeCell ref="A1:G1"/>
    <mergeCell ref="A2:G2"/>
    <mergeCell ref="A4:C4"/>
    <mergeCell ref="A25:B25"/>
  </mergeCells>
  <printOptions horizontalCentered="1"/>
  <pageMargins left="1" right="1" top="0.87" bottom="0.87" header="1.06" footer="0.51"/>
  <pageSetup fitToHeight="0" fitToWidth="1" horizontalDpi="300" verticalDpi="300" orientation="landscape" paperSize="9" scale="93"/>
  <headerFooter scaleWithDoc="0" alignWithMargins="0">
    <oddFooter>&amp;C&amp;"宋体,常规"共&amp;"Times New Roman,常规"&amp;N&amp;"宋体,常规"页&amp;"Times New Roman,常规",&amp;"宋体,常规"第&amp;"Times New Roman,常规"&amp;P&amp;"宋体,常规"页</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3">
      <selection activeCell="A26" sqref="A26:C26"/>
    </sheetView>
  </sheetViews>
  <sheetFormatPr defaultColWidth="7.875" defaultRowHeight="15.75" customHeight="1"/>
  <cols>
    <col min="1" max="1" width="4.75390625" style="13" customWidth="1"/>
    <col min="2" max="2" width="14.125" style="13" customWidth="1"/>
    <col min="3" max="3" width="6.75390625" style="13" customWidth="1"/>
    <col min="4" max="4" width="11.375" style="13" customWidth="1"/>
    <col min="5" max="5" width="6.25390625" style="13" customWidth="1"/>
    <col min="6" max="6" width="9.375" style="13" customWidth="1"/>
    <col min="7" max="8" width="7.875" style="13" customWidth="1"/>
    <col min="9" max="9" width="9.625" style="13" customWidth="1"/>
    <col min="10" max="10" width="10.75390625" style="13" customWidth="1"/>
    <col min="11" max="11" width="9.25390625" style="13" customWidth="1"/>
    <col min="12" max="12" width="6.625" style="13" customWidth="1"/>
    <col min="13" max="13" width="6.375" style="13" customWidth="1"/>
    <col min="14" max="14" width="7.00390625" style="13" customWidth="1"/>
    <col min="15" max="16384" width="7.875" style="13" customWidth="1"/>
  </cols>
  <sheetData>
    <row r="1" spans="1:14" s="11" customFormat="1" ht="30" customHeight="1">
      <c r="A1" s="437" t="s">
        <v>373</v>
      </c>
      <c r="B1" s="438"/>
      <c r="C1" s="438"/>
      <c r="D1" s="438"/>
      <c r="E1" s="438"/>
      <c r="F1" s="438"/>
      <c r="G1" s="438"/>
      <c r="H1" s="438"/>
      <c r="I1" s="438"/>
      <c r="J1" s="438"/>
      <c r="K1" s="438"/>
      <c r="L1" s="438"/>
      <c r="M1" s="438"/>
      <c r="N1" s="438"/>
    </row>
    <row r="2" spans="1:14" ht="13.5" customHeight="1">
      <c r="A2" s="439" t="str">
        <f>Sheet1!A3</f>
        <v>评估基准日：2019年4月29日</v>
      </c>
      <c r="B2" s="440"/>
      <c r="C2" s="440"/>
      <c r="D2" s="440"/>
      <c r="E2" s="441"/>
      <c r="F2" s="441"/>
      <c r="G2" s="441"/>
      <c r="H2" s="441"/>
      <c r="I2" s="441"/>
      <c r="J2" s="441"/>
      <c r="K2" s="441"/>
      <c r="L2" s="441"/>
      <c r="M2" s="441"/>
      <c r="N2" s="441"/>
    </row>
    <row r="3" spans="1:14" ht="13.5" customHeight="1">
      <c r="A3" s="14"/>
      <c r="B3" s="14"/>
      <c r="C3" s="14"/>
      <c r="D3" s="14"/>
      <c r="E3" s="15"/>
      <c r="F3" s="15"/>
      <c r="G3" s="15"/>
      <c r="H3" s="15"/>
      <c r="I3" s="15"/>
      <c r="J3" s="15"/>
      <c r="K3" s="15"/>
      <c r="L3" s="15"/>
      <c r="M3" s="15"/>
      <c r="N3" s="16" t="s">
        <v>374</v>
      </c>
    </row>
    <row r="4" spans="1:14" ht="15.75" customHeight="1">
      <c r="A4" s="445" t="str">
        <f>Sheet1!A4</f>
        <v>被评估单位（或者产权持有单位）：林杰、路兴龙</v>
      </c>
      <c r="B4" s="445"/>
      <c r="C4" s="445"/>
      <c r="D4" s="445"/>
      <c r="N4" s="17" t="s">
        <v>3</v>
      </c>
    </row>
    <row r="5" spans="1:14" s="12" customFormat="1" ht="15.75" customHeight="1">
      <c r="A5" s="18" t="s">
        <v>5</v>
      </c>
      <c r="B5" s="18" t="s">
        <v>375</v>
      </c>
      <c r="C5" s="71" t="s">
        <v>248</v>
      </c>
      <c r="D5" s="84" t="s">
        <v>376</v>
      </c>
      <c r="E5" s="18" t="s">
        <v>377</v>
      </c>
      <c r="F5" s="18" t="s">
        <v>378</v>
      </c>
      <c r="G5" s="18" t="s">
        <v>379</v>
      </c>
      <c r="H5" s="18" t="s">
        <v>380</v>
      </c>
      <c r="I5" s="68" t="s">
        <v>92</v>
      </c>
      <c r="J5" s="68" t="s">
        <v>185</v>
      </c>
      <c r="K5" s="18" t="s">
        <v>93</v>
      </c>
      <c r="L5" s="18" t="s">
        <v>94</v>
      </c>
      <c r="M5" s="18" t="s">
        <v>131</v>
      </c>
      <c r="N5" s="18" t="s">
        <v>8</v>
      </c>
    </row>
    <row r="6" spans="1:14" ht="15.75" customHeight="1">
      <c r="A6" s="20"/>
      <c r="B6" s="21"/>
      <c r="C6" s="85"/>
      <c r="D6" s="86"/>
      <c r="E6" s="22"/>
      <c r="F6" s="22"/>
      <c r="G6" s="20"/>
      <c r="H6" s="20"/>
      <c r="I6" s="24"/>
      <c r="J6" s="24"/>
      <c r="K6" s="24"/>
      <c r="L6" s="24">
        <f>K6-J6</f>
        <v>0</v>
      </c>
      <c r="M6" s="24" t="e">
        <f>(L6/J6)*100</f>
        <v>#DIV/0!</v>
      </c>
      <c r="N6" s="25"/>
    </row>
    <row r="7" spans="1:14" ht="15.75" customHeight="1">
      <c r="A7" s="20"/>
      <c r="B7" s="21"/>
      <c r="C7" s="21"/>
      <c r="D7" s="21"/>
      <c r="E7" s="22"/>
      <c r="F7" s="22"/>
      <c r="G7" s="20"/>
      <c r="H7" s="20"/>
      <c r="I7" s="24"/>
      <c r="J7" s="24"/>
      <c r="K7" s="24"/>
      <c r="L7" s="24"/>
      <c r="M7" s="24"/>
      <c r="N7" s="25"/>
    </row>
    <row r="8" spans="1:14" ht="15.75" customHeight="1">
      <c r="A8" s="20"/>
      <c r="B8" s="21"/>
      <c r="C8" s="21"/>
      <c r="D8" s="21"/>
      <c r="E8" s="22"/>
      <c r="F8" s="22"/>
      <c r="G8" s="20"/>
      <c r="H8" s="20"/>
      <c r="I8" s="24"/>
      <c r="J8" s="24"/>
      <c r="K8" s="24"/>
      <c r="L8" s="24"/>
      <c r="M8" s="24"/>
      <c r="N8" s="25"/>
    </row>
    <row r="9" spans="1:14" ht="15.75" customHeight="1">
      <c r="A9" s="20"/>
      <c r="B9" s="21"/>
      <c r="C9" s="21"/>
      <c r="D9" s="21"/>
      <c r="E9" s="22"/>
      <c r="F9" s="22"/>
      <c r="G9" s="20"/>
      <c r="H9" s="20"/>
      <c r="I9" s="24"/>
      <c r="J9" s="24"/>
      <c r="K9" s="24"/>
      <c r="L9" s="24"/>
      <c r="M9" s="24"/>
      <c r="N9" s="25"/>
    </row>
    <row r="10" spans="1:14" ht="15.75" customHeight="1">
      <c r="A10" s="20"/>
      <c r="B10" s="21"/>
      <c r="C10" s="21"/>
      <c r="D10" s="21"/>
      <c r="E10" s="22"/>
      <c r="F10" s="22"/>
      <c r="G10" s="20"/>
      <c r="H10" s="20"/>
      <c r="I10" s="24"/>
      <c r="J10" s="24"/>
      <c r="K10" s="24"/>
      <c r="L10" s="24"/>
      <c r="M10" s="24"/>
      <c r="N10" s="25"/>
    </row>
    <row r="11" spans="1:14" ht="15.75" customHeight="1">
      <c r="A11" s="20"/>
      <c r="B11" s="21"/>
      <c r="C11" s="21"/>
      <c r="D11" s="21"/>
      <c r="E11" s="22"/>
      <c r="F11" s="22"/>
      <c r="G11" s="20"/>
      <c r="H11" s="20"/>
      <c r="I11" s="24"/>
      <c r="J11" s="24"/>
      <c r="K11" s="24"/>
      <c r="L11" s="24"/>
      <c r="M11" s="24"/>
      <c r="N11" s="25"/>
    </row>
    <row r="12" spans="1:14" ht="15.75" customHeight="1">
      <c r="A12" s="20"/>
      <c r="B12" s="21"/>
      <c r="C12" s="21"/>
      <c r="D12" s="21"/>
      <c r="E12" s="22"/>
      <c r="F12" s="22"/>
      <c r="G12" s="20"/>
      <c r="H12" s="20"/>
      <c r="I12" s="24"/>
      <c r="J12" s="24"/>
      <c r="K12" s="24"/>
      <c r="L12" s="24"/>
      <c r="M12" s="24"/>
      <c r="N12" s="25"/>
    </row>
    <row r="13" spans="1:14" ht="15.75" customHeight="1">
      <c r="A13" s="20"/>
      <c r="B13" s="21"/>
      <c r="C13" s="21"/>
      <c r="D13" s="21"/>
      <c r="E13" s="22"/>
      <c r="F13" s="22"/>
      <c r="G13" s="20"/>
      <c r="H13" s="20"/>
      <c r="I13" s="24"/>
      <c r="J13" s="24"/>
      <c r="K13" s="24"/>
      <c r="L13" s="24"/>
      <c r="M13" s="24"/>
      <c r="N13" s="25"/>
    </row>
    <row r="14" spans="1:14" ht="15.75" customHeight="1">
      <c r="A14" s="20"/>
      <c r="B14" s="21"/>
      <c r="C14" s="21"/>
      <c r="D14" s="21"/>
      <c r="E14" s="22"/>
      <c r="F14" s="22"/>
      <c r="G14" s="20"/>
      <c r="H14" s="20"/>
      <c r="I14" s="24"/>
      <c r="J14" s="24"/>
      <c r="K14" s="24"/>
      <c r="L14" s="24"/>
      <c r="M14" s="24"/>
      <c r="N14" s="25"/>
    </row>
    <row r="15" spans="1:14" ht="15.75" customHeight="1">
      <c r="A15" s="20"/>
      <c r="B15" s="21"/>
      <c r="C15" s="21"/>
      <c r="D15" s="21"/>
      <c r="E15" s="22"/>
      <c r="F15" s="22"/>
      <c r="G15" s="20"/>
      <c r="H15" s="20"/>
      <c r="I15" s="24"/>
      <c r="J15" s="24"/>
      <c r="K15" s="24"/>
      <c r="L15" s="24"/>
      <c r="M15" s="24"/>
      <c r="N15" s="25"/>
    </row>
    <row r="16" spans="1:14" ht="15.75" customHeight="1">
      <c r="A16" s="20"/>
      <c r="B16" s="21"/>
      <c r="C16" s="21"/>
      <c r="D16" s="21"/>
      <c r="E16" s="22"/>
      <c r="F16" s="22"/>
      <c r="G16" s="20"/>
      <c r="H16" s="20"/>
      <c r="I16" s="24"/>
      <c r="J16" s="24"/>
      <c r="K16" s="24"/>
      <c r="L16" s="24"/>
      <c r="M16" s="24"/>
      <c r="N16" s="25"/>
    </row>
    <row r="17" spans="1:14" ht="15.75" customHeight="1">
      <c r="A17" s="20"/>
      <c r="B17" s="21"/>
      <c r="C17" s="21"/>
      <c r="D17" s="21"/>
      <c r="E17" s="22"/>
      <c r="F17" s="22"/>
      <c r="G17" s="20"/>
      <c r="H17" s="20"/>
      <c r="I17" s="24"/>
      <c r="J17" s="24"/>
      <c r="K17" s="24"/>
      <c r="L17" s="24"/>
      <c r="M17" s="24"/>
      <c r="N17" s="25"/>
    </row>
    <row r="18" spans="1:14" ht="15.75" customHeight="1">
      <c r="A18" s="20"/>
      <c r="B18" s="21"/>
      <c r="C18" s="21"/>
      <c r="D18" s="21"/>
      <c r="E18" s="22"/>
      <c r="F18" s="22"/>
      <c r="G18" s="20"/>
      <c r="H18" s="20"/>
      <c r="I18" s="24"/>
      <c r="J18" s="24"/>
      <c r="K18" s="24"/>
      <c r="L18" s="24"/>
      <c r="M18" s="24"/>
      <c r="N18" s="25"/>
    </row>
    <row r="19" spans="1:14" ht="15.75" customHeight="1">
      <c r="A19" s="20"/>
      <c r="B19" s="21"/>
      <c r="C19" s="21"/>
      <c r="D19" s="21"/>
      <c r="E19" s="22"/>
      <c r="F19" s="22"/>
      <c r="G19" s="20"/>
      <c r="H19" s="20"/>
      <c r="I19" s="24"/>
      <c r="J19" s="24"/>
      <c r="K19" s="24"/>
      <c r="L19" s="24"/>
      <c r="M19" s="24"/>
      <c r="N19" s="25"/>
    </row>
    <row r="20" spans="1:14" ht="15.75" customHeight="1">
      <c r="A20" s="20"/>
      <c r="B20" s="21"/>
      <c r="C20" s="21"/>
      <c r="D20" s="21"/>
      <c r="E20" s="22"/>
      <c r="F20" s="22"/>
      <c r="G20" s="20"/>
      <c r="H20" s="20"/>
      <c r="I20" s="24"/>
      <c r="J20" s="24"/>
      <c r="K20" s="24"/>
      <c r="L20" s="24"/>
      <c r="M20" s="24"/>
      <c r="N20" s="25"/>
    </row>
    <row r="21" spans="1:14" ht="15.75" customHeight="1">
      <c r="A21" s="20"/>
      <c r="B21" s="21"/>
      <c r="C21" s="21"/>
      <c r="D21" s="21"/>
      <c r="E21" s="22"/>
      <c r="F21" s="22"/>
      <c r="G21" s="20"/>
      <c r="H21" s="20"/>
      <c r="I21" s="24"/>
      <c r="J21" s="24"/>
      <c r="K21" s="24"/>
      <c r="L21" s="24"/>
      <c r="M21" s="24"/>
      <c r="N21" s="25"/>
    </row>
    <row r="22" spans="1:14" ht="15.75" customHeight="1">
      <c r="A22" s="20"/>
      <c r="B22" s="21"/>
      <c r="C22" s="21"/>
      <c r="D22" s="21"/>
      <c r="E22" s="22"/>
      <c r="F22" s="22"/>
      <c r="G22" s="20"/>
      <c r="H22" s="20"/>
      <c r="I22" s="24"/>
      <c r="J22" s="24"/>
      <c r="K22" s="24"/>
      <c r="L22" s="24"/>
      <c r="M22" s="24"/>
      <c r="N22" s="25"/>
    </row>
    <row r="23" spans="1:14" ht="15.75" customHeight="1">
      <c r="A23" s="20"/>
      <c r="B23" s="21"/>
      <c r="C23" s="21"/>
      <c r="D23" s="21"/>
      <c r="E23" s="22"/>
      <c r="F23" s="22"/>
      <c r="G23" s="20"/>
      <c r="H23" s="20"/>
      <c r="I23" s="24"/>
      <c r="J23" s="24"/>
      <c r="K23" s="24"/>
      <c r="L23" s="24"/>
      <c r="M23" s="24"/>
      <c r="N23" s="25"/>
    </row>
    <row r="24" spans="1:14" ht="15.75" customHeight="1">
      <c r="A24" s="20"/>
      <c r="B24" s="21"/>
      <c r="C24" s="21"/>
      <c r="D24" s="21"/>
      <c r="E24" s="22"/>
      <c r="F24" s="22"/>
      <c r="G24" s="20"/>
      <c r="H24" s="20"/>
      <c r="I24" s="24"/>
      <c r="J24" s="24"/>
      <c r="K24" s="24"/>
      <c r="L24" s="24"/>
      <c r="M24" s="24"/>
      <c r="N24" s="25"/>
    </row>
    <row r="25" spans="1:14" ht="15.75" customHeight="1">
      <c r="A25" s="20"/>
      <c r="B25" s="21"/>
      <c r="C25" s="21"/>
      <c r="D25" s="21"/>
      <c r="E25" s="22"/>
      <c r="F25" s="22"/>
      <c r="G25" s="20"/>
      <c r="H25" s="20"/>
      <c r="I25" s="24"/>
      <c r="J25" s="24"/>
      <c r="K25" s="24"/>
      <c r="L25" s="24"/>
      <c r="M25" s="24"/>
      <c r="N25" s="25"/>
    </row>
    <row r="26" spans="1:14" ht="15.75" customHeight="1">
      <c r="A26" s="446" t="s">
        <v>145</v>
      </c>
      <c r="B26" s="570"/>
      <c r="C26" s="470"/>
      <c r="D26" s="24"/>
      <c r="E26" s="24"/>
      <c r="F26" s="24" t="s">
        <v>154</v>
      </c>
      <c r="G26" s="25"/>
      <c r="H26" s="25"/>
      <c r="I26" s="29">
        <f>SUM(I6:I25)</f>
        <v>0</v>
      </c>
      <c r="J26" s="29">
        <f>SUM(J6:J25)</f>
        <v>0</v>
      </c>
      <c r="K26" s="29">
        <f>SUM(K6:K25)</f>
        <v>0</v>
      </c>
      <c r="L26" s="24">
        <f>K26-J26</f>
        <v>0</v>
      </c>
      <c r="M26" s="24" t="e">
        <f>(L26/J26)*100</f>
        <v>#DIV/0!</v>
      </c>
      <c r="N26" s="25"/>
    </row>
    <row r="27" spans="1:14" ht="15.75" customHeight="1">
      <c r="A27" s="446" t="s">
        <v>381</v>
      </c>
      <c r="B27" s="570"/>
      <c r="C27" s="470"/>
      <c r="D27" s="24"/>
      <c r="E27" s="24"/>
      <c r="F27" s="24" t="s">
        <v>154</v>
      </c>
      <c r="G27" s="25"/>
      <c r="H27" s="25"/>
      <c r="I27" s="25"/>
      <c r="J27" s="25"/>
      <c r="K27" s="25"/>
      <c r="L27" s="24">
        <f>K27-J27</f>
        <v>0</v>
      </c>
      <c r="M27" s="24"/>
      <c r="N27" s="25"/>
    </row>
    <row r="28" spans="1:14" ht="15.75" customHeight="1">
      <c r="A28" s="446" t="s">
        <v>145</v>
      </c>
      <c r="B28" s="548"/>
      <c r="C28" s="447"/>
      <c r="D28" s="24"/>
      <c r="E28" s="24"/>
      <c r="F28" s="24" t="s">
        <v>154</v>
      </c>
      <c r="G28" s="25"/>
      <c r="H28" s="25"/>
      <c r="I28" s="29">
        <f>I26-I27</f>
        <v>0</v>
      </c>
      <c r="J28" s="29">
        <f>J26-J27</f>
        <v>0</v>
      </c>
      <c r="K28" s="29">
        <f>K26-K27</f>
        <v>0</v>
      </c>
      <c r="L28" s="24">
        <f>K28-J28</f>
        <v>0</v>
      </c>
      <c r="M28" s="24" t="e">
        <f>(L28/J28)*100</f>
        <v>#DIV/0!</v>
      </c>
      <c r="N28" s="25"/>
    </row>
    <row r="29" spans="1:10" ht="15.75" customHeight="1">
      <c r="A29" s="13" t="str">
        <f>Sheet1!A7</f>
        <v>被评估单位（或者产权持有单位）填表人：</v>
      </c>
      <c r="J29" s="13">
        <f>Sheet1!A6</f>
        <v>0</v>
      </c>
    </row>
    <row r="30" ht="15.75" customHeight="1">
      <c r="A30" s="13" t="str">
        <f>Sheet1!A8</f>
        <v>填表日期：2019月4月29日</v>
      </c>
    </row>
  </sheetData>
  <sheetProtection/>
  <mergeCells count="6">
    <mergeCell ref="A27:C27"/>
    <mergeCell ref="A28:C28"/>
    <mergeCell ref="A1:N1"/>
    <mergeCell ref="A2:N2"/>
    <mergeCell ref="A4:D4"/>
    <mergeCell ref="A26:C26"/>
  </mergeCells>
  <printOptions horizontalCentered="1"/>
  <pageMargins left="1" right="1" top="0.87" bottom="0.87" header="1.06" footer="0.51"/>
  <pageSetup fitToHeight="0" fitToWidth="1" horizontalDpi="300" verticalDpi="300" orientation="landscape" paperSize="9" scale="86"/>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38.xml><?xml version="1.0" encoding="utf-8"?>
<worksheet xmlns="http://schemas.openxmlformats.org/spreadsheetml/2006/main" xmlns:r="http://schemas.openxmlformats.org/officeDocument/2006/relationships">
  <sheetPr>
    <pageSetUpPr fitToPage="1"/>
  </sheetPr>
  <dimension ref="A1:S29"/>
  <sheetViews>
    <sheetView zoomScalePageLayoutView="0" workbookViewId="0" topLeftCell="A1">
      <selection activeCell="A26" sqref="A26:C26"/>
    </sheetView>
  </sheetViews>
  <sheetFormatPr defaultColWidth="7.875" defaultRowHeight="15.75" customHeight="1"/>
  <cols>
    <col min="1" max="1" width="3.125" style="13" customWidth="1"/>
    <col min="2" max="2" width="13.00390625" style="13" customWidth="1"/>
    <col min="3" max="3" width="11.75390625" style="13" customWidth="1"/>
    <col min="4" max="4" width="3.75390625" style="13" customWidth="1"/>
    <col min="5" max="5" width="4.00390625" style="13" customWidth="1"/>
    <col min="6" max="6" width="5.50390625" style="13" customWidth="1"/>
    <col min="7" max="7" width="4.875" style="13" customWidth="1"/>
    <col min="8" max="8" width="7.875" style="13" customWidth="1"/>
    <col min="9" max="9" width="4.00390625" style="13" customWidth="1"/>
    <col min="10" max="10" width="6.625" style="13" bestFit="1" customWidth="1"/>
    <col min="11" max="12" width="8.375" style="13" customWidth="1"/>
    <col min="13" max="13" width="6.75390625" style="13" customWidth="1"/>
    <col min="14" max="14" width="3.875" style="13" customWidth="1"/>
    <col min="15" max="15" width="6.00390625" style="13" customWidth="1"/>
    <col min="16" max="16" width="7.25390625" style="13" customWidth="1"/>
    <col min="17" max="17" width="5.25390625" style="13" customWidth="1"/>
    <col min="18" max="18" width="4.875" style="13" customWidth="1"/>
    <col min="19" max="19" width="7.375" style="13" customWidth="1"/>
    <col min="20" max="16384" width="7.875" style="13" customWidth="1"/>
  </cols>
  <sheetData>
    <row r="1" spans="1:19" s="11" customFormat="1" ht="30" customHeight="1">
      <c r="A1" s="437" t="s">
        <v>382</v>
      </c>
      <c r="B1" s="438"/>
      <c r="C1" s="438"/>
      <c r="D1" s="438"/>
      <c r="E1" s="438"/>
      <c r="F1" s="438"/>
      <c r="G1" s="438"/>
      <c r="H1" s="438"/>
      <c r="I1" s="438"/>
      <c r="J1" s="438"/>
      <c r="K1" s="438"/>
      <c r="L1" s="438"/>
      <c r="M1" s="438"/>
      <c r="N1" s="438"/>
      <c r="O1" s="438"/>
      <c r="P1" s="438"/>
      <c r="Q1" s="438"/>
      <c r="R1" s="438"/>
      <c r="S1" s="438"/>
    </row>
    <row r="2" spans="1:19" ht="13.5" customHeight="1">
      <c r="A2" s="439" t="str">
        <f>Sheet1!A3</f>
        <v>评估基准日：2019年4月29日</v>
      </c>
      <c r="B2" s="440"/>
      <c r="C2" s="440"/>
      <c r="D2" s="440"/>
      <c r="E2" s="440"/>
      <c r="F2" s="440"/>
      <c r="G2" s="440"/>
      <c r="H2" s="440"/>
      <c r="I2" s="440"/>
      <c r="J2" s="440"/>
      <c r="K2" s="441"/>
      <c r="L2" s="441"/>
      <c r="M2" s="441"/>
      <c r="N2" s="441"/>
      <c r="O2" s="441"/>
      <c r="P2" s="441"/>
      <c r="Q2" s="441"/>
      <c r="R2" s="441"/>
      <c r="S2" s="441"/>
    </row>
    <row r="3" spans="1:19" ht="13.5" customHeight="1">
      <c r="A3" s="14"/>
      <c r="B3" s="14"/>
      <c r="C3" s="14"/>
      <c r="D3" s="14"/>
      <c r="E3" s="14"/>
      <c r="F3" s="14"/>
      <c r="G3" s="14"/>
      <c r="H3" s="14"/>
      <c r="I3" s="14"/>
      <c r="J3" s="14"/>
      <c r="K3" s="15"/>
      <c r="L3" s="15"/>
      <c r="M3" s="15"/>
      <c r="N3" s="15"/>
      <c r="O3" s="15"/>
      <c r="P3" s="15"/>
      <c r="Q3" s="15"/>
      <c r="R3" s="15"/>
      <c r="S3" s="16" t="s">
        <v>383</v>
      </c>
    </row>
    <row r="4" spans="1:19" ht="15.75" customHeight="1">
      <c r="A4" s="38" t="str">
        <f>Sheet1!A4</f>
        <v>被评估单位（或者产权持有单位）：林杰、路兴龙</v>
      </c>
      <c r="S4" s="17" t="s">
        <v>3</v>
      </c>
    </row>
    <row r="5" spans="1:19" s="12" customFormat="1" ht="15.75" customHeight="1">
      <c r="A5" s="451" t="s">
        <v>5</v>
      </c>
      <c r="B5" s="451" t="s">
        <v>375</v>
      </c>
      <c r="C5" s="456" t="s">
        <v>330</v>
      </c>
      <c r="D5" s="456" t="s">
        <v>186</v>
      </c>
      <c r="E5" s="460" t="s">
        <v>183</v>
      </c>
      <c r="F5" s="460" t="s">
        <v>384</v>
      </c>
      <c r="G5" s="460" t="s">
        <v>385</v>
      </c>
      <c r="H5" s="460" t="s">
        <v>92</v>
      </c>
      <c r="I5" s="460"/>
      <c r="J5" s="460"/>
      <c r="K5" s="460"/>
      <c r="L5" s="453" t="s">
        <v>185</v>
      </c>
      <c r="M5" s="451" t="s">
        <v>93</v>
      </c>
      <c r="N5" s="452"/>
      <c r="O5" s="452"/>
      <c r="P5" s="452"/>
      <c r="Q5" s="456" t="s">
        <v>94</v>
      </c>
      <c r="R5" s="460" t="s">
        <v>131</v>
      </c>
      <c r="S5" s="460" t="s">
        <v>8</v>
      </c>
    </row>
    <row r="6" spans="1:19" s="12" customFormat="1" ht="36.75" customHeight="1">
      <c r="A6" s="452"/>
      <c r="B6" s="452"/>
      <c r="C6" s="478"/>
      <c r="D6" s="478"/>
      <c r="E6" s="452"/>
      <c r="F6" s="452"/>
      <c r="G6" s="452"/>
      <c r="H6" s="18" t="s">
        <v>386</v>
      </c>
      <c r="I6" s="68" t="s">
        <v>387</v>
      </c>
      <c r="J6" s="68" t="s">
        <v>388</v>
      </c>
      <c r="K6" s="18" t="s">
        <v>191</v>
      </c>
      <c r="L6" s="455"/>
      <c r="M6" s="18" t="s">
        <v>386</v>
      </c>
      <c r="N6" s="68" t="s">
        <v>387</v>
      </c>
      <c r="O6" s="68" t="s">
        <v>388</v>
      </c>
      <c r="P6" s="18" t="s">
        <v>191</v>
      </c>
      <c r="Q6" s="457"/>
      <c r="R6" s="452"/>
      <c r="S6" s="452"/>
    </row>
    <row r="7" spans="1:19" ht="15" customHeight="1">
      <c r="A7" s="20">
        <v>1</v>
      </c>
      <c r="B7" s="79"/>
      <c r="C7" s="80"/>
      <c r="D7" s="20"/>
      <c r="E7" s="21"/>
      <c r="F7" s="51"/>
      <c r="G7" s="22"/>
      <c r="H7" s="81"/>
      <c r="I7" s="24"/>
      <c r="J7" s="24"/>
      <c r="K7" s="24"/>
      <c r="L7" s="24"/>
      <c r="M7" s="24"/>
      <c r="N7" s="24"/>
      <c r="O7" s="24"/>
      <c r="P7" s="24"/>
      <c r="Q7" s="24"/>
      <c r="R7" s="24"/>
      <c r="S7" s="73"/>
    </row>
    <row r="8" spans="1:19" ht="15.75" customHeight="1">
      <c r="A8" s="20">
        <v>2</v>
      </c>
      <c r="B8" s="79"/>
      <c r="C8" s="80"/>
      <c r="D8" s="20"/>
      <c r="E8" s="21"/>
      <c r="F8" s="22"/>
      <c r="G8" s="22"/>
      <c r="H8" s="81"/>
      <c r="I8" s="24"/>
      <c r="J8" s="24"/>
      <c r="K8" s="24"/>
      <c r="L8" s="24"/>
      <c r="M8" s="24"/>
      <c r="N8" s="24"/>
      <c r="O8" s="24"/>
      <c r="P8" s="24"/>
      <c r="Q8" s="24"/>
      <c r="R8" s="24" t="s">
        <v>154</v>
      </c>
      <c r="S8" s="25"/>
    </row>
    <row r="9" spans="1:19" ht="15.75" customHeight="1">
      <c r="A9" s="20"/>
      <c r="B9" s="21"/>
      <c r="C9" s="21"/>
      <c r="D9" s="21"/>
      <c r="E9" s="21"/>
      <c r="F9" s="22"/>
      <c r="G9" s="22"/>
      <c r="H9" s="24"/>
      <c r="I9" s="24"/>
      <c r="J9" s="24"/>
      <c r="K9" s="24"/>
      <c r="L9" s="24"/>
      <c r="M9" s="24"/>
      <c r="N9" s="24"/>
      <c r="O9" s="24"/>
      <c r="P9" s="24"/>
      <c r="Q9" s="24"/>
      <c r="R9" s="24" t="s">
        <v>154</v>
      </c>
      <c r="S9" s="25"/>
    </row>
    <row r="10" spans="1:19" ht="15.75" customHeight="1">
      <c r="A10" s="20"/>
      <c r="B10" s="21"/>
      <c r="C10" s="21"/>
      <c r="D10" s="21"/>
      <c r="E10" s="21"/>
      <c r="F10" s="22"/>
      <c r="G10" s="22"/>
      <c r="H10" s="24"/>
      <c r="I10" s="24"/>
      <c r="J10" s="24"/>
      <c r="K10" s="24"/>
      <c r="L10" s="24"/>
      <c r="M10" s="24"/>
      <c r="N10" s="24"/>
      <c r="O10" s="24"/>
      <c r="P10" s="24"/>
      <c r="Q10" s="24"/>
      <c r="R10" s="24" t="s">
        <v>154</v>
      </c>
      <c r="S10" s="25"/>
    </row>
    <row r="11" spans="1:19" ht="15.75" customHeight="1">
      <c r="A11" s="20"/>
      <c r="B11" s="21"/>
      <c r="C11" s="21"/>
      <c r="D11" s="21"/>
      <c r="E11" s="21"/>
      <c r="F11" s="22"/>
      <c r="G11" s="22"/>
      <c r="H11" s="24"/>
      <c r="I11" s="24"/>
      <c r="J11" s="24"/>
      <c r="K11" s="24"/>
      <c r="L11" s="24"/>
      <c r="M11" s="24"/>
      <c r="N11" s="24"/>
      <c r="O11" s="24"/>
      <c r="P11" s="24"/>
      <c r="Q11" s="24"/>
      <c r="R11" s="24" t="s">
        <v>154</v>
      </c>
      <c r="S11" s="25"/>
    </row>
    <row r="12" spans="1:19" ht="15.75" customHeight="1">
      <c r="A12" s="20"/>
      <c r="B12" s="21"/>
      <c r="C12" s="21"/>
      <c r="D12" s="21"/>
      <c r="E12" s="21"/>
      <c r="F12" s="22"/>
      <c r="G12" s="22"/>
      <c r="H12" s="24"/>
      <c r="I12" s="24"/>
      <c r="J12" s="24"/>
      <c r="K12" s="24"/>
      <c r="L12" s="24"/>
      <c r="M12" s="24"/>
      <c r="N12" s="24"/>
      <c r="O12" s="24"/>
      <c r="P12" s="24"/>
      <c r="Q12" s="24"/>
      <c r="R12" s="24" t="s">
        <v>154</v>
      </c>
      <c r="S12" s="25"/>
    </row>
    <row r="13" spans="1:19" ht="15.75" customHeight="1">
      <c r="A13" s="20"/>
      <c r="B13" s="21"/>
      <c r="C13" s="21"/>
      <c r="D13" s="21"/>
      <c r="E13" s="21"/>
      <c r="F13" s="22"/>
      <c r="G13" s="22"/>
      <c r="H13" s="24"/>
      <c r="I13" s="24"/>
      <c r="J13" s="24"/>
      <c r="K13" s="24"/>
      <c r="L13" s="24"/>
      <c r="M13" s="24"/>
      <c r="N13" s="24"/>
      <c r="O13" s="24"/>
      <c r="P13" s="24"/>
      <c r="Q13" s="24"/>
      <c r="R13" s="24" t="s">
        <v>154</v>
      </c>
      <c r="S13" s="25"/>
    </row>
    <row r="14" spans="1:19" ht="15.75" customHeight="1">
      <c r="A14" s="20"/>
      <c r="B14" s="21"/>
      <c r="C14" s="21"/>
      <c r="D14" s="21"/>
      <c r="E14" s="21"/>
      <c r="F14" s="22"/>
      <c r="G14" s="22"/>
      <c r="H14" s="24"/>
      <c r="I14" s="24"/>
      <c r="J14" s="24"/>
      <c r="K14" s="24"/>
      <c r="L14" s="24"/>
      <c r="M14" s="24"/>
      <c r="N14" s="24"/>
      <c r="O14" s="24"/>
      <c r="P14" s="24"/>
      <c r="Q14" s="24"/>
      <c r="R14" s="24" t="s">
        <v>154</v>
      </c>
      <c r="S14" s="25"/>
    </row>
    <row r="15" spans="1:19" ht="15.75" customHeight="1">
      <c r="A15" s="20"/>
      <c r="B15" s="21"/>
      <c r="C15" s="21"/>
      <c r="D15" s="21"/>
      <c r="E15" s="21"/>
      <c r="F15" s="22"/>
      <c r="G15" s="22"/>
      <c r="H15" s="24"/>
      <c r="I15" s="24"/>
      <c r="J15" s="24"/>
      <c r="K15" s="24"/>
      <c r="L15" s="24"/>
      <c r="M15" s="24"/>
      <c r="N15" s="24"/>
      <c r="O15" s="24"/>
      <c r="P15" s="24"/>
      <c r="Q15" s="24"/>
      <c r="R15" s="24" t="s">
        <v>154</v>
      </c>
      <c r="S15" s="25"/>
    </row>
    <row r="16" spans="1:19" ht="15.75" customHeight="1">
      <c r="A16" s="20"/>
      <c r="B16" s="21"/>
      <c r="C16" s="21"/>
      <c r="D16" s="21"/>
      <c r="E16" s="21"/>
      <c r="F16" s="22"/>
      <c r="G16" s="22"/>
      <c r="H16" s="24"/>
      <c r="I16" s="24"/>
      <c r="J16" s="24"/>
      <c r="K16" s="24"/>
      <c r="L16" s="24"/>
      <c r="M16" s="24"/>
      <c r="N16" s="24"/>
      <c r="O16" s="24"/>
      <c r="P16" s="24"/>
      <c r="Q16" s="24"/>
      <c r="R16" s="24" t="s">
        <v>154</v>
      </c>
      <c r="S16" s="25"/>
    </row>
    <row r="17" spans="1:19" ht="15.75" customHeight="1">
      <c r="A17" s="20"/>
      <c r="B17" s="21"/>
      <c r="C17" s="21"/>
      <c r="D17" s="21"/>
      <c r="E17" s="21"/>
      <c r="F17" s="22"/>
      <c r="G17" s="22"/>
      <c r="H17" s="24"/>
      <c r="I17" s="24"/>
      <c r="J17" s="24"/>
      <c r="K17" s="24"/>
      <c r="L17" s="24"/>
      <c r="M17" s="24"/>
      <c r="N17" s="24"/>
      <c r="O17" s="24"/>
      <c r="P17" s="24"/>
      <c r="Q17" s="24"/>
      <c r="R17" s="24" t="s">
        <v>154</v>
      </c>
      <c r="S17" s="25"/>
    </row>
    <row r="18" spans="1:19" ht="15.75" customHeight="1">
      <c r="A18" s="20"/>
      <c r="B18" s="21"/>
      <c r="C18" s="21"/>
      <c r="D18" s="21"/>
      <c r="E18" s="21"/>
      <c r="F18" s="22"/>
      <c r="G18" s="22"/>
      <c r="H18" s="24"/>
      <c r="I18" s="24"/>
      <c r="J18" s="24"/>
      <c r="K18" s="24"/>
      <c r="L18" s="24"/>
      <c r="M18" s="24"/>
      <c r="N18" s="24"/>
      <c r="O18" s="24"/>
      <c r="P18" s="24"/>
      <c r="Q18" s="24"/>
      <c r="R18" s="24" t="s">
        <v>154</v>
      </c>
      <c r="S18" s="25"/>
    </row>
    <row r="19" spans="1:19" ht="15.75" customHeight="1">
      <c r="A19" s="20"/>
      <c r="B19" s="21"/>
      <c r="C19" s="21"/>
      <c r="D19" s="21"/>
      <c r="E19" s="21"/>
      <c r="F19" s="22"/>
      <c r="G19" s="22"/>
      <c r="H19" s="24"/>
      <c r="I19" s="24"/>
      <c r="J19" s="24"/>
      <c r="K19" s="24"/>
      <c r="L19" s="24"/>
      <c r="M19" s="24"/>
      <c r="N19" s="24"/>
      <c r="O19" s="24"/>
      <c r="P19" s="24"/>
      <c r="Q19" s="24"/>
      <c r="R19" s="24" t="s">
        <v>154</v>
      </c>
      <c r="S19" s="25"/>
    </row>
    <row r="20" spans="1:19" ht="15.75" customHeight="1">
      <c r="A20" s="20"/>
      <c r="B20" s="21"/>
      <c r="C20" s="21"/>
      <c r="D20" s="21"/>
      <c r="E20" s="21"/>
      <c r="F20" s="22"/>
      <c r="G20" s="22"/>
      <c r="H20" s="24"/>
      <c r="I20" s="24"/>
      <c r="J20" s="24"/>
      <c r="K20" s="24"/>
      <c r="L20" s="24"/>
      <c r="M20" s="24"/>
      <c r="N20" s="24"/>
      <c r="O20" s="24"/>
      <c r="P20" s="24"/>
      <c r="Q20" s="24"/>
      <c r="R20" s="24" t="s">
        <v>154</v>
      </c>
      <c r="S20" s="25"/>
    </row>
    <row r="21" spans="1:19" ht="15.75" customHeight="1">
      <c r="A21" s="20"/>
      <c r="B21" s="21"/>
      <c r="C21" s="21"/>
      <c r="D21" s="21"/>
      <c r="E21" s="21"/>
      <c r="F21" s="22"/>
      <c r="G21" s="22"/>
      <c r="H21" s="24"/>
      <c r="I21" s="24"/>
      <c r="J21" s="24"/>
      <c r="K21" s="24"/>
      <c r="L21" s="24"/>
      <c r="M21" s="24"/>
      <c r="N21" s="24"/>
      <c r="O21" s="24"/>
      <c r="P21" s="24"/>
      <c r="Q21" s="24"/>
      <c r="R21" s="24" t="s">
        <v>154</v>
      </c>
      <c r="S21" s="25"/>
    </row>
    <row r="22" spans="1:19" ht="15.75" customHeight="1">
      <c r="A22" s="20"/>
      <c r="B22" s="21"/>
      <c r="C22" s="21"/>
      <c r="D22" s="21"/>
      <c r="E22" s="21"/>
      <c r="F22" s="22"/>
      <c r="G22" s="22"/>
      <c r="H22" s="24"/>
      <c r="I22" s="24"/>
      <c r="J22" s="24"/>
      <c r="K22" s="24"/>
      <c r="L22" s="24"/>
      <c r="M22" s="24"/>
      <c r="N22" s="24"/>
      <c r="O22" s="24"/>
      <c r="P22" s="24"/>
      <c r="Q22" s="24"/>
      <c r="R22" s="24" t="s">
        <v>154</v>
      </c>
      <c r="S22" s="25"/>
    </row>
    <row r="23" spans="1:19" ht="15.75" customHeight="1">
      <c r="A23" s="20"/>
      <c r="B23" s="21"/>
      <c r="C23" s="21"/>
      <c r="D23" s="21"/>
      <c r="E23" s="21"/>
      <c r="F23" s="22"/>
      <c r="G23" s="22"/>
      <c r="H23" s="24"/>
      <c r="I23" s="24"/>
      <c r="J23" s="24"/>
      <c r="K23" s="24"/>
      <c r="L23" s="24"/>
      <c r="M23" s="24"/>
      <c r="N23" s="24"/>
      <c r="O23" s="24"/>
      <c r="P23" s="24"/>
      <c r="Q23" s="24"/>
      <c r="R23" s="24" t="s">
        <v>154</v>
      </c>
      <c r="S23" s="25"/>
    </row>
    <row r="24" spans="1:19" ht="15.75" customHeight="1">
      <c r="A24" s="20"/>
      <c r="B24" s="21"/>
      <c r="C24" s="21"/>
      <c r="D24" s="21"/>
      <c r="E24" s="21"/>
      <c r="F24" s="22"/>
      <c r="G24" s="22"/>
      <c r="H24" s="24"/>
      <c r="I24" s="24"/>
      <c r="J24" s="24"/>
      <c r="K24" s="24"/>
      <c r="L24" s="24"/>
      <c r="M24" s="24"/>
      <c r="N24" s="24"/>
      <c r="O24" s="24"/>
      <c r="P24" s="24"/>
      <c r="Q24" s="24"/>
      <c r="R24" s="24" t="s">
        <v>154</v>
      </c>
      <c r="S24" s="25"/>
    </row>
    <row r="25" spans="1:19" ht="15.75" customHeight="1">
      <c r="A25" s="446" t="s">
        <v>145</v>
      </c>
      <c r="B25" s="570"/>
      <c r="C25" s="470"/>
      <c r="D25" s="24"/>
      <c r="E25" s="24"/>
      <c r="F25" s="24" t="s">
        <v>154</v>
      </c>
      <c r="G25" s="25"/>
      <c r="H25" s="25"/>
      <c r="I25" s="25"/>
      <c r="J25" s="25"/>
      <c r="K25" s="25"/>
      <c r="L25" s="25"/>
      <c r="M25" s="25"/>
      <c r="N25" s="25"/>
      <c r="O25" s="25"/>
      <c r="P25" s="25"/>
      <c r="Q25" s="25"/>
      <c r="R25" s="25"/>
      <c r="S25" s="25"/>
    </row>
    <row r="26" spans="1:19" ht="15.75" customHeight="1">
      <c r="A26" s="446" t="s">
        <v>389</v>
      </c>
      <c r="B26" s="570"/>
      <c r="C26" s="470"/>
      <c r="D26" s="24"/>
      <c r="E26" s="24"/>
      <c r="F26" s="24" t="s">
        <v>154</v>
      </c>
      <c r="G26" s="25"/>
      <c r="H26" s="25"/>
      <c r="I26" s="25"/>
      <c r="J26" s="25"/>
      <c r="K26" s="25"/>
      <c r="L26" s="25"/>
      <c r="M26" s="25"/>
      <c r="N26" s="25"/>
      <c r="O26" s="25"/>
      <c r="P26" s="25"/>
      <c r="Q26" s="25"/>
      <c r="R26" s="25"/>
      <c r="S26" s="25"/>
    </row>
    <row r="27" spans="1:19" ht="15.75" customHeight="1">
      <c r="A27" s="446" t="s">
        <v>145</v>
      </c>
      <c r="B27" s="570"/>
      <c r="C27" s="470"/>
      <c r="D27" s="24"/>
      <c r="E27" s="24"/>
      <c r="F27" s="24" t="s">
        <v>154</v>
      </c>
      <c r="G27" s="25"/>
      <c r="H27" s="82">
        <f aca="true" t="shared" si="0" ref="H27:M27">SUM(H7:H26)</f>
        <v>0</v>
      </c>
      <c r="I27" s="82"/>
      <c r="J27" s="82">
        <f t="shared" si="0"/>
        <v>0</v>
      </c>
      <c r="K27" s="82">
        <f t="shared" si="0"/>
        <v>0</v>
      </c>
      <c r="L27" s="83">
        <f t="shared" si="0"/>
        <v>0</v>
      </c>
      <c r="M27" s="83">
        <f t="shared" si="0"/>
        <v>0</v>
      </c>
      <c r="N27" s="83"/>
      <c r="O27" s="83">
        <f>SUM(O7:O26)</f>
        <v>0</v>
      </c>
      <c r="P27" s="83">
        <f>SUM(P7:P26)</f>
        <v>0</v>
      </c>
      <c r="Q27" s="83">
        <v>0</v>
      </c>
      <c r="R27" s="25"/>
      <c r="S27" s="25"/>
    </row>
    <row r="28" ht="15.75" customHeight="1">
      <c r="A28" s="13" t="str">
        <f>Sheet1!A7</f>
        <v>被评估单位（或者产权持有单位）填表人：</v>
      </c>
    </row>
    <row r="29" ht="15.75" customHeight="1">
      <c r="A29" s="13" t="str">
        <f>Sheet1!A8</f>
        <v>填表日期：2019月4月29日</v>
      </c>
    </row>
  </sheetData>
  <sheetProtection/>
  <mergeCells count="18">
    <mergeCell ref="A1:S1"/>
    <mergeCell ref="A2:S2"/>
    <mergeCell ref="H5:K5"/>
    <mergeCell ref="M5:P5"/>
    <mergeCell ref="D5:D6"/>
    <mergeCell ref="E5:E6"/>
    <mergeCell ref="F5:F6"/>
    <mergeCell ref="G5:G6"/>
    <mergeCell ref="L5:L6"/>
    <mergeCell ref="Q5:Q6"/>
    <mergeCell ref="A27:C27"/>
    <mergeCell ref="A5:A6"/>
    <mergeCell ref="B5:B6"/>
    <mergeCell ref="C5:C6"/>
    <mergeCell ref="R5:R6"/>
    <mergeCell ref="S5:S6"/>
    <mergeCell ref="A25:C25"/>
    <mergeCell ref="A26:C26"/>
  </mergeCells>
  <printOptions horizontalCentered="1"/>
  <pageMargins left="1" right="1" top="0.87" bottom="0.87" header="1.06" footer="0.51"/>
  <pageSetup fitToHeight="0" fitToWidth="1" horizontalDpi="300" verticalDpi="300" orientation="landscape" paperSize="9" scale="82"/>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H29" sqref="H29:M29"/>
    </sheetView>
  </sheetViews>
  <sheetFormatPr defaultColWidth="7.875" defaultRowHeight="15.75" customHeight="1"/>
  <cols>
    <col min="1" max="1" width="3.50390625" style="13" customWidth="1"/>
    <col min="2" max="2" width="10.625" style="13" customWidth="1"/>
    <col min="3" max="3" width="7.875" style="13" customWidth="1"/>
    <col min="4" max="4" width="4.00390625" style="13" customWidth="1"/>
    <col min="5" max="5" width="8.00390625" style="13" customWidth="1"/>
    <col min="6" max="6" width="7.25390625" style="13" customWidth="1"/>
    <col min="7" max="7" width="11.50390625" style="13" bestFit="1" customWidth="1"/>
    <col min="8" max="8" width="7.25390625" style="13" customWidth="1"/>
    <col min="9" max="9" width="7.875" style="13" customWidth="1"/>
    <col min="10" max="10" width="11.125" style="13" customWidth="1"/>
    <col min="11" max="11" width="6.75390625" style="13" customWidth="1"/>
    <col min="12" max="12" width="5.125" style="13" customWidth="1"/>
    <col min="13" max="13" width="7.125" style="13" customWidth="1"/>
    <col min="14" max="16384" width="7.875" style="13" customWidth="1"/>
  </cols>
  <sheetData>
    <row r="1" spans="1:13" s="11" customFormat="1" ht="30" customHeight="1">
      <c r="A1" s="437" t="s">
        <v>390</v>
      </c>
      <c r="B1" s="438"/>
      <c r="C1" s="438"/>
      <c r="D1" s="438"/>
      <c r="E1" s="438"/>
      <c r="F1" s="438"/>
      <c r="G1" s="438"/>
      <c r="H1" s="438"/>
      <c r="I1" s="438"/>
      <c r="J1" s="438"/>
      <c r="K1" s="438"/>
      <c r="L1" s="438"/>
      <c r="M1" s="438"/>
    </row>
    <row r="2" spans="1:13" ht="13.5" customHeight="1">
      <c r="A2" s="439" t="s">
        <v>391</v>
      </c>
      <c r="B2" s="440"/>
      <c r="C2" s="440"/>
      <c r="D2" s="440"/>
      <c r="E2" s="440"/>
      <c r="F2" s="440"/>
      <c r="G2" s="440"/>
      <c r="H2" s="441"/>
      <c r="I2" s="441"/>
      <c r="J2" s="441"/>
      <c r="K2" s="441"/>
      <c r="L2" s="441"/>
      <c r="M2" s="441"/>
    </row>
    <row r="3" spans="1:13" ht="13.5" customHeight="1">
      <c r="A3" s="14"/>
      <c r="B3" s="14"/>
      <c r="C3" s="14"/>
      <c r="D3" s="14"/>
      <c r="E3" s="14"/>
      <c r="F3" s="14"/>
      <c r="G3" s="14"/>
      <c r="H3" s="15"/>
      <c r="I3" s="15"/>
      <c r="J3" s="15"/>
      <c r="K3" s="15"/>
      <c r="L3" s="448" t="s">
        <v>392</v>
      </c>
      <c r="M3" s="448"/>
    </row>
    <row r="4" spans="1:13" ht="15.75" customHeight="1">
      <c r="A4" s="445" t="s">
        <v>135</v>
      </c>
      <c r="B4" s="445"/>
      <c r="C4" s="445"/>
      <c r="D4" s="445"/>
      <c r="E4" s="445"/>
      <c r="M4" s="17" t="s">
        <v>3</v>
      </c>
    </row>
    <row r="5" spans="1:13" s="12" customFormat="1" ht="15.75" customHeight="1">
      <c r="A5" s="451" t="s">
        <v>5</v>
      </c>
      <c r="B5" s="451" t="s">
        <v>393</v>
      </c>
      <c r="C5" s="451" t="s">
        <v>394</v>
      </c>
      <c r="D5" s="460" t="s">
        <v>395</v>
      </c>
      <c r="E5" s="460" t="s">
        <v>92</v>
      </c>
      <c r="F5" s="460"/>
      <c r="G5" s="460"/>
      <c r="H5" s="442" t="s">
        <v>93</v>
      </c>
      <c r="I5" s="473"/>
      <c r="J5" s="443"/>
      <c r="K5" s="456" t="s">
        <v>94</v>
      </c>
      <c r="L5" s="460" t="s">
        <v>396</v>
      </c>
      <c r="M5" s="460" t="s">
        <v>8</v>
      </c>
    </row>
    <row r="6" spans="1:13" s="12" customFormat="1" ht="15.75" customHeight="1">
      <c r="A6" s="452"/>
      <c r="B6" s="452"/>
      <c r="C6" s="452"/>
      <c r="D6" s="452"/>
      <c r="E6" s="18" t="s">
        <v>186</v>
      </c>
      <c r="F6" s="18" t="s">
        <v>187</v>
      </c>
      <c r="G6" s="18" t="s">
        <v>188</v>
      </c>
      <c r="H6" s="24" t="s">
        <v>189</v>
      </c>
      <c r="I6" s="18" t="s">
        <v>187</v>
      </c>
      <c r="J6" s="18" t="s">
        <v>188</v>
      </c>
      <c r="K6" s="478"/>
      <c r="L6" s="452"/>
      <c r="M6" s="452"/>
    </row>
    <row r="7" spans="1:13" ht="15.75" customHeight="1">
      <c r="A7" s="20"/>
      <c r="B7" s="21"/>
      <c r="C7" s="21"/>
      <c r="D7" s="20"/>
      <c r="E7" s="42"/>
      <c r="F7" s="24"/>
      <c r="G7" s="24"/>
      <c r="H7" s="42"/>
      <c r="I7" s="24"/>
      <c r="J7" s="24"/>
      <c r="K7" s="24"/>
      <c r="L7" s="24" t="s">
        <v>154</v>
      </c>
      <c r="M7" s="25"/>
    </row>
    <row r="8" spans="1:13" ht="15.75" customHeight="1">
      <c r="A8" s="20"/>
      <c r="B8" s="21"/>
      <c r="C8" s="21"/>
      <c r="D8" s="20"/>
      <c r="E8" s="42"/>
      <c r="F8" s="24"/>
      <c r="G8" s="24"/>
      <c r="H8" s="42"/>
      <c r="I8" s="24"/>
      <c r="J8" s="24"/>
      <c r="K8" s="24"/>
      <c r="L8" s="24" t="s">
        <v>154</v>
      </c>
      <c r="M8" s="25"/>
    </row>
    <row r="9" spans="1:13" ht="15.75" customHeight="1">
      <c r="A9" s="20"/>
      <c r="B9" s="21"/>
      <c r="C9" s="21"/>
      <c r="D9" s="20"/>
      <c r="E9" s="42"/>
      <c r="F9" s="24"/>
      <c r="G9" s="24"/>
      <c r="H9" s="42"/>
      <c r="I9" s="24"/>
      <c r="J9" s="24"/>
      <c r="K9" s="24"/>
      <c r="L9" s="24" t="s">
        <v>154</v>
      </c>
      <c r="M9" s="25"/>
    </row>
    <row r="10" spans="1:13" ht="15.75" customHeight="1">
      <c r="A10" s="20"/>
      <c r="B10" s="21"/>
      <c r="C10" s="21"/>
      <c r="D10" s="20"/>
      <c r="E10" s="42"/>
      <c r="F10" s="24"/>
      <c r="G10" s="24"/>
      <c r="H10" s="42"/>
      <c r="I10" s="24"/>
      <c r="J10" s="24"/>
      <c r="K10" s="24"/>
      <c r="L10" s="24" t="s">
        <v>154</v>
      </c>
      <c r="M10" s="25"/>
    </row>
    <row r="11" spans="1:13" ht="15.75" customHeight="1">
      <c r="A11" s="20"/>
      <c r="B11" s="21"/>
      <c r="C11" s="21"/>
      <c r="D11" s="20"/>
      <c r="E11" s="42"/>
      <c r="F11" s="24"/>
      <c r="G11" s="24"/>
      <c r="H11" s="42"/>
      <c r="I11" s="24"/>
      <c r="J11" s="24"/>
      <c r="K11" s="24"/>
      <c r="L11" s="24" t="s">
        <v>154</v>
      </c>
      <c r="M11" s="25"/>
    </row>
    <row r="12" spans="1:13" ht="15.75" customHeight="1">
      <c r="A12" s="20"/>
      <c r="B12" s="21"/>
      <c r="C12" s="21"/>
      <c r="D12" s="20"/>
      <c r="E12" s="42"/>
      <c r="F12" s="24"/>
      <c r="G12" s="24"/>
      <c r="H12" s="42"/>
      <c r="I12" s="24"/>
      <c r="J12" s="24"/>
      <c r="K12" s="24"/>
      <c r="L12" s="24" t="s">
        <v>154</v>
      </c>
      <c r="M12" s="25"/>
    </row>
    <row r="13" spans="1:13" ht="15.75" customHeight="1">
      <c r="A13" s="20"/>
      <c r="B13" s="21"/>
      <c r="C13" s="21"/>
      <c r="D13" s="20"/>
      <c r="E13" s="42"/>
      <c r="F13" s="24"/>
      <c r="G13" s="24"/>
      <c r="H13" s="42"/>
      <c r="I13" s="24"/>
      <c r="J13" s="24"/>
      <c r="K13" s="24"/>
      <c r="L13" s="24" t="s">
        <v>154</v>
      </c>
      <c r="M13" s="25"/>
    </row>
    <row r="14" spans="1:13" ht="15.75" customHeight="1">
      <c r="A14" s="20"/>
      <c r="B14" s="21"/>
      <c r="C14" s="21"/>
      <c r="D14" s="20"/>
      <c r="E14" s="42"/>
      <c r="F14" s="24"/>
      <c r="G14" s="24"/>
      <c r="H14" s="42"/>
      <c r="I14" s="24"/>
      <c r="J14" s="24"/>
      <c r="K14" s="24"/>
      <c r="L14" s="24" t="s">
        <v>154</v>
      </c>
      <c r="M14" s="25"/>
    </row>
    <row r="15" spans="1:13" ht="15.75" customHeight="1">
      <c r="A15" s="20"/>
      <c r="B15" s="21"/>
      <c r="C15" s="21"/>
      <c r="D15" s="20"/>
      <c r="E15" s="42"/>
      <c r="F15" s="24"/>
      <c r="G15" s="24"/>
      <c r="H15" s="42"/>
      <c r="I15" s="24"/>
      <c r="J15" s="24"/>
      <c r="K15" s="24"/>
      <c r="L15" s="24" t="s">
        <v>154</v>
      </c>
      <c r="M15" s="25"/>
    </row>
    <row r="16" spans="1:13" ht="15.75" customHeight="1">
      <c r="A16" s="20"/>
      <c r="B16" s="21"/>
      <c r="C16" s="21"/>
      <c r="D16" s="20"/>
      <c r="E16" s="42"/>
      <c r="F16" s="24"/>
      <c r="G16" s="24"/>
      <c r="H16" s="42"/>
      <c r="I16" s="24"/>
      <c r="J16" s="24"/>
      <c r="K16" s="24"/>
      <c r="L16" s="24" t="s">
        <v>154</v>
      </c>
      <c r="M16" s="25"/>
    </row>
    <row r="17" spans="1:13" ht="15.75" customHeight="1">
      <c r="A17" s="20"/>
      <c r="B17" s="21"/>
      <c r="C17" s="21"/>
      <c r="D17" s="20"/>
      <c r="E17" s="42"/>
      <c r="F17" s="24"/>
      <c r="G17" s="24"/>
      <c r="H17" s="42"/>
      <c r="I17" s="24"/>
      <c r="J17" s="24"/>
      <c r="K17" s="24"/>
      <c r="L17" s="24" t="s">
        <v>154</v>
      </c>
      <c r="M17" s="25"/>
    </row>
    <row r="18" spans="1:13" ht="15.75" customHeight="1">
      <c r="A18" s="20"/>
      <c r="B18" s="21"/>
      <c r="C18" s="21"/>
      <c r="D18" s="20"/>
      <c r="E18" s="42"/>
      <c r="F18" s="24"/>
      <c r="G18" s="24"/>
      <c r="H18" s="42"/>
      <c r="I18" s="24"/>
      <c r="J18" s="24"/>
      <c r="K18" s="24"/>
      <c r="L18" s="24" t="s">
        <v>154</v>
      </c>
      <c r="M18" s="25"/>
    </row>
    <row r="19" spans="1:13" ht="15.75" customHeight="1">
      <c r="A19" s="20"/>
      <c r="B19" s="21"/>
      <c r="C19" s="21"/>
      <c r="D19" s="20"/>
      <c r="E19" s="42"/>
      <c r="F19" s="24"/>
      <c r="G19" s="24"/>
      <c r="H19" s="42"/>
      <c r="I19" s="24"/>
      <c r="J19" s="24"/>
      <c r="K19" s="24"/>
      <c r="L19" s="24"/>
      <c r="M19" s="25"/>
    </row>
    <row r="20" spans="1:13" ht="15.75" customHeight="1">
      <c r="A20" s="20"/>
      <c r="B20" s="21"/>
      <c r="C20" s="21"/>
      <c r="D20" s="20"/>
      <c r="E20" s="42"/>
      <c r="F20" s="24"/>
      <c r="G20" s="24"/>
      <c r="H20" s="42"/>
      <c r="I20" s="24"/>
      <c r="J20" s="24"/>
      <c r="K20" s="24"/>
      <c r="L20" s="24" t="s">
        <v>154</v>
      </c>
      <c r="M20" s="25"/>
    </row>
    <row r="21" spans="1:13" ht="15.75" customHeight="1">
      <c r="A21" s="20"/>
      <c r="B21" s="21"/>
      <c r="C21" s="21"/>
      <c r="D21" s="20"/>
      <c r="E21" s="42"/>
      <c r="F21" s="24"/>
      <c r="G21" s="24"/>
      <c r="H21" s="42"/>
      <c r="I21" s="24"/>
      <c r="J21" s="24"/>
      <c r="K21" s="24"/>
      <c r="L21" s="24" t="s">
        <v>154</v>
      </c>
      <c r="M21" s="25"/>
    </row>
    <row r="22" spans="1:13" ht="15.75" customHeight="1">
      <c r="A22" s="20"/>
      <c r="B22" s="21"/>
      <c r="C22" s="21"/>
      <c r="D22" s="20"/>
      <c r="E22" s="42"/>
      <c r="F22" s="24"/>
      <c r="G22" s="24"/>
      <c r="H22" s="42"/>
      <c r="I22" s="24"/>
      <c r="J22" s="24"/>
      <c r="K22" s="24"/>
      <c r="L22" s="24" t="s">
        <v>154</v>
      </c>
      <c r="M22" s="25"/>
    </row>
    <row r="23" spans="1:13" ht="15.75" customHeight="1">
      <c r="A23" s="20"/>
      <c r="B23" s="21"/>
      <c r="C23" s="21"/>
      <c r="D23" s="20"/>
      <c r="E23" s="42"/>
      <c r="F23" s="24"/>
      <c r="G23" s="24"/>
      <c r="H23" s="42"/>
      <c r="I23" s="24"/>
      <c r="J23" s="24"/>
      <c r="K23" s="24"/>
      <c r="L23" s="24" t="s">
        <v>154</v>
      </c>
      <c r="M23" s="25"/>
    </row>
    <row r="24" spans="1:13" ht="15.75" customHeight="1">
      <c r="A24" s="20"/>
      <c r="B24" s="21"/>
      <c r="C24" s="21"/>
      <c r="D24" s="20"/>
      <c r="E24" s="42"/>
      <c r="F24" s="24"/>
      <c r="G24" s="24"/>
      <c r="H24" s="42"/>
      <c r="I24" s="24"/>
      <c r="J24" s="24"/>
      <c r="K24" s="24"/>
      <c r="L24" s="24" t="s">
        <v>154</v>
      </c>
      <c r="M24" s="25"/>
    </row>
    <row r="25" spans="1:13" ht="15.75" customHeight="1">
      <c r="A25" s="20"/>
      <c r="B25" s="21"/>
      <c r="C25" s="21"/>
      <c r="D25" s="20"/>
      <c r="E25" s="42"/>
      <c r="F25" s="24"/>
      <c r="G25" s="24"/>
      <c r="H25" s="42"/>
      <c r="I25" s="24"/>
      <c r="J25" s="24"/>
      <c r="K25" s="24"/>
      <c r="L25" s="24" t="s">
        <v>154</v>
      </c>
      <c r="M25" s="25"/>
    </row>
    <row r="26" spans="1:13" ht="15.75" customHeight="1">
      <c r="A26" s="442" t="s">
        <v>175</v>
      </c>
      <c r="B26" s="473"/>
      <c r="C26" s="473"/>
      <c r="D26" s="443"/>
      <c r="E26" s="42"/>
      <c r="F26" s="24"/>
      <c r="G26" s="24"/>
      <c r="H26" s="42"/>
      <c r="I26" s="24"/>
      <c r="J26" s="24"/>
      <c r="K26" s="24"/>
      <c r="L26" s="24" t="s">
        <v>154</v>
      </c>
      <c r="M26" s="25"/>
    </row>
    <row r="27" spans="1:13" ht="15.75" customHeight="1">
      <c r="A27" s="442" t="s">
        <v>397</v>
      </c>
      <c r="B27" s="473"/>
      <c r="C27" s="473"/>
      <c r="D27" s="443"/>
      <c r="E27" s="42"/>
      <c r="F27" s="24"/>
      <c r="G27" s="24"/>
      <c r="H27" s="42"/>
      <c r="I27" s="24"/>
      <c r="J27" s="24"/>
      <c r="K27" s="24"/>
      <c r="L27" s="24" t="s">
        <v>154</v>
      </c>
      <c r="M27" s="25"/>
    </row>
    <row r="28" spans="1:13" ht="15.75" customHeight="1">
      <c r="A28" s="442" t="s">
        <v>232</v>
      </c>
      <c r="B28" s="473"/>
      <c r="C28" s="473"/>
      <c r="D28" s="443"/>
      <c r="E28" s="42"/>
      <c r="F28" s="24"/>
      <c r="G28" s="24"/>
      <c r="H28" s="42"/>
      <c r="I28" s="24"/>
      <c r="J28" s="24"/>
      <c r="K28" s="24"/>
      <c r="L28" s="24" t="s">
        <v>154</v>
      </c>
      <c r="M28" s="25"/>
    </row>
    <row r="29" spans="1:13" ht="15.75" customHeight="1">
      <c r="A29" s="573" t="s">
        <v>87</v>
      </c>
      <c r="B29" s="573"/>
      <c r="C29" s="573"/>
      <c r="D29" s="573"/>
      <c r="E29" s="573"/>
      <c r="H29" s="444" t="s">
        <v>398</v>
      </c>
      <c r="I29" s="444"/>
      <c r="J29" s="444"/>
      <c r="K29" s="444"/>
      <c r="L29" s="444"/>
      <c r="M29" s="444"/>
    </row>
    <row r="30" spans="1:4" ht="15.75" customHeight="1">
      <c r="A30" s="571" t="s">
        <v>399</v>
      </c>
      <c r="B30" s="572"/>
      <c r="C30" s="572"/>
      <c r="D30" s="572"/>
    </row>
  </sheetData>
  <sheetProtection/>
  <mergeCells count="19">
    <mergeCell ref="A1:M1"/>
    <mergeCell ref="A2:M2"/>
    <mergeCell ref="L3:M3"/>
    <mergeCell ref="A4:E4"/>
    <mergeCell ref="A29:E29"/>
    <mergeCell ref="H29:M29"/>
    <mergeCell ref="K5:K6"/>
    <mergeCell ref="L5:L6"/>
    <mergeCell ref="M5:M6"/>
    <mergeCell ref="A30:D30"/>
    <mergeCell ref="E5:G5"/>
    <mergeCell ref="H5:J5"/>
    <mergeCell ref="A26:D26"/>
    <mergeCell ref="A27:D27"/>
    <mergeCell ref="A5:A6"/>
    <mergeCell ref="B5:B6"/>
    <mergeCell ref="C5:C6"/>
    <mergeCell ref="A28:D28"/>
    <mergeCell ref="D5:D6"/>
  </mergeCells>
  <printOptions horizontalCentered="1"/>
  <pageMargins left="0.35" right="0.35"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worksheet>
</file>

<file path=xl/worksheets/sheet4.xml><?xml version="1.0" encoding="utf-8"?>
<worksheet xmlns="http://schemas.openxmlformats.org/spreadsheetml/2006/main" xmlns:r="http://schemas.openxmlformats.org/officeDocument/2006/relationships">
  <sheetPr>
    <tabColor indexed="10"/>
    <pageSetUpPr fitToPage="1"/>
  </sheetPr>
  <dimension ref="A1:F36"/>
  <sheetViews>
    <sheetView tabSelected="1" zoomScalePageLayoutView="0" workbookViewId="0" topLeftCell="A16">
      <selection activeCell="G34" sqref="G34"/>
    </sheetView>
  </sheetViews>
  <sheetFormatPr defaultColWidth="7.875" defaultRowHeight="15.75" customHeight="1"/>
  <cols>
    <col min="1" max="1" width="8.375" style="13" customWidth="1"/>
    <col min="2" max="2" width="23.25390625" style="13" customWidth="1"/>
    <col min="3" max="6" width="19.50390625" style="13" customWidth="1"/>
    <col min="7" max="16384" width="7.875" style="13" customWidth="1"/>
  </cols>
  <sheetData>
    <row r="1" spans="1:6" ht="25.5" customHeight="1">
      <c r="A1" s="432" t="s">
        <v>88</v>
      </c>
      <c r="B1" s="432"/>
      <c r="C1" s="433"/>
      <c r="D1" s="433"/>
      <c r="E1" s="433"/>
      <c r="F1" s="433"/>
    </row>
    <row r="2" spans="1:6" s="303" customFormat="1" ht="15.75" customHeight="1">
      <c r="A2" s="434" t="str">
        <f>Sheet1!A3</f>
        <v>评估基准日：2019年4月29日</v>
      </c>
      <c r="B2" s="434"/>
      <c r="C2" s="434"/>
      <c r="D2" s="434"/>
      <c r="E2" s="434"/>
      <c r="F2" s="434"/>
    </row>
    <row r="3" spans="1:6" s="303" customFormat="1" ht="14.25" customHeight="1">
      <c r="A3" s="309"/>
      <c r="B3" s="309"/>
      <c r="C3" s="309"/>
      <c r="D3" s="309"/>
      <c r="E3" s="309"/>
      <c r="F3" s="310" t="s">
        <v>89</v>
      </c>
    </row>
    <row r="4" spans="1:6" s="303" customFormat="1" ht="14.25" customHeight="1">
      <c r="A4" s="311" t="str">
        <f>Sheet1!A4</f>
        <v>被评估单位（或者产权持有单位）：林杰、路兴龙</v>
      </c>
      <c r="B4" s="311"/>
      <c r="F4" s="312" t="s">
        <v>90</v>
      </c>
    </row>
    <row r="5" spans="1:6" s="304" customFormat="1" ht="14.25" customHeight="1">
      <c r="A5" s="435" t="s">
        <v>91</v>
      </c>
      <c r="B5" s="435"/>
      <c r="C5" s="313" t="s">
        <v>92</v>
      </c>
      <c r="D5" s="313" t="s">
        <v>93</v>
      </c>
      <c r="E5" s="313" t="s">
        <v>94</v>
      </c>
      <c r="F5" s="313" t="s">
        <v>95</v>
      </c>
    </row>
    <row r="6" spans="1:6" s="304" customFormat="1" ht="15" customHeight="1">
      <c r="A6" s="436"/>
      <c r="B6" s="436"/>
      <c r="C6" s="314" t="s">
        <v>96</v>
      </c>
      <c r="D6" s="314" t="s">
        <v>97</v>
      </c>
      <c r="E6" s="314" t="s">
        <v>98</v>
      </c>
      <c r="F6" s="314" t="s">
        <v>99</v>
      </c>
    </row>
    <row r="7" spans="1:6" s="303" customFormat="1" ht="15.75" customHeight="1">
      <c r="A7" s="315">
        <v>1</v>
      </c>
      <c r="B7" s="316" t="s">
        <v>100</v>
      </c>
      <c r="C7" s="317"/>
      <c r="D7" s="317"/>
      <c r="E7" s="317"/>
      <c r="F7" s="317"/>
    </row>
    <row r="8" spans="1:6" s="303" customFormat="1" ht="14.25" customHeight="1">
      <c r="A8" s="315">
        <v>2</v>
      </c>
      <c r="B8" s="318" t="s">
        <v>101</v>
      </c>
      <c r="C8" s="317"/>
      <c r="D8" s="317"/>
      <c r="E8" s="317"/>
      <c r="F8" s="319"/>
    </row>
    <row r="9" spans="1:6" s="305" customFormat="1" ht="15" customHeight="1">
      <c r="A9" s="315">
        <v>3</v>
      </c>
      <c r="B9" s="320" t="s">
        <v>102</v>
      </c>
      <c r="C9" s="321"/>
      <c r="D9" s="321"/>
      <c r="E9" s="317"/>
      <c r="F9" s="319"/>
    </row>
    <row r="10" spans="1:6" s="305" customFormat="1" ht="15" customHeight="1">
      <c r="A10" s="315">
        <v>4</v>
      </c>
      <c r="B10" s="320" t="s">
        <v>103</v>
      </c>
      <c r="C10" s="321"/>
      <c r="D10" s="321"/>
      <c r="E10" s="317"/>
      <c r="F10" s="319"/>
    </row>
    <row r="11" spans="1:6" s="305" customFormat="1" ht="14.25" customHeight="1">
      <c r="A11" s="315">
        <v>5</v>
      </c>
      <c r="B11" s="320" t="s">
        <v>104</v>
      </c>
      <c r="C11" s="321"/>
      <c r="D11" s="321"/>
      <c r="E11" s="317"/>
      <c r="F11" s="319"/>
    </row>
    <row r="12" spans="1:6" s="305" customFormat="1" ht="15" customHeight="1">
      <c r="A12" s="315">
        <v>6</v>
      </c>
      <c r="B12" s="320" t="s">
        <v>105</v>
      </c>
      <c r="C12" s="321"/>
      <c r="D12" s="321"/>
      <c r="E12" s="317"/>
      <c r="F12" s="319"/>
    </row>
    <row r="13" spans="1:6" s="305" customFormat="1" ht="15.75" customHeight="1">
      <c r="A13" s="315">
        <v>7</v>
      </c>
      <c r="B13" s="320" t="s">
        <v>106</v>
      </c>
      <c r="C13" s="321"/>
      <c r="D13" s="321"/>
      <c r="E13" s="317"/>
      <c r="F13" s="319"/>
    </row>
    <row r="14" spans="1:6" s="305" customFormat="1" ht="15.75" customHeight="1">
      <c r="A14" s="315">
        <v>8</v>
      </c>
      <c r="B14" s="320" t="s">
        <v>107</v>
      </c>
      <c r="C14" s="321">
        <f>'4-6固定资产汇总'!D22/10000</f>
        <v>0</v>
      </c>
      <c r="D14" s="321">
        <f>'4-6固定资产汇总'!F22/10000</f>
        <v>43.36</v>
      </c>
      <c r="E14" s="317"/>
      <c r="F14" s="319" t="e">
        <f>E14/C14*100</f>
        <v>#DIV/0!</v>
      </c>
    </row>
    <row r="15" spans="1:6" s="305" customFormat="1" ht="15.75" customHeight="1">
      <c r="A15" s="315">
        <v>9</v>
      </c>
      <c r="B15" s="320" t="s">
        <v>108</v>
      </c>
      <c r="C15" s="321"/>
      <c r="D15" s="321"/>
      <c r="E15" s="317"/>
      <c r="F15" s="319"/>
    </row>
    <row r="16" spans="1:6" s="305" customFormat="1" ht="15" customHeight="1">
      <c r="A16" s="315">
        <v>10</v>
      </c>
      <c r="B16" s="320" t="s">
        <v>109</v>
      </c>
      <c r="C16" s="321"/>
      <c r="D16" s="321"/>
      <c r="E16" s="317"/>
      <c r="F16" s="319"/>
    </row>
    <row r="17" spans="1:6" s="305" customFormat="1" ht="15" customHeight="1">
      <c r="A17" s="315">
        <v>11</v>
      </c>
      <c r="B17" s="320" t="s">
        <v>110</v>
      </c>
      <c r="C17" s="321"/>
      <c r="D17" s="321"/>
      <c r="E17" s="317"/>
      <c r="F17" s="319"/>
    </row>
    <row r="18" spans="1:6" s="305" customFormat="1" ht="15.75" customHeight="1">
      <c r="A18" s="315">
        <v>12</v>
      </c>
      <c r="B18" s="320" t="s">
        <v>111</v>
      </c>
      <c r="C18" s="321"/>
      <c r="D18" s="321"/>
      <c r="E18" s="317"/>
      <c r="F18" s="319"/>
    </row>
    <row r="19" spans="1:6" s="305" customFormat="1" ht="15" customHeight="1">
      <c r="A19" s="315">
        <v>13</v>
      </c>
      <c r="B19" s="320" t="s">
        <v>112</v>
      </c>
      <c r="C19" s="321"/>
      <c r="D19" s="321"/>
      <c r="E19" s="317"/>
      <c r="F19" s="319"/>
    </row>
    <row r="20" spans="1:6" s="306" customFormat="1" ht="15" customHeight="1">
      <c r="A20" s="315">
        <v>14</v>
      </c>
      <c r="B20" s="320" t="s">
        <v>113</v>
      </c>
      <c r="C20" s="321"/>
      <c r="D20" s="321"/>
      <c r="E20" s="317"/>
      <c r="F20" s="319"/>
    </row>
    <row r="21" spans="1:6" s="306" customFormat="1" ht="15.75" customHeight="1">
      <c r="A21" s="315">
        <v>15</v>
      </c>
      <c r="B21" s="320" t="s">
        <v>114</v>
      </c>
      <c r="C21" s="321"/>
      <c r="D21" s="321"/>
      <c r="E21" s="317"/>
      <c r="F21" s="319"/>
    </row>
    <row r="22" spans="1:6" s="306" customFormat="1" ht="15.75" customHeight="1">
      <c r="A22" s="315">
        <v>16</v>
      </c>
      <c r="B22" s="320" t="s">
        <v>115</v>
      </c>
      <c r="C22" s="321"/>
      <c r="D22" s="321"/>
      <c r="E22" s="317"/>
      <c r="F22" s="319"/>
    </row>
    <row r="23" spans="1:6" s="306" customFormat="1" ht="15.75" customHeight="1">
      <c r="A23" s="315">
        <v>17</v>
      </c>
      <c r="B23" s="320" t="s">
        <v>116</v>
      </c>
      <c r="C23" s="321"/>
      <c r="D23" s="321"/>
      <c r="E23" s="317"/>
      <c r="F23" s="319"/>
    </row>
    <row r="24" spans="1:6" s="306" customFormat="1" ht="15.75" customHeight="1">
      <c r="A24" s="315">
        <v>18</v>
      </c>
      <c r="B24" s="320" t="s">
        <v>117</v>
      </c>
      <c r="C24" s="321"/>
      <c r="D24" s="321"/>
      <c r="E24" s="317"/>
      <c r="F24" s="319"/>
    </row>
    <row r="25" spans="1:6" s="306" customFormat="1" ht="15.75" customHeight="1">
      <c r="A25" s="315">
        <v>19</v>
      </c>
      <c r="B25" s="320" t="s">
        <v>118</v>
      </c>
      <c r="C25" s="321"/>
      <c r="D25" s="321"/>
      <c r="E25" s="317"/>
      <c r="F25" s="319"/>
    </row>
    <row r="26" spans="1:6" s="307" customFormat="1" ht="15.75" customHeight="1">
      <c r="A26" s="315">
        <v>20</v>
      </c>
      <c r="B26" s="322" t="s">
        <v>119</v>
      </c>
      <c r="C26" s="317">
        <f>C14</f>
        <v>0</v>
      </c>
      <c r="D26" s="317">
        <f>D14</f>
        <v>43.36</v>
      </c>
      <c r="E26" s="317"/>
      <c r="F26" s="319" t="e">
        <f>E26/C26*100</f>
        <v>#DIV/0!</v>
      </c>
    </row>
    <row r="27" spans="1:6" s="307" customFormat="1" ht="15.75" customHeight="1">
      <c r="A27" s="315">
        <v>21</v>
      </c>
      <c r="B27" s="323" t="s">
        <v>120</v>
      </c>
      <c r="C27" s="317"/>
      <c r="D27" s="317"/>
      <c r="E27" s="317"/>
      <c r="F27" s="319"/>
    </row>
    <row r="28" spans="1:6" s="307" customFormat="1" ht="15.75" customHeight="1">
      <c r="A28" s="315">
        <v>22</v>
      </c>
      <c r="B28" s="323" t="s">
        <v>121</v>
      </c>
      <c r="C28" s="317"/>
      <c r="D28" s="317"/>
      <c r="E28" s="317"/>
      <c r="F28" s="319"/>
    </row>
    <row r="29" spans="1:6" s="307" customFormat="1" ht="15.75" customHeight="1">
      <c r="A29" s="315">
        <v>23</v>
      </c>
      <c r="B29" s="322" t="s">
        <v>122</v>
      </c>
      <c r="C29" s="317"/>
      <c r="D29" s="317"/>
      <c r="E29" s="317"/>
      <c r="F29" s="319"/>
    </row>
    <row r="30" spans="1:6" s="307" customFormat="1" ht="15.75" customHeight="1">
      <c r="A30" s="315">
        <v>24</v>
      </c>
      <c r="B30" s="322" t="s">
        <v>123</v>
      </c>
      <c r="C30" s="317">
        <f>C26-C29</f>
        <v>0</v>
      </c>
      <c r="D30" s="317">
        <f>D26-D29</f>
        <v>43.36</v>
      </c>
      <c r="E30" s="317"/>
      <c r="F30" s="319" t="e">
        <f>E30/C30*100</f>
        <v>#DIV/0!</v>
      </c>
    </row>
    <row r="31" spans="4:6" s="303" customFormat="1" ht="18" customHeight="1">
      <c r="D31" s="324"/>
      <c r="E31" s="324" t="str">
        <f>Sheet1!A5</f>
        <v>评估机构：佳木斯市兴佳资产评估事务所</v>
      </c>
      <c r="F31" s="324"/>
    </row>
    <row r="32" s="308" customFormat="1" ht="12.75" customHeight="1"/>
    <row r="36" ht="15.75" customHeight="1">
      <c r="D36" s="273"/>
    </row>
  </sheetData>
  <sheetProtection/>
  <mergeCells count="3">
    <mergeCell ref="A1:F1"/>
    <mergeCell ref="A2:F2"/>
    <mergeCell ref="A5:B6"/>
  </mergeCells>
  <printOptions horizontalCentered="1"/>
  <pageMargins left="0.98" right="0.98" top="0.87" bottom="0.67" header="0.98" footer="0.16"/>
  <pageSetup fitToHeight="0" fitToWidth="1" horizontalDpi="300" verticalDpi="300" orientation="landscape" paperSize="9" r:id="rId1"/>
  <headerFooter scaleWithDoc="0" alignWithMargins="0">
    <oddFooter>&amp;C&amp;"宋体,常规"共&amp;"Times New Roman,常规"&amp;N&amp;"宋体,常规"页，第&amp;"Times New Roman,常规"&amp;P&amp;"宋体,常规"页</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selection activeCell="E28" sqref="E28:H28"/>
    </sheetView>
  </sheetViews>
  <sheetFormatPr defaultColWidth="7.875" defaultRowHeight="15.75" customHeight="1"/>
  <cols>
    <col min="1" max="1" width="4.875" style="13" customWidth="1"/>
    <col min="2" max="2" width="15.625" style="13" customWidth="1"/>
    <col min="3" max="3" width="10.50390625" style="13" customWidth="1"/>
    <col min="4" max="4" width="12.375" style="13" customWidth="1"/>
    <col min="5" max="5" width="12.75390625" style="13" customWidth="1"/>
    <col min="6" max="6" width="10.625" style="13" customWidth="1"/>
    <col min="7" max="7" width="11.50390625" style="13" customWidth="1"/>
    <col min="8" max="8" width="19.875" style="13" customWidth="1"/>
    <col min="9" max="16384" width="7.875" style="13" customWidth="1"/>
  </cols>
  <sheetData>
    <row r="1" spans="1:8" s="11" customFormat="1" ht="30" customHeight="1">
      <c r="A1" s="437" t="s">
        <v>400</v>
      </c>
      <c r="B1" s="438"/>
      <c r="C1" s="438"/>
      <c r="D1" s="438"/>
      <c r="E1" s="438"/>
      <c r="F1" s="438"/>
      <c r="G1" s="438"/>
      <c r="H1" s="438"/>
    </row>
    <row r="2" spans="1:8" ht="13.5" customHeight="1">
      <c r="A2" s="439" t="s">
        <v>391</v>
      </c>
      <c r="B2" s="440"/>
      <c r="C2" s="440"/>
      <c r="D2" s="440"/>
      <c r="E2" s="440"/>
      <c r="F2" s="440"/>
      <c r="G2" s="440"/>
      <c r="H2" s="440"/>
    </row>
    <row r="3" spans="1:8" ht="13.5" customHeight="1">
      <c r="A3" s="14"/>
      <c r="B3" s="14"/>
      <c r="C3" s="14"/>
      <c r="D3" s="14"/>
      <c r="E3" s="14"/>
      <c r="F3" s="14"/>
      <c r="G3" s="14"/>
      <c r="H3" s="44" t="s">
        <v>401</v>
      </c>
    </row>
    <row r="4" spans="1:8" ht="15.75" customHeight="1">
      <c r="A4" s="445" t="s">
        <v>135</v>
      </c>
      <c r="B4" s="445"/>
      <c r="C4" s="445"/>
      <c r="H4" s="17" t="s">
        <v>3</v>
      </c>
    </row>
    <row r="5" spans="1:8" s="12" customFormat="1" ht="15.75" customHeight="1">
      <c r="A5" s="18" t="s">
        <v>5</v>
      </c>
      <c r="B5" s="18" t="s">
        <v>402</v>
      </c>
      <c r="C5" s="18" t="s">
        <v>171</v>
      </c>
      <c r="D5" s="19" t="s">
        <v>92</v>
      </c>
      <c r="E5" s="18" t="s">
        <v>93</v>
      </c>
      <c r="F5" s="18" t="s">
        <v>94</v>
      </c>
      <c r="G5" s="18" t="s">
        <v>138</v>
      </c>
      <c r="H5" s="18" t="s">
        <v>8</v>
      </c>
    </row>
    <row r="6" spans="1:8" ht="15.75" customHeight="1">
      <c r="A6" s="20"/>
      <c r="B6" s="21"/>
      <c r="C6" s="22"/>
      <c r="D6" s="24"/>
      <c r="E6" s="24"/>
      <c r="F6" s="24"/>
      <c r="G6" s="24"/>
      <c r="H6" s="25"/>
    </row>
    <row r="7" spans="1:8" ht="15.75" customHeight="1">
      <c r="A7" s="20"/>
      <c r="B7" s="21"/>
      <c r="C7" s="22"/>
      <c r="D7" s="24"/>
      <c r="E7" s="24"/>
      <c r="F7" s="24"/>
      <c r="G7" s="24"/>
      <c r="H7" s="25"/>
    </row>
    <row r="8" spans="1:8" ht="15.75" customHeight="1">
      <c r="A8" s="20"/>
      <c r="B8" s="21"/>
      <c r="C8" s="22"/>
      <c r="D8" s="24"/>
      <c r="E8" s="24"/>
      <c r="F8" s="24"/>
      <c r="G8" s="24"/>
      <c r="H8" s="25"/>
    </row>
    <row r="9" spans="1:8" ht="15.75" customHeight="1">
      <c r="A9" s="20"/>
      <c r="B9" s="21"/>
      <c r="C9" s="22"/>
      <c r="D9" s="24"/>
      <c r="E9" s="24"/>
      <c r="F9" s="24"/>
      <c r="G9" s="24"/>
      <c r="H9" s="25"/>
    </row>
    <row r="10" spans="1:8" ht="15.75" customHeight="1">
      <c r="A10" s="20"/>
      <c r="B10" s="21"/>
      <c r="C10" s="22"/>
      <c r="D10" s="24"/>
      <c r="E10" s="24"/>
      <c r="F10" s="24"/>
      <c r="G10" s="24"/>
      <c r="H10" s="25"/>
    </row>
    <row r="11" spans="1:8" ht="15.75" customHeight="1">
      <c r="A11" s="20"/>
      <c r="B11" s="21"/>
      <c r="C11" s="22"/>
      <c r="D11" s="24"/>
      <c r="E11" s="24"/>
      <c r="F11" s="24"/>
      <c r="G11" s="24"/>
      <c r="H11" s="25"/>
    </row>
    <row r="12" spans="1:8" ht="15.75" customHeight="1">
      <c r="A12" s="20"/>
      <c r="B12" s="21"/>
      <c r="C12" s="22"/>
      <c r="D12" s="24"/>
      <c r="E12" s="24"/>
      <c r="F12" s="24"/>
      <c r="G12" s="24"/>
      <c r="H12" s="25"/>
    </row>
    <row r="13" spans="1:8" ht="15.75" customHeight="1">
      <c r="A13" s="20"/>
      <c r="B13" s="21"/>
      <c r="C13" s="22"/>
      <c r="D13" s="24"/>
      <c r="E13" s="24"/>
      <c r="F13" s="24"/>
      <c r="G13" s="24"/>
      <c r="H13" s="25"/>
    </row>
    <row r="14" spans="1:8" ht="15.75" customHeight="1">
      <c r="A14" s="20"/>
      <c r="B14" s="21"/>
      <c r="C14" s="22"/>
      <c r="D14" s="24"/>
      <c r="E14" s="24"/>
      <c r="F14" s="24"/>
      <c r="G14" s="24"/>
      <c r="H14" s="25"/>
    </row>
    <row r="15" spans="1:8" ht="15.75" customHeight="1">
      <c r="A15" s="20"/>
      <c r="B15" s="21"/>
      <c r="C15" s="22"/>
      <c r="D15" s="24"/>
      <c r="E15" s="24"/>
      <c r="F15" s="24"/>
      <c r="G15" s="24"/>
      <c r="H15" s="25"/>
    </row>
    <row r="16" spans="1:8" ht="15.75" customHeight="1">
      <c r="A16" s="20"/>
      <c r="B16" s="21"/>
      <c r="C16" s="22"/>
      <c r="D16" s="24"/>
      <c r="E16" s="24"/>
      <c r="F16" s="24"/>
      <c r="G16" s="24"/>
      <c r="H16" s="25"/>
    </row>
    <row r="17" spans="1:8" ht="15.75" customHeight="1">
      <c r="A17" s="20"/>
      <c r="B17" s="21"/>
      <c r="C17" s="22"/>
      <c r="D17" s="24"/>
      <c r="E17" s="24"/>
      <c r="F17" s="24"/>
      <c r="G17" s="24"/>
      <c r="H17" s="25"/>
    </row>
    <row r="18" spans="1:8" ht="15.75" customHeight="1">
      <c r="A18" s="20"/>
      <c r="B18" s="21"/>
      <c r="C18" s="22"/>
      <c r="D18" s="24"/>
      <c r="E18" s="24"/>
      <c r="F18" s="24"/>
      <c r="G18" s="24"/>
      <c r="H18" s="25"/>
    </row>
    <row r="19" spans="1:8" ht="15.75" customHeight="1">
      <c r="A19" s="20"/>
      <c r="B19" s="21"/>
      <c r="C19" s="22"/>
      <c r="D19" s="24"/>
      <c r="E19" s="24"/>
      <c r="F19" s="24"/>
      <c r="G19" s="24"/>
      <c r="H19" s="25"/>
    </row>
    <row r="20" spans="1:8" ht="15.75" customHeight="1">
      <c r="A20" s="20"/>
      <c r="B20" s="21"/>
      <c r="C20" s="22"/>
      <c r="D20" s="24"/>
      <c r="E20" s="24"/>
      <c r="F20" s="24"/>
      <c r="G20" s="24"/>
      <c r="H20" s="25"/>
    </row>
    <row r="21" spans="1:8" ht="15.75" customHeight="1">
      <c r="A21" s="20"/>
      <c r="B21" s="21"/>
      <c r="C21" s="22"/>
      <c r="D21" s="24"/>
      <c r="E21" s="24"/>
      <c r="F21" s="24"/>
      <c r="G21" s="24"/>
      <c r="H21" s="25"/>
    </row>
    <row r="22" spans="1:8" ht="15.75" customHeight="1">
      <c r="A22" s="20"/>
      <c r="B22" s="21"/>
      <c r="C22" s="22"/>
      <c r="D22" s="24"/>
      <c r="E22" s="24"/>
      <c r="F22" s="24"/>
      <c r="G22" s="24"/>
      <c r="H22" s="25"/>
    </row>
    <row r="23" spans="1:8" ht="15.75" customHeight="1">
      <c r="A23" s="20"/>
      <c r="B23" s="21"/>
      <c r="C23" s="22"/>
      <c r="D23" s="24"/>
      <c r="E23" s="24"/>
      <c r="F23" s="24"/>
      <c r="G23" s="24"/>
      <c r="H23" s="25"/>
    </row>
    <row r="24" spans="1:8" ht="15.75" customHeight="1">
      <c r="A24" s="20"/>
      <c r="B24" s="21"/>
      <c r="C24" s="22"/>
      <c r="D24" s="24"/>
      <c r="E24" s="24"/>
      <c r="F24" s="24"/>
      <c r="G24" s="24"/>
      <c r="H24" s="25"/>
    </row>
    <row r="25" spans="1:8" ht="15.75" customHeight="1">
      <c r="A25" s="20"/>
      <c r="B25" s="21"/>
      <c r="C25" s="22"/>
      <c r="D25" s="24"/>
      <c r="E25" s="24"/>
      <c r="F25" s="24"/>
      <c r="G25" s="24"/>
      <c r="H25" s="25"/>
    </row>
    <row r="26" spans="1:8" ht="15.75" customHeight="1">
      <c r="A26" s="20"/>
      <c r="B26" s="21"/>
      <c r="C26" s="22"/>
      <c r="D26" s="24"/>
      <c r="E26" s="24"/>
      <c r="F26" s="24"/>
      <c r="G26" s="24"/>
      <c r="H26" s="25"/>
    </row>
    <row r="27" spans="1:8" ht="15.75" customHeight="1">
      <c r="A27" s="442" t="s">
        <v>274</v>
      </c>
      <c r="B27" s="443"/>
      <c r="C27" s="22"/>
      <c r="D27" s="24"/>
      <c r="E27" s="24"/>
      <c r="F27" s="24"/>
      <c r="G27" s="24"/>
      <c r="H27" s="25"/>
    </row>
    <row r="28" spans="1:8" ht="15.75" customHeight="1">
      <c r="A28" s="573" t="s">
        <v>87</v>
      </c>
      <c r="B28" s="573"/>
      <c r="C28" s="573"/>
      <c r="D28" s="573"/>
      <c r="E28" s="574" t="s">
        <v>403</v>
      </c>
      <c r="F28" s="444"/>
      <c r="G28" s="444"/>
      <c r="H28" s="444"/>
    </row>
    <row r="29" ht="15.75" customHeight="1">
      <c r="A29" s="27" t="s">
        <v>399</v>
      </c>
    </row>
  </sheetData>
  <sheetProtection/>
  <mergeCells count="6">
    <mergeCell ref="A28:D28"/>
    <mergeCell ref="E28:H28"/>
    <mergeCell ref="A1:H1"/>
    <mergeCell ref="A2:H2"/>
    <mergeCell ref="A4:C4"/>
    <mergeCell ref="A27:B27"/>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41.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H29" sqref="H29:M29"/>
    </sheetView>
  </sheetViews>
  <sheetFormatPr defaultColWidth="7.875" defaultRowHeight="15.75" customHeight="1"/>
  <cols>
    <col min="1" max="1" width="3.875" style="13" customWidth="1"/>
    <col min="2" max="2" width="10.625" style="13" customWidth="1"/>
    <col min="3" max="3" width="10.125" style="13" customWidth="1"/>
    <col min="4" max="6" width="3.875" style="13" customWidth="1"/>
    <col min="7" max="7" width="10.625" style="13" customWidth="1"/>
    <col min="8" max="8" width="10.25390625" style="13" customWidth="1"/>
    <col min="9" max="9" width="10.125" style="13" customWidth="1"/>
    <col min="10" max="10" width="6.125" style="13" customWidth="1"/>
    <col min="11" max="11" width="10.125" style="13" customWidth="1"/>
    <col min="12" max="12" width="4.50390625" style="13" customWidth="1"/>
    <col min="13" max="13" width="9.375" style="13" customWidth="1"/>
    <col min="14" max="16384" width="7.875" style="13" customWidth="1"/>
  </cols>
  <sheetData>
    <row r="1" spans="1:13" s="11" customFormat="1" ht="30" customHeight="1">
      <c r="A1" s="437" t="s">
        <v>404</v>
      </c>
      <c r="B1" s="438"/>
      <c r="C1" s="438"/>
      <c r="D1" s="438"/>
      <c r="E1" s="438"/>
      <c r="F1" s="438"/>
      <c r="G1" s="438"/>
      <c r="H1" s="438"/>
      <c r="I1" s="438"/>
      <c r="J1" s="438"/>
      <c r="K1" s="438"/>
      <c r="L1" s="438"/>
      <c r="M1" s="438"/>
    </row>
    <row r="2" spans="1:13" ht="13.5" customHeight="1">
      <c r="A2" s="439" t="s">
        <v>391</v>
      </c>
      <c r="B2" s="440"/>
      <c r="C2" s="440"/>
      <c r="D2" s="440"/>
      <c r="E2" s="440"/>
      <c r="F2" s="441"/>
      <c r="G2" s="441"/>
      <c r="H2" s="441"/>
      <c r="I2" s="441"/>
      <c r="J2" s="441"/>
      <c r="K2" s="441"/>
      <c r="L2" s="441"/>
      <c r="M2" s="441"/>
    </row>
    <row r="3" spans="1:13" ht="13.5" customHeight="1">
      <c r="A3" s="14"/>
      <c r="B3" s="14"/>
      <c r="C3" s="14"/>
      <c r="D3" s="14"/>
      <c r="E3" s="14"/>
      <c r="F3" s="15"/>
      <c r="G3" s="15"/>
      <c r="H3" s="15"/>
      <c r="I3" s="15"/>
      <c r="J3" s="15"/>
      <c r="K3" s="448" t="s">
        <v>405</v>
      </c>
      <c r="L3" s="448"/>
      <c r="M3" s="448"/>
    </row>
    <row r="4" spans="1:13" ht="15.75" customHeight="1">
      <c r="A4" s="38" t="s">
        <v>135</v>
      </c>
      <c r="K4" s="449" t="s">
        <v>3</v>
      </c>
      <c r="L4" s="449"/>
      <c r="M4" s="449"/>
    </row>
    <row r="5" spans="1:13" s="12" customFormat="1" ht="15.75" customHeight="1">
      <c r="A5" s="451" t="s">
        <v>5</v>
      </c>
      <c r="B5" s="451" t="s">
        <v>406</v>
      </c>
      <c r="C5" s="460" t="s">
        <v>407</v>
      </c>
      <c r="D5" s="460" t="s">
        <v>183</v>
      </c>
      <c r="E5" s="460" t="s">
        <v>186</v>
      </c>
      <c r="F5" s="460" t="s">
        <v>332</v>
      </c>
      <c r="G5" s="575" t="s">
        <v>92</v>
      </c>
      <c r="H5" s="552"/>
      <c r="I5" s="451" t="s">
        <v>93</v>
      </c>
      <c r="J5" s="452"/>
      <c r="K5" s="452"/>
      <c r="L5" s="460" t="s">
        <v>131</v>
      </c>
      <c r="M5" s="460" t="s">
        <v>8</v>
      </c>
    </row>
    <row r="6" spans="1:13" s="12" customFormat="1" ht="15.75" customHeight="1">
      <c r="A6" s="452"/>
      <c r="B6" s="452"/>
      <c r="C6" s="452"/>
      <c r="D6" s="452"/>
      <c r="E6" s="452"/>
      <c r="F6" s="452"/>
      <c r="G6" s="41" t="s">
        <v>253</v>
      </c>
      <c r="H6" s="18" t="s">
        <v>254</v>
      </c>
      <c r="I6" s="18" t="s">
        <v>253</v>
      </c>
      <c r="J6" s="18" t="s">
        <v>255</v>
      </c>
      <c r="K6" s="18" t="s">
        <v>254</v>
      </c>
      <c r="L6" s="452"/>
      <c r="M6" s="452"/>
    </row>
    <row r="7" spans="1:13" ht="15.75" customHeight="1">
      <c r="A7" s="20"/>
      <c r="B7" s="21"/>
      <c r="C7" s="21"/>
      <c r="D7" s="20"/>
      <c r="E7" s="20"/>
      <c r="F7" s="22"/>
      <c r="G7" s="23"/>
      <c r="H7" s="24"/>
      <c r="I7" s="24"/>
      <c r="J7" s="51"/>
      <c r="K7" s="24"/>
      <c r="L7" s="24" t="s">
        <v>154</v>
      </c>
      <c r="M7" s="25"/>
    </row>
    <row r="8" spans="1:13" ht="15.75" customHeight="1">
      <c r="A8" s="20"/>
      <c r="B8" s="21"/>
      <c r="C8" s="21"/>
      <c r="D8" s="20"/>
      <c r="E8" s="20"/>
      <c r="F8" s="22"/>
      <c r="G8" s="23"/>
      <c r="H8" s="24"/>
      <c r="I8" s="24"/>
      <c r="J8" s="51"/>
      <c r="K8" s="24"/>
      <c r="L8" s="24" t="s">
        <v>154</v>
      </c>
      <c r="M8" s="25"/>
    </row>
    <row r="9" spans="1:13" ht="15.75" customHeight="1">
      <c r="A9" s="20"/>
      <c r="B9" s="21"/>
      <c r="C9" s="21"/>
      <c r="D9" s="20"/>
      <c r="E9" s="20"/>
      <c r="F9" s="22"/>
      <c r="G9" s="23"/>
      <c r="H9" s="24"/>
      <c r="I9" s="24"/>
      <c r="J9" s="51"/>
      <c r="K9" s="24"/>
      <c r="L9" s="24" t="s">
        <v>154</v>
      </c>
      <c r="M9" s="25"/>
    </row>
    <row r="10" spans="1:13" ht="15.75" customHeight="1">
      <c r="A10" s="20"/>
      <c r="B10" s="21"/>
      <c r="C10" s="21"/>
      <c r="D10" s="20"/>
      <c r="E10" s="20"/>
      <c r="F10" s="22"/>
      <c r="G10" s="23"/>
      <c r="H10" s="24"/>
      <c r="I10" s="24"/>
      <c r="J10" s="51"/>
      <c r="K10" s="24"/>
      <c r="L10" s="24" t="s">
        <v>154</v>
      </c>
      <c r="M10" s="25"/>
    </row>
    <row r="11" spans="1:13" ht="15.75" customHeight="1">
      <c r="A11" s="20"/>
      <c r="B11" s="21"/>
      <c r="C11" s="21"/>
      <c r="D11" s="20"/>
      <c r="E11" s="20"/>
      <c r="F11" s="22"/>
      <c r="G11" s="23"/>
      <c r="H11" s="24"/>
      <c r="I11" s="24"/>
      <c r="J11" s="51"/>
      <c r="K11" s="24"/>
      <c r="L11" s="24" t="s">
        <v>154</v>
      </c>
      <c r="M11" s="25"/>
    </row>
    <row r="12" spans="1:13" ht="15.75" customHeight="1">
      <c r="A12" s="20"/>
      <c r="B12" s="21"/>
      <c r="C12" s="21"/>
      <c r="D12" s="20"/>
      <c r="E12" s="20"/>
      <c r="F12" s="22"/>
      <c r="G12" s="23"/>
      <c r="H12" s="24"/>
      <c r="I12" s="24"/>
      <c r="J12" s="51"/>
      <c r="K12" s="24"/>
      <c r="L12" s="24" t="s">
        <v>154</v>
      </c>
      <c r="M12" s="25"/>
    </row>
    <row r="13" spans="1:13" ht="15.75" customHeight="1">
      <c r="A13" s="20"/>
      <c r="B13" s="21"/>
      <c r="C13" s="21"/>
      <c r="D13" s="20"/>
      <c r="E13" s="20"/>
      <c r="F13" s="22"/>
      <c r="G13" s="23"/>
      <c r="H13" s="24"/>
      <c r="I13" s="24"/>
      <c r="J13" s="51"/>
      <c r="K13" s="24"/>
      <c r="L13" s="24" t="s">
        <v>154</v>
      </c>
      <c r="M13" s="25"/>
    </row>
    <row r="14" spans="1:13" ht="15.75" customHeight="1">
      <c r="A14" s="20"/>
      <c r="B14" s="21"/>
      <c r="C14" s="21"/>
      <c r="D14" s="20"/>
      <c r="E14" s="20"/>
      <c r="F14" s="22"/>
      <c r="G14" s="23"/>
      <c r="H14" s="24"/>
      <c r="I14" s="24"/>
      <c r="J14" s="51"/>
      <c r="K14" s="24"/>
      <c r="L14" s="24" t="s">
        <v>154</v>
      </c>
      <c r="M14" s="25"/>
    </row>
    <row r="15" spans="1:13" ht="15.75" customHeight="1">
      <c r="A15" s="20"/>
      <c r="B15" s="21"/>
      <c r="C15" s="21"/>
      <c r="D15" s="20"/>
      <c r="E15" s="20"/>
      <c r="F15" s="22"/>
      <c r="G15" s="23"/>
      <c r="H15" s="24"/>
      <c r="I15" s="24"/>
      <c r="J15" s="51"/>
      <c r="K15" s="24"/>
      <c r="L15" s="24" t="s">
        <v>154</v>
      </c>
      <c r="M15" s="25"/>
    </row>
    <row r="16" spans="1:13" ht="15.75" customHeight="1">
      <c r="A16" s="20"/>
      <c r="B16" s="21"/>
      <c r="C16" s="21"/>
      <c r="D16" s="20"/>
      <c r="E16" s="20"/>
      <c r="F16" s="22"/>
      <c r="G16" s="23"/>
      <c r="H16" s="24"/>
      <c r="I16" s="24"/>
      <c r="J16" s="51"/>
      <c r="K16" s="24"/>
      <c r="L16" s="24" t="s">
        <v>154</v>
      </c>
      <c r="M16" s="25"/>
    </row>
    <row r="17" spans="1:13" ht="15.75" customHeight="1">
      <c r="A17" s="20"/>
      <c r="B17" s="21"/>
      <c r="C17" s="21"/>
      <c r="D17" s="20"/>
      <c r="E17" s="20"/>
      <c r="F17" s="22"/>
      <c r="G17" s="23"/>
      <c r="H17" s="24"/>
      <c r="I17" s="24"/>
      <c r="J17" s="51"/>
      <c r="K17" s="24"/>
      <c r="L17" s="24" t="s">
        <v>154</v>
      </c>
      <c r="M17" s="25"/>
    </row>
    <row r="18" spans="1:13" ht="15.75" customHeight="1">
      <c r="A18" s="20"/>
      <c r="B18" s="21"/>
      <c r="C18" s="21"/>
      <c r="D18" s="20"/>
      <c r="E18" s="20"/>
      <c r="F18" s="22"/>
      <c r="G18" s="23"/>
      <c r="H18" s="24"/>
      <c r="I18" s="24"/>
      <c r="J18" s="51"/>
      <c r="K18" s="24"/>
      <c r="L18" s="24"/>
      <c r="M18" s="25"/>
    </row>
    <row r="19" spans="1:13" ht="15.75" customHeight="1">
      <c r="A19" s="20"/>
      <c r="B19" s="21"/>
      <c r="C19" s="21"/>
      <c r="D19" s="20"/>
      <c r="E19" s="20"/>
      <c r="F19" s="22"/>
      <c r="G19" s="23"/>
      <c r="H19" s="24"/>
      <c r="I19" s="24"/>
      <c r="J19" s="51"/>
      <c r="K19" s="24"/>
      <c r="L19" s="24" t="s">
        <v>154</v>
      </c>
      <c r="M19" s="25"/>
    </row>
    <row r="20" spans="1:13" ht="15.75" customHeight="1">
      <c r="A20" s="20"/>
      <c r="B20" s="21"/>
      <c r="C20" s="21"/>
      <c r="D20" s="20"/>
      <c r="E20" s="20"/>
      <c r="F20" s="22"/>
      <c r="G20" s="23"/>
      <c r="H20" s="24"/>
      <c r="I20" s="24"/>
      <c r="J20" s="51"/>
      <c r="K20" s="24"/>
      <c r="L20" s="24" t="s">
        <v>154</v>
      </c>
      <c r="M20" s="25"/>
    </row>
    <row r="21" spans="1:13" ht="15.75" customHeight="1">
      <c r="A21" s="20"/>
      <c r="B21" s="21"/>
      <c r="C21" s="21"/>
      <c r="D21" s="20"/>
      <c r="E21" s="20"/>
      <c r="F21" s="22"/>
      <c r="G21" s="23"/>
      <c r="H21" s="24"/>
      <c r="I21" s="24"/>
      <c r="J21" s="51"/>
      <c r="K21" s="24"/>
      <c r="L21" s="24" t="s">
        <v>154</v>
      </c>
      <c r="M21" s="25"/>
    </row>
    <row r="22" spans="1:13" ht="15.75" customHeight="1">
      <c r="A22" s="20"/>
      <c r="B22" s="21"/>
      <c r="C22" s="21"/>
      <c r="D22" s="20"/>
      <c r="E22" s="20"/>
      <c r="F22" s="22"/>
      <c r="G22" s="23"/>
      <c r="H22" s="24"/>
      <c r="I22" s="24"/>
      <c r="J22" s="51"/>
      <c r="K22" s="24"/>
      <c r="L22" s="24" t="s">
        <v>154</v>
      </c>
      <c r="M22" s="25"/>
    </row>
    <row r="23" spans="1:13" ht="15.75" customHeight="1">
      <c r="A23" s="20"/>
      <c r="B23" s="21"/>
      <c r="C23" s="21"/>
      <c r="D23" s="20"/>
      <c r="E23" s="20"/>
      <c r="F23" s="22"/>
      <c r="G23" s="23"/>
      <c r="H23" s="24"/>
      <c r="I23" s="24"/>
      <c r="J23" s="51"/>
      <c r="K23" s="24"/>
      <c r="L23" s="24" t="s">
        <v>154</v>
      </c>
      <c r="M23" s="25"/>
    </row>
    <row r="24" spans="1:13" ht="15.75" customHeight="1">
      <c r="A24" s="20"/>
      <c r="B24" s="21"/>
      <c r="C24" s="21"/>
      <c r="D24" s="20"/>
      <c r="E24" s="20"/>
      <c r="F24" s="22"/>
      <c r="G24" s="23"/>
      <c r="H24" s="24"/>
      <c r="I24" s="24"/>
      <c r="J24" s="51"/>
      <c r="K24" s="24"/>
      <c r="L24" s="24" t="s">
        <v>154</v>
      </c>
      <c r="M24" s="25"/>
    </row>
    <row r="25" spans="1:13" ht="15.75" customHeight="1">
      <c r="A25" s="20"/>
      <c r="B25" s="21"/>
      <c r="C25" s="21"/>
      <c r="D25" s="20"/>
      <c r="E25" s="20"/>
      <c r="F25" s="22"/>
      <c r="G25" s="23"/>
      <c r="H25" s="24"/>
      <c r="I25" s="24"/>
      <c r="J25" s="51"/>
      <c r="K25" s="24"/>
      <c r="L25" s="24" t="s">
        <v>154</v>
      </c>
      <c r="M25" s="25"/>
    </row>
    <row r="26" spans="1:13" ht="15.75" customHeight="1">
      <c r="A26" s="451" t="s">
        <v>175</v>
      </c>
      <c r="B26" s="451"/>
      <c r="C26" s="451"/>
      <c r="D26" s="20"/>
      <c r="E26" s="20"/>
      <c r="F26" s="22"/>
      <c r="G26" s="23"/>
      <c r="H26" s="24"/>
      <c r="I26" s="24"/>
      <c r="J26" s="51"/>
      <c r="K26" s="24"/>
      <c r="L26" s="24" t="s">
        <v>154</v>
      </c>
      <c r="M26" s="25"/>
    </row>
    <row r="27" spans="1:13" ht="15.75" customHeight="1">
      <c r="A27" s="451" t="s">
        <v>408</v>
      </c>
      <c r="B27" s="451"/>
      <c r="C27" s="451"/>
      <c r="D27" s="20"/>
      <c r="E27" s="20"/>
      <c r="F27" s="22"/>
      <c r="G27" s="23"/>
      <c r="H27" s="24"/>
      <c r="I27" s="24"/>
      <c r="J27" s="51"/>
      <c r="K27" s="24"/>
      <c r="L27" s="24" t="s">
        <v>154</v>
      </c>
      <c r="M27" s="25"/>
    </row>
    <row r="28" spans="1:13" ht="15.75" customHeight="1">
      <c r="A28" s="451" t="s">
        <v>409</v>
      </c>
      <c r="B28" s="451"/>
      <c r="C28" s="451"/>
      <c r="D28" s="20"/>
      <c r="E28" s="20"/>
      <c r="F28" s="22"/>
      <c r="G28" s="23"/>
      <c r="H28" s="24"/>
      <c r="I28" s="24"/>
      <c r="J28" s="51"/>
      <c r="K28" s="24"/>
      <c r="L28" s="24" t="s">
        <v>154</v>
      </c>
      <c r="M28" s="25"/>
    </row>
    <row r="29" spans="1:13" ht="15.75" customHeight="1">
      <c r="A29" s="26" t="s">
        <v>87</v>
      </c>
      <c r="B29" s="26"/>
      <c r="C29" s="26"/>
      <c r="D29" s="26"/>
      <c r="E29" s="78"/>
      <c r="F29" s="78"/>
      <c r="G29" s="78"/>
      <c r="H29" s="444" t="s">
        <v>398</v>
      </c>
      <c r="I29" s="444"/>
      <c r="J29" s="444"/>
      <c r="K29" s="444"/>
      <c r="L29" s="444"/>
      <c r="M29" s="444"/>
    </row>
    <row r="30" spans="1:6" ht="15.75" customHeight="1">
      <c r="A30" s="571" t="s">
        <v>399</v>
      </c>
      <c r="B30" s="572"/>
      <c r="C30" s="572"/>
      <c r="D30" s="572"/>
      <c r="E30" s="572"/>
      <c r="F30" s="572"/>
    </row>
  </sheetData>
  <sheetProtection/>
  <mergeCells count="19">
    <mergeCell ref="A26:C26"/>
    <mergeCell ref="A1:M1"/>
    <mergeCell ref="A2:M2"/>
    <mergeCell ref="K3:M3"/>
    <mergeCell ref="K4:M4"/>
    <mergeCell ref="M5:M6"/>
    <mergeCell ref="L5:L6"/>
    <mergeCell ref="G5:H5"/>
    <mergeCell ref="I5:K5"/>
    <mergeCell ref="A28:C28"/>
    <mergeCell ref="H29:M29"/>
    <mergeCell ref="A30:F30"/>
    <mergeCell ref="A5:A6"/>
    <mergeCell ref="B5:B6"/>
    <mergeCell ref="C5:C6"/>
    <mergeCell ref="D5:D6"/>
    <mergeCell ref="E5:E6"/>
    <mergeCell ref="F5:F6"/>
    <mergeCell ref="A27:C27"/>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42.xml><?xml version="1.0" encoding="utf-8"?>
<worksheet xmlns="http://schemas.openxmlformats.org/spreadsheetml/2006/main" xmlns:r="http://schemas.openxmlformats.org/officeDocument/2006/relationships">
  <sheetPr>
    <tabColor indexed="14"/>
    <pageSetUpPr fitToPage="1"/>
  </sheetPr>
  <dimension ref="A1:N29"/>
  <sheetViews>
    <sheetView zoomScalePageLayoutView="0" workbookViewId="0" topLeftCell="A1">
      <selection activeCell="H28" sqref="H28:N28"/>
    </sheetView>
  </sheetViews>
  <sheetFormatPr defaultColWidth="7.875" defaultRowHeight="15.75" customHeight="1" outlineLevelCol="1"/>
  <cols>
    <col min="1" max="1" width="3.875" style="13" customWidth="1"/>
    <col min="2" max="2" width="7.875" style="13" customWidth="1"/>
    <col min="3" max="3" width="8.25390625" style="13" customWidth="1"/>
    <col min="4" max="4" width="4.00390625" style="13" customWidth="1"/>
    <col min="5" max="5" width="7.00390625" style="13" customWidth="1" outlineLevel="1"/>
    <col min="6" max="6" width="7.875" style="13" customWidth="1"/>
    <col min="7" max="7" width="10.00390625" style="13" customWidth="1"/>
    <col min="8" max="9" width="8.125" style="13" customWidth="1"/>
    <col min="10" max="10" width="7.875" style="13" customWidth="1"/>
    <col min="11" max="11" width="7.625" style="13" customWidth="1"/>
    <col min="12" max="12" width="6.875" style="13" customWidth="1"/>
    <col min="13" max="13" width="4.50390625" style="13" customWidth="1"/>
    <col min="14" max="14" width="4.875" style="13" customWidth="1"/>
    <col min="15" max="16384" width="7.875" style="13" customWidth="1"/>
  </cols>
  <sheetData>
    <row r="1" spans="1:14" s="11" customFormat="1" ht="30" customHeight="1">
      <c r="A1" s="437" t="s">
        <v>410</v>
      </c>
      <c r="B1" s="438"/>
      <c r="C1" s="438"/>
      <c r="D1" s="438"/>
      <c r="E1" s="438"/>
      <c r="F1" s="438"/>
      <c r="G1" s="438"/>
      <c r="H1" s="438"/>
      <c r="I1" s="438"/>
      <c r="J1" s="438"/>
      <c r="K1" s="438"/>
      <c r="L1" s="438"/>
      <c r="M1" s="438"/>
      <c r="N1" s="438"/>
    </row>
    <row r="2" spans="1:14" ht="13.5" customHeight="1">
      <c r="A2" s="439" t="s">
        <v>391</v>
      </c>
      <c r="B2" s="440"/>
      <c r="C2" s="440"/>
      <c r="D2" s="440"/>
      <c r="E2" s="440"/>
      <c r="F2" s="440"/>
      <c r="G2" s="440"/>
      <c r="H2" s="441"/>
      <c r="I2" s="441"/>
      <c r="J2" s="441"/>
      <c r="K2" s="441"/>
      <c r="L2" s="441"/>
      <c r="M2" s="441"/>
      <c r="N2" s="441"/>
    </row>
    <row r="3" spans="1:14" ht="13.5" customHeight="1">
      <c r="A3" s="14"/>
      <c r="B3" s="14"/>
      <c r="C3" s="14"/>
      <c r="D3" s="14"/>
      <c r="E3" s="14"/>
      <c r="F3" s="14"/>
      <c r="G3" s="14"/>
      <c r="H3" s="15"/>
      <c r="I3" s="15"/>
      <c r="J3" s="15"/>
      <c r="K3" s="15"/>
      <c r="L3" s="15"/>
      <c r="M3" s="15"/>
      <c r="N3" s="15" t="s">
        <v>411</v>
      </c>
    </row>
    <row r="4" spans="1:14" ht="15.75" customHeight="1">
      <c r="A4" s="38" t="s">
        <v>135</v>
      </c>
      <c r="N4" s="17" t="s">
        <v>3</v>
      </c>
    </row>
    <row r="5" spans="1:14" s="12" customFormat="1" ht="15.75" customHeight="1">
      <c r="A5" s="451" t="s">
        <v>5</v>
      </c>
      <c r="B5" s="451" t="s">
        <v>412</v>
      </c>
      <c r="C5" s="453" t="s">
        <v>413</v>
      </c>
      <c r="D5" s="460" t="s">
        <v>183</v>
      </c>
      <c r="E5" s="460" t="s">
        <v>186</v>
      </c>
      <c r="F5" s="453" t="s">
        <v>414</v>
      </c>
      <c r="G5" s="453" t="s">
        <v>415</v>
      </c>
      <c r="H5" s="575" t="s">
        <v>92</v>
      </c>
      <c r="I5" s="552"/>
      <c r="J5" s="451" t="s">
        <v>93</v>
      </c>
      <c r="K5" s="452"/>
      <c r="L5" s="452"/>
      <c r="M5" s="460" t="s">
        <v>131</v>
      </c>
      <c r="N5" s="460" t="s">
        <v>8</v>
      </c>
    </row>
    <row r="6" spans="1:14" s="12" customFormat="1" ht="15.75" customHeight="1">
      <c r="A6" s="452"/>
      <c r="B6" s="452"/>
      <c r="C6" s="455"/>
      <c r="D6" s="452"/>
      <c r="E6" s="452"/>
      <c r="F6" s="455"/>
      <c r="G6" s="455"/>
      <c r="H6" s="41" t="s">
        <v>253</v>
      </c>
      <c r="I6" s="18" t="s">
        <v>254</v>
      </c>
      <c r="J6" s="18" t="s">
        <v>253</v>
      </c>
      <c r="K6" s="18" t="s">
        <v>255</v>
      </c>
      <c r="L6" s="18" t="s">
        <v>254</v>
      </c>
      <c r="M6" s="452"/>
      <c r="N6" s="452"/>
    </row>
    <row r="7" spans="1:14" ht="15.75" customHeight="1">
      <c r="A7" s="20"/>
      <c r="B7" s="21"/>
      <c r="C7" s="21"/>
      <c r="D7" s="20"/>
      <c r="E7" s="72"/>
      <c r="F7" s="21"/>
      <c r="G7" s="20"/>
      <c r="H7" s="23"/>
      <c r="I7" s="24"/>
      <c r="J7" s="24"/>
      <c r="K7" s="51"/>
      <c r="L7" s="24"/>
      <c r="M7" s="24" t="s">
        <v>154</v>
      </c>
      <c r="N7" s="25"/>
    </row>
    <row r="8" spans="1:14" ht="15.75" customHeight="1">
      <c r="A8" s="20"/>
      <c r="B8" s="21"/>
      <c r="C8" s="21"/>
      <c r="D8" s="20"/>
      <c r="E8" s="72"/>
      <c r="F8" s="21"/>
      <c r="G8" s="20"/>
      <c r="H8" s="23"/>
      <c r="I8" s="24"/>
      <c r="J8" s="24"/>
      <c r="K8" s="51"/>
      <c r="L8" s="24"/>
      <c r="M8" s="24" t="s">
        <v>154</v>
      </c>
      <c r="N8" s="25"/>
    </row>
    <row r="9" spans="1:14" ht="15.75" customHeight="1">
      <c r="A9" s="20"/>
      <c r="B9" s="21"/>
      <c r="C9" s="21"/>
      <c r="D9" s="20"/>
      <c r="E9" s="72"/>
      <c r="F9" s="21"/>
      <c r="G9" s="20"/>
      <c r="H9" s="23"/>
      <c r="I9" s="24"/>
      <c r="J9" s="24"/>
      <c r="K9" s="51"/>
      <c r="L9" s="24"/>
      <c r="M9" s="24" t="s">
        <v>154</v>
      </c>
      <c r="N9" s="25"/>
    </row>
    <row r="10" spans="1:14" ht="15.75" customHeight="1">
      <c r="A10" s="20"/>
      <c r="B10" s="21"/>
      <c r="C10" s="21"/>
      <c r="D10" s="20"/>
      <c r="E10" s="72"/>
      <c r="F10" s="21"/>
      <c r="G10" s="20"/>
      <c r="H10" s="23"/>
      <c r="I10" s="24"/>
      <c r="J10" s="24"/>
      <c r="K10" s="51"/>
      <c r="L10" s="24"/>
      <c r="M10" s="24" t="s">
        <v>154</v>
      </c>
      <c r="N10" s="25"/>
    </row>
    <row r="11" spans="1:14" ht="15.75" customHeight="1">
      <c r="A11" s="20"/>
      <c r="B11" s="21"/>
      <c r="C11" s="21"/>
      <c r="D11" s="20"/>
      <c r="E11" s="72"/>
      <c r="F11" s="21"/>
      <c r="G11" s="20"/>
      <c r="H11" s="23"/>
      <c r="I11" s="24"/>
      <c r="J11" s="24"/>
      <c r="K11" s="51"/>
      <c r="L11" s="24"/>
      <c r="M11" s="24" t="s">
        <v>154</v>
      </c>
      <c r="N11" s="25"/>
    </row>
    <row r="12" spans="1:14" ht="15.75" customHeight="1">
      <c r="A12" s="20"/>
      <c r="B12" s="21"/>
      <c r="C12" s="21"/>
      <c r="D12" s="20"/>
      <c r="E12" s="72"/>
      <c r="F12" s="21"/>
      <c r="G12" s="20"/>
      <c r="H12" s="23"/>
      <c r="I12" s="24"/>
      <c r="J12" s="24"/>
      <c r="K12" s="51"/>
      <c r="L12" s="24"/>
      <c r="M12" s="24" t="s">
        <v>154</v>
      </c>
      <c r="N12" s="25"/>
    </row>
    <row r="13" spans="1:14" ht="15.75" customHeight="1">
      <c r="A13" s="20"/>
      <c r="B13" s="21"/>
      <c r="C13" s="21"/>
      <c r="D13" s="20"/>
      <c r="E13" s="72"/>
      <c r="F13" s="21"/>
      <c r="G13" s="20"/>
      <c r="H13" s="23"/>
      <c r="I13" s="24"/>
      <c r="J13" s="24"/>
      <c r="K13" s="51"/>
      <c r="L13" s="24"/>
      <c r="M13" s="24" t="s">
        <v>154</v>
      </c>
      <c r="N13" s="25"/>
    </row>
    <row r="14" spans="1:14" ht="15.75" customHeight="1">
      <c r="A14" s="20"/>
      <c r="B14" s="21"/>
      <c r="C14" s="21"/>
      <c r="D14" s="20"/>
      <c r="E14" s="72"/>
      <c r="F14" s="21"/>
      <c r="G14" s="20"/>
      <c r="H14" s="23"/>
      <c r="I14" s="24"/>
      <c r="J14" s="24"/>
      <c r="K14" s="51"/>
      <c r="L14" s="24"/>
      <c r="M14" s="24" t="s">
        <v>154</v>
      </c>
      <c r="N14" s="25"/>
    </row>
    <row r="15" spans="1:14" ht="15.75" customHeight="1">
      <c r="A15" s="20"/>
      <c r="B15" s="21"/>
      <c r="C15" s="21"/>
      <c r="D15" s="20"/>
      <c r="E15" s="72"/>
      <c r="F15" s="21"/>
      <c r="G15" s="20"/>
      <c r="H15" s="23"/>
      <c r="I15" s="24"/>
      <c r="J15" s="24"/>
      <c r="K15" s="51"/>
      <c r="L15" s="24"/>
      <c r="M15" s="24" t="s">
        <v>154</v>
      </c>
      <c r="N15" s="25"/>
    </row>
    <row r="16" spans="1:14" ht="15.75" customHeight="1">
      <c r="A16" s="20"/>
      <c r="B16" s="21"/>
      <c r="C16" s="21"/>
      <c r="D16" s="20"/>
      <c r="E16" s="72"/>
      <c r="F16" s="21"/>
      <c r="G16" s="20"/>
      <c r="H16" s="23"/>
      <c r="I16" s="24"/>
      <c r="J16" s="24"/>
      <c r="K16" s="51"/>
      <c r="L16" s="24"/>
      <c r="M16" s="24" t="s">
        <v>154</v>
      </c>
      <c r="N16" s="25"/>
    </row>
    <row r="17" spans="1:14" ht="15.75" customHeight="1">
      <c r="A17" s="20"/>
      <c r="B17" s="21"/>
      <c r="C17" s="21"/>
      <c r="D17" s="20"/>
      <c r="E17" s="72"/>
      <c r="F17" s="21"/>
      <c r="G17" s="20"/>
      <c r="H17" s="23"/>
      <c r="I17" s="24"/>
      <c r="J17" s="24"/>
      <c r="K17" s="51"/>
      <c r="L17" s="24"/>
      <c r="M17" s="24" t="s">
        <v>154</v>
      </c>
      <c r="N17" s="25"/>
    </row>
    <row r="18" spans="1:14" ht="15.75" customHeight="1">
      <c r="A18" s="20"/>
      <c r="B18" s="21"/>
      <c r="C18" s="21"/>
      <c r="D18" s="20"/>
      <c r="E18" s="72"/>
      <c r="F18" s="21"/>
      <c r="G18" s="20"/>
      <c r="H18" s="23"/>
      <c r="I18" s="24"/>
      <c r="J18" s="24"/>
      <c r="K18" s="51"/>
      <c r="L18" s="24"/>
      <c r="M18" s="24" t="s">
        <v>154</v>
      </c>
      <c r="N18" s="25"/>
    </row>
    <row r="19" spans="1:14" ht="15.75" customHeight="1">
      <c r="A19" s="20"/>
      <c r="B19" s="21"/>
      <c r="C19" s="21"/>
      <c r="D19" s="20"/>
      <c r="E19" s="72"/>
      <c r="F19" s="21"/>
      <c r="G19" s="20"/>
      <c r="H19" s="23"/>
      <c r="I19" s="24"/>
      <c r="J19" s="24"/>
      <c r="K19" s="51"/>
      <c r="L19" s="24"/>
      <c r="M19" s="24" t="s">
        <v>154</v>
      </c>
      <c r="N19" s="25"/>
    </row>
    <row r="20" spans="1:14" ht="15.75" customHeight="1">
      <c r="A20" s="20"/>
      <c r="B20" s="21"/>
      <c r="C20" s="21"/>
      <c r="D20" s="20"/>
      <c r="E20" s="72"/>
      <c r="F20" s="21"/>
      <c r="G20" s="20"/>
      <c r="H20" s="23"/>
      <c r="I20" s="24"/>
      <c r="J20" s="24"/>
      <c r="K20" s="51"/>
      <c r="L20" s="24"/>
      <c r="M20" s="24" t="s">
        <v>154</v>
      </c>
      <c r="N20" s="25"/>
    </row>
    <row r="21" spans="1:14" ht="15.75" customHeight="1">
      <c r="A21" s="20"/>
      <c r="B21" s="21"/>
      <c r="C21" s="21"/>
      <c r="D21" s="20"/>
      <c r="E21" s="72"/>
      <c r="F21" s="21"/>
      <c r="G21" s="20"/>
      <c r="H21" s="23"/>
      <c r="I21" s="24"/>
      <c r="J21" s="24"/>
      <c r="K21" s="51"/>
      <c r="L21" s="24"/>
      <c r="M21" s="24" t="s">
        <v>154</v>
      </c>
      <c r="N21" s="25"/>
    </row>
    <row r="22" spans="1:14" ht="15.75" customHeight="1">
      <c r="A22" s="20"/>
      <c r="B22" s="21"/>
      <c r="C22" s="21"/>
      <c r="D22" s="20"/>
      <c r="E22" s="72"/>
      <c r="F22" s="21"/>
      <c r="G22" s="20"/>
      <c r="H22" s="23"/>
      <c r="I22" s="24"/>
      <c r="J22" s="24"/>
      <c r="K22" s="51"/>
      <c r="L22" s="24"/>
      <c r="M22" s="24" t="s">
        <v>154</v>
      </c>
      <c r="N22" s="25"/>
    </row>
    <row r="23" spans="1:14" ht="15.75" customHeight="1">
      <c r="A23" s="20"/>
      <c r="B23" s="21"/>
      <c r="C23" s="21"/>
      <c r="D23" s="20"/>
      <c r="E23" s="72"/>
      <c r="F23" s="21"/>
      <c r="G23" s="20"/>
      <c r="H23" s="23"/>
      <c r="I23" s="24"/>
      <c r="J23" s="24"/>
      <c r="K23" s="51"/>
      <c r="L23" s="24"/>
      <c r="M23" s="24" t="s">
        <v>154</v>
      </c>
      <c r="N23" s="25"/>
    </row>
    <row r="24" spans="1:14" ht="15.75" customHeight="1">
      <c r="A24" s="20"/>
      <c r="B24" s="21"/>
      <c r="C24" s="21"/>
      <c r="D24" s="20"/>
      <c r="E24" s="72"/>
      <c r="F24" s="21"/>
      <c r="G24" s="20"/>
      <c r="H24" s="23"/>
      <c r="I24" s="24"/>
      <c r="J24" s="24"/>
      <c r="K24" s="51"/>
      <c r="L24" s="24"/>
      <c r="M24" s="24" t="s">
        <v>154</v>
      </c>
      <c r="N24" s="25"/>
    </row>
    <row r="25" spans="1:14" ht="15.75" customHeight="1">
      <c r="A25" s="442" t="s">
        <v>175</v>
      </c>
      <c r="B25" s="473"/>
      <c r="C25" s="443"/>
      <c r="D25" s="20"/>
      <c r="E25" s="72"/>
      <c r="F25" s="21"/>
      <c r="G25" s="20"/>
      <c r="H25" s="23"/>
      <c r="I25" s="24"/>
      <c r="J25" s="24"/>
      <c r="K25" s="51"/>
      <c r="L25" s="24"/>
      <c r="M25" s="24" t="s">
        <v>154</v>
      </c>
      <c r="N25" s="25"/>
    </row>
    <row r="26" spans="1:14" ht="15.75" customHeight="1">
      <c r="A26" s="442" t="s">
        <v>416</v>
      </c>
      <c r="B26" s="473"/>
      <c r="C26" s="443"/>
      <c r="D26" s="20"/>
      <c r="E26" s="72"/>
      <c r="F26" s="25"/>
      <c r="G26" s="20"/>
      <c r="H26" s="23"/>
      <c r="I26" s="24"/>
      <c r="J26" s="24"/>
      <c r="K26" s="51"/>
      <c r="L26" s="24"/>
      <c r="M26" s="24" t="s">
        <v>154</v>
      </c>
      <c r="N26" s="25"/>
    </row>
    <row r="27" spans="1:14" ht="15.75" customHeight="1">
      <c r="A27" s="442" t="s">
        <v>232</v>
      </c>
      <c r="B27" s="473"/>
      <c r="C27" s="443"/>
      <c r="D27" s="20"/>
      <c r="E27" s="57"/>
      <c r="F27" s="20"/>
      <c r="G27" s="20"/>
      <c r="H27" s="23"/>
      <c r="I27" s="24"/>
      <c r="J27" s="24"/>
      <c r="K27" s="51"/>
      <c r="L27" s="24"/>
      <c r="M27" s="24" t="s">
        <v>154</v>
      </c>
      <c r="N27" s="25"/>
    </row>
    <row r="28" spans="1:14" ht="15.75" customHeight="1">
      <c r="A28" s="26" t="s">
        <v>87</v>
      </c>
      <c r="B28" s="26"/>
      <c r="C28" s="26"/>
      <c r="D28" s="26"/>
      <c r="E28" s="78"/>
      <c r="F28" s="78"/>
      <c r="H28" s="444" t="s">
        <v>398</v>
      </c>
      <c r="I28" s="444"/>
      <c r="J28" s="444"/>
      <c r="K28" s="444"/>
      <c r="L28" s="444"/>
      <c r="M28" s="444"/>
      <c r="N28" s="444"/>
    </row>
    <row r="29" ht="15.75" customHeight="1">
      <c r="A29" s="27" t="s">
        <v>399</v>
      </c>
    </row>
  </sheetData>
  <sheetProtection/>
  <mergeCells count="17">
    <mergeCell ref="A26:C26"/>
    <mergeCell ref="A27:C27"/>
    <mergeCell ref="H28:N28"/>
    <mergeCell ref="A1:N1"/>
    <mergeCell ref="A2:N2"/>
    <mergeCell ref="H5:I5"/>
    <mergeCell ref="J5:L5"/>
    <mergeCell ref="A5:A6"/>
    <mergeCell ref="B5:B6"/>
    <mergeCell ref="C5:C6"/>
    <mergeCell ref="G5:G6"/>
    <mergeCell ref="M5:M6"/>
    <mergeCell ref="N5:N6"/>
    <mergeCell ref="A25:C25"/>
    <mergeCell ref="D5:D6"/>
    <mergeCell ref="E5:E6"/>
    <mergeCell ref="F5:F6"/>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43.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
      <selection activeCell="D25" sqref="D25:F25"/>
    </sheetView>
  </sheetViews>
  <sheetFormatPr defaultColWidth="7.875" defaultRowHeight="15.75" customHeight="1"/>
  <cols>
    <col min="1" max="1" width="7.75390625" style="13" customWidth="1"/>
    <col min="2" max="2" width="27.00390625" style="13" customWidth="1"/>
    <col min="3" max="4" width="17.875" style="13" customWidth="1"/>
    <col min="5" max="5" width="17.50390625" style="13" customWidth="1"/>
    <col min="6" max="6" width="11.375" style="13" customWidth="1"/>
    <col min="7" max="16384" width="7.875" style="13" customWidth="1"/>
  </cols>
  <sheetData>
    <row r="1" spans="1:6" s="11" customFormat="1" ht="30" customHeight="1">
      <c r="A1" s="437" t="s">
        <v>417</v>
      </c>
      <c r="B1" s="438"/>
      <c r="C1" s="438"/>
      <c r="D1" s="438"/>
      <c r="E1" s="438"/>
      <c r="F1" s="438"/>
    </row>
    <row r="2" spans="1:6" ht="13.5" customHeight="1">
      <c r="A2" s="439" t="s">
        <v>391</v>
      </c>
      <c r="B2" s="440"/>
      <c r="C2" s="440"/>
      <c r="D2" s="440"/>
      <c r="E2" s="440"/>
      <c r="F2" s="440"/>
    </row>
    <row r="3" spans="1:6" ht="13.5" customHeight="1">
      <c r="A3" s="14"/>
      <c r="B3" s="14"/>
      <c r="C3" s="14"/>
      <c r="D3" s="14"/>
      <c r="E3" s="14"/>
      <c r="F3" s="44" t="s">
        <v>418</v>
      </c>
    </row>
    <row r="4" spans="1:6" ht="15.75" customHeight="1">
      <c r="A4" s="38" t="s">
        <v>135</v>
      </c>
      <c r="F4" s="45" t="s">
        <v>3</v>
      </c>
    </row>
    <row r="5" spans="1:6" s="43" customFormat="1" ht="15.75" customHeight="1">
      <c r="A5" s="46" t="s">
        <v>136</v>
      </c>
      <c r="B5" s="46" t="s">
        <v>137</v>
      </c>
      <c r="C5" s="46" t="s">
        <v>92</v>
      </c>
      <c r="D5" s="46" t="s">
        <v>93</v>
      </c>
      <c r="E5" s="74" t="s">
        <v>94</v>
      </c>
      <c r="F5" s="46" t="s">
        <v>131</v>
      </c>
    </row>
    <row r="6" spans="1:6" ht="15.75" customHeight="1">
      <c r="A6" s="46" t="s">
        <v>419</v>
      </c>
      <c r="B6" s="75" t="s">
        <v>420</v>
      </c>
      <c r="C6" s="23"/>
      <c r="D6" s="24"/>
      <c r="E6" s="24"/>
      <c r="F6" s="76" t="s">
        <v>154</v>
      </c>
    </row>
    <row r="7" spans="1:6" ht="15.75" customHeight="1">
      <c r="A7" s="46" t="s">
        <v>421</v>
      </c>
      <c r="B7" s="77" t="s">
        <v>422</v>
      </c>
      <c r="C7" s="23"/>
      <c r="D7" s="24"/>
      <c r="E7" s="24"/>
      <c r="F7" s="76" t="s">
        <v>154</v>
      </c>
    </row>
    <row r="8" spans="1:6" ht="15.75" customHeight="1">
      <c r="A8" s="46" t="s">
        <v>423</v>
      </c>
      <c r="B8" s="77" t="s">
        <v>424</v>
      </c>
      <c r="C8" s="23"/>
      <c r="D8" s="24"/>
      <c r="E8" s="24"/>
      <c r="F8" s="76"/>
    </row>
    <row r="9" spans="1:6" ht="15.75" customHeight="1">
      <c r="A9" s="46"/>
      <c r="B9" s="75"/>
      <c r="C9" s="23"/>
      <c r="D9" s="24"/>
      <c r="E9" s="24"/>
      <c r="F9" s="76"/>
    </row>
    <row r="10" spans="1:6" ht="15.75" customHeight="1">
      <c r="A10" s="46"/>
      <c r="B10" s="75"/>
      <c r="C10" s="23"/>
      <c r="D10" s="24"/>
      <c r="E10" s="24"/>
      <c r="F10" s="76"/>
    </row>
    <row r="11" spans="1:6" ht="15.75" customHeight="1">
      <c r="A11" s="46"/>
      <c r="B11" s="75"/>
      <c r="C11" s="23"/>
      <c r="D11" s="24"/>
      <c r="E11" s="24"/>
      <c r="F11" s="76"/>
    </row>
    <row r="12" spans="1:6" ht="15.75" customHeight="1">
      <c r="A12" s="46"/>
      <c r="B12" s="75"/>
      <c r="C12" s="23"/>
      <c r="D12" s="24"/>
      <c r="E12" s="24"/>
      <c r="F12" s="76"/>
    </row>
    <row r="13" spans="1:6" ht="15.75" customHeight="1">
      <c r="A13" s="46"/>
      <c r="B13" s="75"/>
      <c r="C13" s="23"/>
      <c r="D13" s="24"/>
      <c r="E13" s="24"/>
      <c r="F13" s="76"/>
    </row>
    <row r="14" spans="1:6" ht="15.75" customHeight="1">
      <c r="A14" s="46"/>
      <c r="B14" s="75"/>
      <c r="C14" s="23"/>
      <c r="D14" s="24"/>
      <c r="E14" s="24"/>
      <c r="F14" s="76"/>
    </row>
    <row r="15" spans="1:6" ht="15.75" customHeight="1">
      <c r="A15" s="46"/>
      <c r="B15" s="75"/>
      <c r="C15" s="23"/>
      <c r="D15" s="24"/>
      <c r="E15" s="24"/>
      <c r="F15" s="76"/>
    </row>
    <row r="16" spans="1:6" ht="15.75" customHeight="1">
      <c r="A16" s="46"/>
      <c r="B16" s="75"/>
      <c r="C16" s="23"/>
      <c r="D16" s="24"/>
      <c r="E16" s="24"/>
      <c r="F16" s="76"/>
    </row>
    <row r="17" spans="1:6" ht="15.75" customHeight="1">
      <c r="A17" s="46"/>
      <c r="B17" s="75"/>
      <c r="C17" s="23"/>
      <c r="D17" s="24"/>
      <c r="E17" s="24"/>
      <c r="F17" s="76"/>
    </row>
    <row r="18" spans="1:6" ht="15.75" customHeight="1">
      <c r="A18" s="46"/>
      <c r="B18" s="75"/>
      <c r="C18" s="23"/>
      <c r="D18" s="24"/>
      <c r="E18" s="24"/>
      <c r="F18" s="76"/>
    </row>
    <row r="19" spans="1:6" ht="15.75" customHeight="1">
      <c r="A19" s="46"/>
      <c r="B19" s="75"/>
      <c r="C19" s="23"/>
      <c r="D19" s="24"/>
      <c r="E19" s="24"/>
      <c r="F19" s="76"/>
    </row>
    <row r="20" spans="1:6" ht="15.75" customHeight="1">
      <c r="A20" s="46"/>
      <c r="B20" s="75"/>
      <c r="C20" s="23"/>
      <c r="D20" s="24"/>
      <c r="E20" s="24"/>
      <c r="F20" s="76"/>
    </row>
    <row r="21" spans="1:6" ht="15.75" customHeight="1">
      <c r="A21" s="46"/>
      <c r="B21" s="75"/>
      <c r="C21" s="23"/>
      <c r="D21" s="24"/>
      <c r="E21" s="24"/>
      <c r="F21" s="76"/>
    </row>
    <row r="22" spans="1:6" ht="15.75" customHeight="1">
      <c r="A22" s="446" t="s">
        <v>425</v>
      </c>
      <c r="B22" s="447"/>
      <c r="C22" s="23"/>
      <c r="D22" s="24"/>
      <c r="E22" s="24"/>
      <c r="F22" s="76" t="s">
        <v>154</v>
      </c>
    </row>
    <row r="23" spans="1:6" ht="15.75" customHeight="1">
      <c r="A23" s="568" t="s">
        <v>426</v>
      </c>
      <c r="B23" s="470"/>
      <c r="C23" s="23"/>
      <c r="D23" s="24"/>
      <c r="E23" s="24"/>
      <c r="F23" s="76" t="s">
        <v>154</v>
      </c>
    </row>
    <row r="24" spans="1:6" ht="15.75" customHeight="1">
      <c r="A24" s="446" t="s">
        <v>427</v>
      </c>
      <c r="B24" s="447"/>
      <c r="C24" s="23"/>
      <c r="D24" s="24"/>
      <c r="E24" s="24"/>
      <c r="F24" s="76" t="s">
        <v>154</v>
      </c>
    </row>
    <row r="25" spans="1:6" ht="15.75" customHeight="1">
      <c r="A25" s="48"/>
      <c r="D25" s="444" t="s">
        <v>398</v>
      </c>
      <c r="E25" s="444"/>
      <c r="F25" s="444"/>
    </row>
    <row r="26" ht="15.75" customHeight="1">
      <c r="A26" s="48"/>
    </row>
  </sheetData>
  <sheetProtection/>
  <mergeCells count="6">
    <mergeCell ref="A24:B24"/>
    <mergeCell ref="D25:F25"/>
    <mergeCell ref="A1:F1"/>
    <mergeCell ref="A2:F2"/>
    <mergeCell ref="A22:B22"/>
    <mergeCell ref="A23:B23"/>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Q27"/>
  <sheetViews>
    <sheetView zoomScalePageLayoutView="0" workbookViewId="0" topLeftCell="A1">
      <selection activeCell="G7" sqref="G7"/>
    </sheetView>
  </sheetViews>
  <sheetFormatPr defaultColWidth="7.875" defaultRowHeight="15.75" customHeight="1"/>
  <cols>
    <col min="1" max="1" width="4.00390625" style="13" customWidth="1"/>
    <col min="2" max="2" width="6.00390625" style="13" customWidth="1"/>
    <col min="3" max="3" width="7.50390625" style="13" customWidth="1"/>
    <col min="4" max="4" width="8.375" style="13" customWidth="1"/>
    <col min="5" max="7" width="4.75390625" style="13" customWidth="1"/>
    <col min="8" max="9" width="4.50390625" style="13" customWidth="1"/>
    <col min="10" max="10" width="7.00390625" style="13" customWidth="1"/>
    <col min="11" max="11" width="9.875" style="13" customWidth="1"/>
    <col min="12" max="13" width="8.375" style="13" customWidth="1"/>
    <col min="14" max="14" width="8.875" style="13" customWidth="1"/>
    <col min="15" max="15" width="6.125" style="13" customWidth="1"/>
    <col min="16" max="16" width="6.00390625" style="13" customWidth="1"/>
    <col min="17" max="17" width="7.00390625" style="13" customWidth="1"/>
    <col min="18" max="16384" width="7.875" style="13" customWidth="1"/>
  </cols>
  <sheetData>
    <row r="1" spans="1:17" s="11" customFormat="1" ht="30" customHeight="1">
      <c r="A1" s="437" t="s">
        <v>428</v>
      </c>
      <c r="B1" s="438"/>
      <c r="C1" s="438"/>
      <c r="D1" s="438"/>
      <c r="E1" s="438"/>
      <c r="F1" s="438"/>
      <c r="G1" s="438"/>
      <c r="H1" s="438"/>
      <c r="I1" s="438"/>
      <c r="J1" s="438"/>
      <c r="K1" s="438"/>
      <c r="L1" s="438"/>
      <c r="M1" s="438"/>
      <c r="N1" s="438"/>
      <c r="O1" s="438"/>
      <c r="P1" s="438"/>
      <c r="Q1" s="438"/>
    </row>
    <row r="2" spans="1:17" ht="13.5" customHeight="1">
      <c r="A2" s="439" t="str">
        <f>Sheet1!A3</f>
        <v>评估基准日：2019年4月29日</v>
      </c>
      <c r="B2" s="440"/>
      <c r="C2" s="440"/>
      <c r="D2" s="440"/>
      <c r="E2" s="440"/>
      <c r="F2" s="440"/>
      <c r="G2" s="440"/>
      <c r="H2" s="440"/>
      <c r="I2" s="440"/>
      <c r="J2" s="441"/>
      <c r="K2" s="441"/>
      <c r="L2" s="441"/>
      <c r="M2" s="441"/>
      <c r="N2" s="441"/>
      <c r="O2" s="441"/>
      <c r="P2" s="441"/>
      <c r="Q2" s="441"/>
    </row>
    <row r="3" spans="1:17" ht="13.5" customHeight="1">
      <c r="A3" s="14"/>
      <c r="B3" s="14"/>
      <c r="C3" s="14"/>
      <c r="D3" s="14"/>
      <c r="E3" s="14"/>
      <c r="F3" s="14"/>
      <c r="G3" s="14"/>
      <c r="H3" s="14"/>
      <c r="I3" s="14"/>
      <c r="J3" s="15"/>
      <c r="K3" s="15"/>
      <c r="L3" s="15"/>
      <c r="M3" s="15"/>
      <c r="N3" s="15"/>
      <c r="O3" s="15"/>
      <c r="P3" s="448" t="s">
        <v>429</v>
      </c>
      <c r="Q3" s="448"/>
    </row>
    <row r="4" spans="1:17" ht="15.75" customHeight="1">
      <c r="A4" s="38" t="str">
        <f>Sheet1!A4</f>
        <v>被评估单位（或者产权持有单位）：林杰、路兴龙</v>
      </c>
      <c r="O4" s="449" t="s">
        <v>3</v>
      </c>
      <c r="P4" s="449"/>
      <c r="Q4" s="449"/>
    </row>
    <row r="5" spans="1:17" s="31" customFormat="1" ht="27.75" customHeight="1">
      <c r="A5" s="68" t="s">
        <v>5</v>
      </c>
      <c r="B5" s="68" t="s">
        <v>263</v>
      </c>
      <c r="C5" s="71" t="s">
        <v>264</v>
      </c>
      <c r="D5" s="68" t="s">
        <v>265</v>
      </c>
      <c r="E5" s="68" t="s">
        <v>266</v>
      </c>
      <c r="F5" s="68" t="s">
        <v>267</v>
      </c>
      <c r="G5" s="68" t="s">
        <v>268</v>
      </c>
      <c r="H5" s="68" t="s">
        <v>269</v>
      </c>
      <c r="I5" s="68" t="s">
        <v>270</v>
      </c>
      <c r="J5" s="68" t="s">
        <v>271</v>
      </c>
      <c r="K5" s="68" t="s">
        <v>272</v>
      </c>
      <c r="L5" s="19" t="s">
        <v>92</v>
      </c>
      <c r="M5" s="19" t="s">
        <v>430</v>
      </c>
      <c r="N5" s="68" t="s">
        <v>93</v>
      </c>
      <c r="O5" s="68" t="s">
        <v>94</v>
      </c>
      <c r="P5" s="68" t="s">
        <v>131</v>
      </c>
      <c r="Q5" s="68" t="s">
        <v>8</v>
      </c>
    </row>
    <row r="6" spans="1:17" ht="30.75" customHeight="1">
      <c r="A6" s="20">
        <v>1</v>
      </c>
      <c r="B6" s="20"/>
      <c r="C6" s="72"/>
      <c r="D6" s="50"/>
      <c r="E6" s="22"/>
      <c r="F6" s="20"/>
      <c r="G6" s="20"/>
      <c r="H6" s="20"/>
      <c r="I6" s="20"/>
      <c r="J6" s="24"/>
      <c r="K6" s="24"/>
      <c r="L6" s="23"/>
      <c r="M6" s="23">
        <v>0</v>
      </c>
      <c r="N6" s="24"/>
      <c r="O6" s="24"/>
      <c r="P6" s="24" t="s">
        <v>154</v>
      </c>
      <c r="Q6" s="73"/>
    </row>
    <row r="7" spans="1:17" ht="15.75" customHeight="1">
      <c r="A7" s="20"/>
      <c r="B7" s="20"/>
      <c r="C7" s="72"/>
      <c r="D7" s="21"/>
      <c r="E7" s="22"/>
      <c r="F7" s="20"/>
      <c r="G7" s="20"/>
      <c r="H7" s="20"/>
      <c r="I7" s="20"/>
      <c r="J7" s="24"/>
      <c r="K7" s="24"/>
      <c r="L7" s="24"/>
      <c r="M7" s="24"/>
      <c r="N7" s="24"/>
      <c r="O7" s="24"/>
      <c r="P7" s="24" t="s">
        <v>154</v>
      </c>
      <c r="Q7" s="25"/>
    </row>
    <row r="8" spans="1:17" ht="15.75" customHeight="1">
      <c r="A8" s="20"/>
      <c r="B8" s="20"/>
      <c r="C8" s="72"/>
      <c r="D8" s="21"/>
      <c r="E8" s="22"/>
      <c r="F8" s="20"/>
      <c r="G8" s="20"/>
      <c r="H8" s="20"/>
      <c r="I8" s="20"/>
      <c r="J8" s="24"/>
      <c r="K8" s="24"/>
      <c r="L8" s="24"/>
      <c r="M8" s="24"/>
      <c r="N8" s="24"/>
      <c r="O8" s="24"/>
      <c r="P8" s="24" t="s">
        <v>154</v>
      </c>
      <c r="Q8" s="25"/>
    </row>
    <row r="9" spans="1:17" ht="15.75" customHeight="1">
      <c r="A9" s="20"/>
      <c r="B9" s="20"/>
      <c r="C9" s="72"/>
      <c r="D9" s="21"/>
      <c r="E9" s="22"/>
      <c r="F9" s="20"/>
      <c r="G9" s="20"/>
      <c r="H9" s="20"/>
      <c r="I9" s="20"/>
      <c r="J9" s="24"/>
      <c r="K9" s="24"/>
      <c r="L9" s="24"/>
      <c r="M9" s="24"/>
      <c r="N9" s="24"/>
      <c r="O9" s="24"/>
      <c r="P9" s="24" t="s">
        <v>154</v>
      </c>
      <c r="Q9" s="25"/>
    </row>
    <row r="10" spans="1:17" ht="15.75" customHeight="1">
      <c r="A10" s="20"/>
      <c r="B10" s="20"/>
      <c r="C10" s="72"/>
      <c r="D10" s="21"/>
      <c r="E10" s="22"/>
      <c r="F10" s="20"/>
      <c r="G10" s="20"/>
      <c r="H10" s="20"/>
      <c r="I10" s="20"/>
      <c r="J10" s="24"/>
      <c r="K10" s="24"/>
      <c r="L10" s="24"/>
      <c r="M10" s="24"/>
      <c r="N10" s="24"/>
      <c r="O10" s="24"/>
      <c r="P10" s="24" t="s">
        <v>154</v>
      </c>
      <c r="Q10" s="25"/>
    </row>
    <row r="11" spans="1:17" ht="15.75" customHeight="1">
      <c r="A11" s="20"/>
      <c r="B11" s="20"/>
      <c r="C11" s="72"/>
      <c r="D11" s="21"/>
      <c r="E11" s="22"/>
      <c r="F11" s="20"/>
      <c r="G11" s="20"/>
      <c r="H11" s="20"/>
      <c r="I11" s="20"/>
      <c r="J11" s="24"/>
      <c r="K11" s="24"/>
      <c r="L11" s="24"/>
      <c r="M11" s="24"/>
      <c r="N11" s="24"/>
      <c r="O11" s="24"/>
      <c r="P11" s="24" t="s">
        <v>154</v>
      </c>
      <c r="Q11" s="25"/>
    </row>
    <row r="12" spans="1:17" ht="15.75" customHeight="1">
      <c r="A12" s="20"/>
      <c r="B12" s="20"/>
      <c r="C12" s="72"/>
      <c r="D12" s="21"/>
      <c r="E12" s="22"/>
      <c r="F12" s="20"/>
      <c r="G12" s="20"/>
      <c r="H12" s="20"/>
      <c r="I12" s="20"/>
      <c r="J12" s="24"/>
      <c r="K12" s="24"/>
      <c r="L12" s="24"/>
      <c r="M12" s="24"/>
      <c r="N12" s="24"/>
      <c r="O12" s="24"/>
      <c r="P12" s="24" t="s">
        <v>154</v>
      </c>
      <c r="Q12" s="25"/>
    </row>
    <row r="13" spans="1:17" ht="15.75" customHeight="1">
      <c r="A13" s="20"/>
      <c r="B13" s="20"/>
      <c r="C13" s="72"/>
      <c r="D13" s="21"/>
      <c r="E13" s="22"/>
      <c r="F13" s="20"/>
      <c r="G13" s="20"/>
      <c r="H13" s="20"/>
      <c r="I13" s="20"/>
      <c r="J13" s="24"/>
      <c r="K13" s="24"/>
      <c r="L13" s="24"/>
      <c r="M13" s="24"/>
      <c r="N13" s="24"/>
      <c r="O13" s="24"/>
      <c r="P13" s="24" t="s">
        <v>154</v>
      </c>
      <c r="Q13" s="25"/>
    </row>
    <row r="14" spans="1:17" ht="15.75" customHeight="1">
      <c r="A14" s="20"/>
      <c r="B14" s="20"/>
      <c r="C14" s="72"/>
      <c r="D14" s="21"/>
      <c r="E14" s="22"/>
      <c r="F14" s="20"/>
      <c r="G14" s="20"/>
      <c r="H14" s="20"/>
      <c r="I14" s="20"/>
      <c r="J14" s="24"/>
      <c r="K14" s="24"/>
      <c r="L14" s="24"/>
      <c r="M14" s="24"/>
      <c r="N14" s="24"/>
      <c r="O14" s="24"/>
      <c r="P14" s="24" t="s">
        <v>154</v>
      </c>
      <c r="Q14" s="25"/>
    </row>
    <row r="15" spans="1:17" ht="15.75" customHeight="1">
      <c r="A15" s="20"/>
      <c r="B15" s="20"/>
      <c r="C15" s="72"/>
      <c r="D15" s="21"/>
      <c r="E15" s="22"/>
      <c r="F15" s="20"/>
      <c r="G15" s="20"/>
      <c r="H15" s="20"/>
      <c r="I15" s="20"/>
      <c r="J15" s="24"/>
      <c r="K15" s="24"/>
      <c r="L15" s="24"/>
      <c r="M15" s="24"/>
      <c r="N15" s="24"/>
      <c r="O15" s="24"/>
      <c r="P15" s="24" t="s">
        <v>154</v>
      </c>
      <c r="Q15" s="25"/>
    </row>
    <row r="16" spans="1:17" ht="15.75" customHeight="1">
      <c r="A16" s="20"/>
      <c r="B16" s="20"/>
      <c r="C16" s="72"/>
      <c r="D16" s="21"/>
      <c r="E16" s="22"/>
      <c r="F16" s="20"/>
      <c r="G16" s="20"/>
      <c r="H16" s="20"/>
      <c r="I16" s="20"/>
      <c r="J16" s="24"/>
      <c r="K16" s="24"/>
      <c r="L16" s="24"/>
      <c r="M16" s="24"/>
      <c r="N16" s="24"/>
      <c r="O16" s="24"/>
      <c r="P16" s="24" t="s">
        <v>154</v>
      </c>
      <c r="Q16" s="25"/>
    </row>
    <row r="17" spans="1:17" ht="15.75" customHeight="1">
      <c r="A17" s="20"/>
      <c r="B17" s="20"/>
      <c r="C17" s="72"/>
      <c r="D17" s="21"/>
      <c r="E17" s="22"/>
      <c r="F17" s="20"/>
      <c r="G17" s="20"/>
      <c r="H17" s="20"/>
      <c r="I17" s="20"/>
      <c r="J17" s="24"/>
      <c r="K17" s="24"/>
      <c r="L17" s="24"/>
      <c r="M17" s="24"/>
      <c r="N17" s="24"/>
      <c r="O17" s="24"/>
      <c r="P17" s="24" t="s">
        <v>154</v>
      </c>
      <c r="Q17" s="25"/>
    </row>
    <row r="18" spans="1:17" ht="15.75" customHeight="1">
      <c r="A18" s="20"/>
      <c r="B18" s="20"/>
      <c r="C18" s="72"/>
      <c r="D18" s="21"/>
      <c r="E18" s="22"/>
      <c r="F18" s="20"/>
      <c r="G18" s="20"/>
      <c r="H18" s="20"/>
      <c r="I18" s="20"/>
      <c r="J18" s="24"/>
      <c r="K18" s="24"/>
      <c r="L18" s="24"/>
      <c r="M18" s="24"/>
      <c r="N18" s="24"/>
      <c r="O18" s="24"/>
      <c r="P18" s="24" t="s">
        <v>154</v>
      </c>
      <c r="Q18" s="25"/>
    </row>
    <row r="19" spans="1:17" ht="15.75" customHeight="1">
      <c r="A19" s="20"/>
      <c r="B19" s="20"/>
      <c r="C19" s="72"/>
      <c r="D19" s="21"/>
      <c r="E19" s="22"/>
      <c r="F19" s="20"/>
      <c r="G19" s="20"/>
      <c r="H19" s="20"/>
      <c r="I19" s="20"/>
      <c r="J19" s="24"/>
      <c r="K19" s="24"/>
      <c r="L19" s="24"/>
      <c r="M19" s="24"/>
      <c r="N19" s="24"/>
      <c r="O19" s="24"/>
      <c r="P19" s="24" t="s">
        <v>154</v>
      </c>
      <c r="Q19" s="25"/>
    </row>
    <row r="20" spans="1:17" ht="15.75" customHeight="1">
      <c r="A20" s="20"/>
      <c r="B20" s="20"/>
      <c r="C20" s="72"/>
      <c r="D20" s="21"/>
      <c r="E20" s="22"/>
      <c r="F20" s="20"/>
      <c r="G20" s="20"/>
      <c r="H20" s="20"/>
      <c r="I20" s="20"/>
      <c r="J20" s="24"/>
      <c r="K20" s="24"/>
      <c r="L20" s="24"/>
      <c r="M20" s="24"/>
      <c r="N20" s="24"/>
      <c r="O20" s="24"/>
      <c r="P20" s="24" t="s">
        <v>154</v>
      </c>
      <c r="Q20" s="25"/>
    </row>
    <row r="21" spans="1:17" ht="15.75" customHeight="1">
      <c r="A21" s="20"/>
      <c r="B21" s="20"/>
      <c r="C21" s="72"/>
      <c r="D21" s="21"/>
      <c r="E21" s="22"/>
      <c r="F21" s="20"/>
      <c r="G21" s="20"/>
      <c r="H21" s="20"/>
      <c r="I21" s="20"/>
      <c r="J21" s="24"/>
      <c r="K21" s="24"/>
      <c r="L21" s="24"/>
      <c r="M21" s="24"/>
      <c r="N21" s="24"/>
      <c r="O21" s="24"/>
      <c r="P21" s="24" t="s">
        <v>154</v>
      </c>
      <c r="Q21" s="25"/>
    </row>
    <row r="22" spans="1:17" ht="15.75" customHeight="1">
      <c r="A22" s="20"/>
      <c r="B22" s="20"/>
      <c r="C22" s="72"/>
      <c r="D22" s="21"/>
      <c r="E22" s="22"/>
      <c r="F22" s="20"/>
      <c r="G22" s="20"/>
      <c r="H22" s="20"/>
      <c r="I22" s="20"/>
      <c r="J22" s="24"/>
      <c r="K22" s="24"/>
      <c r="L22" s="24"/>
      <c r="M22" s="24"/>
      <c r="N22" s="24"/>
      <c r="O22" s="24"/>
      <c r="P22" s="24" t="s">
        <v>154</v>
      </c>
      <c r="Q22" s="25"/>
    </row>
    <row r="23" spans="1:17" ht="15.75" customHeight="1">
      <c r="A23" s="20"/>
      <c r="B23" s="20"/>
      <c r="C23" s="72"/>
      <c r="D23" s="21"/>
      <c r="E23" s="22"/>
      <c r="F23" s="20"/>
      <c r="G23" s="20"/>
      <c r="H23" s="20"/>
      <c r="I23" s="20"/>
      <c r="J23" s="24"/>
      <c r="K23" s="24"/>
      <c r="L23" s="24"/>
      <c r="M23" s="24"/>
      <c r="N23" s="24"/>
      <c r="O23" s="24"/>
      <c r="P23" s="24" t="s">
        <v>154</v>
      </c>
      <c r="Q23" s="25"/>
    </row>
    <row r="24" spans="1:17" ht="15.75" customHeight="1">
      <c r="A24" s="20"/>
      <c r="B24" s="20"/>
      <c r="C24" s="72"/>
      <c r="D24" s="21"/>
      <c r="E24" s="22"/>
      <c r="F24" s="20"/>
      <c r="G24" s="20"/>
      <c r="H24" s="20"/>
      <c r="I24" s="20"/>
      <c r="J24" s="24"/>
      <c r="K24" s="24"/>
      <c r="L24" s="24"/>
      <c r="M24" s="24"/>
      <c r="N24" s="24"/>
      <c r="O24" s="24"/>
      <c r="P24" s="24"/>
      <c r="Q24" s="25"/>
    </row>
    <row r="25" spans="1:17" ht="15.75" customHeight="1">
      <c r="A25" s="442" t="s">
        <v>274</v>
      </c>
      <c r="B25" s="473"/>
      <c r="C25" s="473"/>
      <c r="D25" s="443"/>
      <c r="E25" s="22"/>
      <c r="F25" s="20"/>
      <c r="G25" s="20"/>
      <c r="H25" s="20"/>
      <c r="I25" s="20"/>
      <c r="J25" s="24"/>
      <c r="K25" s="24">
        <f>SUM(K6:K24)</f>
        <v>0</v>
      </c>
      <c r="L25" s="24">
        <f>SUM(L6:L24)</f>
        <v>0</v>
      </c>
      <c r="M25" s="24">
        <f>SUM(M6:M24)</f>
        <v>0</v>
      </c>
      <c r="N25" s="24"/>
      <c r="O25" s="24"/>
      <c r="P25" s="24" t="s">
        <v>154</v>
      </c>
      <c r="Q25" s="25"/>
    </row>
    <row r="26" spans="1:12" ht="15.75" customHeight="1">
      <c r="A26" s="13" t="str">
        <f>Sheet1!A7</f>
        <v>被评估单位（或者产权持有单位）填表人：</v>
      </c>
      <c r="L26" s="13">
        <f>Sheet1!A6</f>
        <v>0</v>
      </c>
    </row>
    <row r="27" ht="15.75" customHeight="1">
      <c r="A27" s="13" t="str">
        <f>Sheet1!A8</f>
        <v>填表日期：2019月4月29日</v>
      </c>
    </row>
  </sheetData>
  <sheetProtection/>
  <mergeCells count="5">
    <mergeCell ref="A25:D25"/>
    <mergeCell ref="A1:Q1"/>
    <mergeCell ref="A2:Q2"/>
    <mergeCell ref="P3:Q3"/>
    <mergeCell ref="O4:Q4"/>
  </mergeCells>
  <printOptions horizontalCentered="1"/>
  <pageMargins left="1" right="1" top="0.87" bottom="0.87" header="1.06" footer="0.51"/>
  <pageSetup fitToHeight="0" fitToWidth="1" horizontalDpi="300" verticalDpi="300" orientation="landscape" paperSize="9" scale="92"/>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45.xml><?xml version="1.0" encoding="utf-8"?>
<worksheet xmlns="http://schemas.openxmlformats.org/spreadsheetml/2006/main" xmlns:r="http://schemas.openxmlformats.org/officeDocument/2006/relationships">
  <dimension ref="A1:N29"/>
  <sheetViews>
    <sheetView zoomScalePageLayoutView="0" workbookViewId="0" topLeftCell="A1">
      <selection activeCell="H28" sqref="H28:N28"/>
    </sheetView>
  </sheetViews>
  <sheetFormatPr defaultColWidth="8.00390625" defaultRowHeight="15.75"/>
  <cols>
    <col min="1" max="1" width="3.50390625" style="0" customWidth="1"/>
    <col min="2" max="2" width="12.875" style="0" customWidth="1"/>
    <col min="3" max="3" width="9.25390625" style="0" customWidth="1"/>
    <col min="4" max="4" width="4.75390625" style="0" customWidth="1"/>
    <col min="5" max="5" width="7.50390625" style="0" customWidth="1"/>
    <col min="6" max="6" width="6.25390625" style="0" customWidth="1"/>
    <col min="7" max="7" width="7.375" style="0" customWidth="1"/>
    <col min="8" max="8" width="9.25390625" style="0" customWidth="1"/>
    <col min="9" max="9" width="9.625" style="0" customWidth="1"/>
    <col min="10" max="10" width="7.25390625" style="0" customWidth="1"/>
    <col min="11" max="11" width="6.75390625" style="0" customWidth="1"/>
    <col min="12" max="12" width="5.75390625" style="0" customWidth="1"/>
    <col min="13" max="13" width="5.25390625" style="0" customWidth="1"/>
    <col min="14" max="14" width="6.25390625" style="0" customWidth="1"/>
  </cols>
  <sheetData>
    <row r="1" spans="1:14" ht="22.5">
      <c r="A1" s="437" t="s">
        <v>431</v>
      </c>
      <c r="B1" s="437"/>
      <c r="C1" s="438"/>
      <c r="D1" s="438"/>
      <c r="E1" s="438"/>
      <c r="F1" s="438"/>
      <c r="G1" s="438"/>
      <c r="H1" s="438"/>
      <c r="I1" s="438"/>
      <c r="J1" s="438"/>
      <c r="K1" s="438"/>
      <c r="L1" s="438"/>
      <c r="M1" s="438"/>
      <c r="N1" s="438"/>
    </row>
    <row r="2" spans="1:14" ht="15.75">
      <c r="A2" s="439" t="s">
        <v>391</v>
      </c>
      <c r="B2" s="440"/>
      <c r="C2" s="440"/>
      <c r="D2" s="440"/>
      <c r="E2" s="440"/>
      <c r="F2" s="440"/>
      <c r="G2" s="440"/>
      <c r="H2" s="440"/>
      <c r="I2" s="441"/>
      <c r="J2" s="441"/>
      <c r="K2" s="441"/>
      <c r="L2" s="441"/>
      <c r="M2" s="441"/>
      <c r="N2" s="441"/>
    </row>
    <row r="3" spans="1:14" ht="15.75">
      <c r="A3" s="14"/>
      <c r="B3" s="14"/>
      <c r="C3" s="14"/>
      <c r="D3" s="14"/>
      <c r="E3" s="14"/>
      <c r="F3" s="14"/>
      <c r="G3" s="14"/>
      <c r="H3" s="14"/>
      <c r="I3" s="15"/>
      <c r="J3" s="15"/>
      <c r="K3" s="15"/>
      <c r="L3" s="15"/>
      <c r="M3" s="448" t="s">
        <v>432</v>
      </c>
      <c r="N3" s="448"/>
    </row>
    <row r="4" spans="1:14" ht="15.75">
      <c r="A4" s="445" t="s">
        <v>135</v>
      </c>
      <c r="B4" s="445"/>
      <c r="C4" s="445"/>
      <c r="D4" s="445"/>
      <c r="E4" s="13"/>
      <c r="F4" s="13"/>
      <c r="G4" s="13"/>
      <c r="H4" s="13"/>
      <c r="I4" s="13"/>
      <c r="J4" s="13"/>
      <c r="K4" s="13"/>
      <c r="L4" s="13"/>
      <c r="M4" s="13"/>
      <c r="N4" s="17" t="s">
        <v>3</v>
      </c>
    </row>
    <row r="5" spans="1:14" ht="39" customHeight="1">
      <c r="A5" s="68" t="s">
        <v>5</v>
      </c>
      <c r="B5" s="68" t="s">
        <v>433</v>
      </c>
      <c r="C5" s="69" t="s">
        <v>434</v>
      </c>
      <c r="D5" s="68" t="s">
        <v>435</v>
      </c>
      <c r="E5" s="68" t="s">
        <v>266</v>
      </c>
      <c r="F5" s="68" t="s">
        <v>436</v>
      </c>
      <c r="G5" s="68" t="s">
        <v>437</v>
      </c>
      <c r="H5" s="68" t="s">
        <v>438</v>
      </c>
      <c r="I5" s="68" t="s">
        <v>272</v>
      </c>
      <c r="J5" s="19" t="s">
        <v>92</v>
      </c>
      <c r="K5" s="68" t="s">
        <v>93</v>
      </c>
      <c r="L5" s="68" t="s">
        <v>94</v>
      </c>
      <c r="M5" s="68" t="s">
        <v>131</v>
      </c>
      <c r="N5" s="68" t="s">
        <v>8</v>
      </c>
    </row>
    <row r="6" spans="1:14" ht="15.75">
      <c r="A6" s="20"/>
      <c r="B6" s="20"/>
      <c r="C6" s="20"/>
      <c r="D6" s="20"/>
      <c r="E6" s="22"/>
      <c r="F6" s="20"/>
      <c r="G6" s="20"/>
      <c r="H6" s="20"/>
      <c r="I6" s="24"/>
      <c r="J6" s="23"/>
      <c r="K6" s="24"/>
      <c r="L6" s="24"/>
      <c r="M6" s="24" t="s">
        <v>154</v>
      </c>
      <c r="N6" s="25"/>
    </row>
    <row r="7" spans="1:14" ht="15.75">
      <c r="A7" s="20"/>
      <c r="B7" s="20"/>
      <c r="C7" s="20"/>
      <c r="D7" s="20"/>
      <c r="E7" s="22"/>
      <c r="F7" s="20"/>
      <c r="G7" s="20"/>
      <c r="H7" s="20"/>
      <c r="I7" s="24"/>
      <c r="J7" s="24"/>
      <c r="K7" s="24"/>
      <c r="L7" s="24"/>
      <c r="M7" s="24" t="s">
        <v>154</v>
      </c>
      <c r="N7" s="25"/>
    </row>
    <row r="8" spans="1:14" ht="15.75">
      <c r="A8" s="20"/>
      <c r="B8" s="20"/>
      <c r="C8" s="20"/>
      <c r="D8" s="20"/>
      <c r="E8" s="22"/>
      <c r="F8" s="20"/>
      <c r="G8" s="20"/>
      <c r="H8" s="20"/>
      <c r="I8" s="24"/>
      <c r="J8" s="24"/>
      <c r="K8" s="24"/>
      <c r="L8" s="24"/>
      <c r="M8" s="24" t="s">
        <v>154</v>
      </c>
      <c r="N8" s="25"/>
    </row>
    <row r="9" spans="1:14" ht="15.75">
      <c r="A9" s="20"/>
      <c r="B9" s="20"/>
      <c r="C9" s="20"/>
      <c r="D9" s="20"/>
      <c r="E9" s="22"/>
      <c r="F9" s="20"/>
      <c r="G9" s="20"/>
      <c r="H9" s="20"/>
      <c r="I9" s="24"/>
      <c r="J9" s="24"/>
      <c r="K9" s="24"/>
      <c r="L9" s="24"/>
      <c r="M9" s="24" t="s">
        <v>154</v>
      </c>
      <c r="N9" s="25"/>
    </row>
    <row r="10" spans="1:14" ht="15.75">
      <c r="A10" s="20"/>
      <c r="B10" s="20"/>
      <c r="C10" s="20"/>
      <c r="D10" s="20"/>
      <c r="E10" s="22"/>
      <c r="F10" s="20"/>
      <c r="G10" s="20"/>
      <c r="H10" s="20"/>
      <c r="I10" s="24"/>
      <c r="J10" s="24"/>
      <c r="K10" s="24"/>
      <c r="L10" s="24"/>
      <c r="M10" s="24" t="s">
        <v>154</v>
      </c>
      <c r="N10" s="25"/>
    </row>
    <row r="11" spans="1:14" ht="15.75">
      <c r="A11" s="20"/>
      <c r="B11" s="20"/>
      <c r="C11" s="20"/>
      <c r="D11" s="20"/>
      <c r="E11" s="22"/>
      <c r="F11" s="20"/>
      <c r="G11" s="20"/>
      <c r="H11" s="20"/>
      <c r="I11" s="24"/>
      <c r="J11" s="24"/>
      <c r="K11" s="24"/>
      <c r="L11" s="24"/>
      <c r="M11" s="24" t="s">
        <v>154</v>
      </c>
      <c r="N11" s="25"/>
    </row>
    <row r="12" spans="1:14" ht="15.75">
      <c r="A12" s="20"/>
      <c r="B12" s="20"/>
      <c r="C12" s="20"/>
      <c r="D12" s="20"/>
      <c r="E12" s="22"/>
      <c r="F12" s="20"/>
      <c r="G12" s="20"/>
      <c r="H12" s="20"/>
      <c r="I12" s="24"/>
      <c r="J12" s="24"/>
      <c r="K12" s="24"/>
      <c r="L12" s="24"/>
      <c r="M12" s="24" t="s">
        <v>154</v>
      </c>
      <c r="N12" s="25"/>
    </row>
    <row r="13" spans="1:14" ht="15.75">
      <c r="A13" s="20"/>
      <c r="B13" s="20"/>
      <c r="C13" s="20"/>
      <c r="D13" s="20"/>
      <c r="E13" s="22"/>
      <c r="F13" s="20"/>
      <c r="G13" s="20"/>
      <c r="H13" s="20"/>
      <c r="I13" s="24"/>
      <c r="J13" s="24"/>
      <c r="K13" s="24"/>
      <c r="L13" s="24"/>
      <c r="M13" s="24" t="s">
        <v>154</v>
      </c>
      <c r="N13" s="25"/>
    </row>
    <row r="14" spans="1:14" ht="15.75">
      <c r="A14" s="20"/>
      <c r="B14" s="20"/>
      <c r="C14" s="20"/>
      <c r="D14" s="20"/>
      <c r="E14" s="22"/>
      <c r="F14" s="20"/>
      <c r="G14" s="20"/>
      <c r="H14" s="20"/>
      <c r="I14" s="24"/>
      <c r="J14" s="24"/>
      <c r="K14" s="24"/>
      <c r="L14" s="24"/>
      <c r="M14" s="24" t="s">
        <v>154</v>
      </c>
      <c r="N14" s="25"/>
    </row>
    <row r="15" spans="1:14" ht="15.75">
      <c r="A15" s="20"/>
      <c r="B15" s="20"/>
      <c r="C15" s="20"/>
      <c r="D15" s="20"/>
      <c r="E15" s="22"/>
      <c r="F15" s="20"/>
      <c r="G15" s="20"/>
      <c r="H15" s="20"/>
      <c r="I15" s="24"/>
      <c r="J15" s="24"/>
      <c r="K15" s="24"/>
      <c r="L15" s="24"/>
      <c r="M15" s="24" t="s">
        <v>154</v>
      </c>
      <c r="N15" s="25"/>
    </row>
    <row r="16" spans="1:14" ht="15.75">
      <c r="A16" s="20"/>
      <c r="B16" s="20"/>
      <c r="C16" s="20"/>
      <c r="D16" s="20"/>
      <c r="E16" s="22"/>
      <c r="F16" s="20"/>
      <c r="G16" s="20"/>
      <c r="H16" s="20"/>
      <c r="I16" s="24"/>
      <c r="J16" s="24"/>
      <c r="K16" s="24"/>
      <c r="L16" s="24"/>
      <c r="M16" s="24" t="s">
        <v>154</v>
      </c>
      <c r="N16" s="25"/>
    </row>
    <row r="17" spans="1:14" ht="15.75">
      <c r="A17" s="20"/>
      <c r="B17" s="20"/>
      <c r="C17" s="20"/>
      <c r="D17" s="20"/>
      <c r="E17" s="22"/>
      <c r="F17" s="20"/>
      <c r="G17" s="20"/>
      <c r="H17" s="20"/>
      <c r="I17" s="24"/>
      <c r="J17" s="24"/>
      <c r="K17" s="24"/>
      <c r="L17" s="24"/>
      <c r="M17" s="24" t="s">
        <v>154</v>
      </c>
      <c r="N17" s="25"/>
    </row>
    <row r="18" spans="1:14" ht="15.75">
      <c r="A18" s="20"/>
      <c r="B18" s="20"/>
      <c r="C18" s="20"/>
      <c r="D18" s="20"/>
      <c r="E18" s="22"/>
      <c r="F18" s="20"/>
      <c r="G18" s="20"/>
      <c r="H18" s="20"/>
      <c r="I18" s="24"/>
      <c r="J18" s="24"/>
      <c r="K18" s="24"/>
      <c r="L18" s="24"/>
      <c r="M18" s="24" t="s">
        <v>154</v>
      </c>
      <c r="N18" s="25"/>
    </row>
    <row r="19" spans="1:14" ht="15.75">
      <c r="A19" s="20"/>
      <c r="B19" s="20"/>
      <c r="C19" s="20"/>
      <c r="D19" s="20"/>
      <c r="E19" s="22"/>
      <c r="F19" s="20"/>
      <c r="G19" s="20"/>
      <c r="H19" s="20"/>
      <c r="I19" s="24"/>
      <c r="J19" s="24"/>
      <c r="K19" s="24"/>
      <c r="L19" s="24"/>
      <c r="M19" s="24" t="s">
        <v>154</v>
      </c>
      <c r="N19" s="25"/>
    </row>
    <row r="20" spans="1:14" ht="15.75">
      <c r="A20" s="20"/>
      <c r="B20" s="20"/>
      <c r="C20" s="20"/>
      <c r="D20" s="20"/>
      <c r="E20" s="22"/>
      <c r="F20" s="20"/>
      <c r="G20" s="20"/>
      <c r="H20" s="20"/>
      <c r="I20" s="24"/>
      <c r="J20" s="24"/>
      <c r="K20" s="24"/>
      <c r="L20" s="24"/>
      <c r="M20" s="24" t="s">
        <v>154</v>
      </c>
      <c r="N20" s="25"/>
    </row>
    <row r="21" spans="1:14" ht="15.75">
      <c r="A21" s="20"/>
      <c r="B21" s="20"/>
      <c r="C21" s="20"/>
      <c r="D21" s="20"/>
      <c r="E21" s="22"/>
      <c r="F21" s="20"/>
      <c r="G21" s="20"/>
      <c r="H21" s="20"/>
      <c r="I21" s="24"/>
      <c r="J21" s="24"/>
      <c r="K21" s="24"/>
      <c r="L21" s="24"/>
      <c r="M21" s="24" t="s">
        <v>154</v>
      </c>
      <c r="N21" s="25"/>
    </row>
    <row r="22" spans="1:14" ht="15.75">
      <c r="A22" s="20"/>
      <c r="B22" s="20"/>
      <c r="C22" s="20"/>
      <c r="D22" s="20"/>
      <c r="E22" s="22"/>
      <c r="F22" s="20"/>
      <c r="G22" s="20"/>
      <c r="H22" s="20"/>
      <c r="I22" s="24"/>
      <c r="J22" s="24"/>
      <c r="K22" s="24"/>
      <c r="L22" s="24"/>
      <c r="M22" s="24" t="s">
        <v>154</v>
      </c>
      <c r="N22" s="25"/>
    </row>
    <row r="23" spans="1:14" ht="15.75">
      <c r="A23" s="20"/>
      <c r="B23" s="20"/>
      <c r="C23" s="20"/>
      <c r="D23" s="20"/>
      <c r="E23" s="22"/>
      <c r="F23" s="20"/>
      <c r="G23" s="20"/>
      <c r="H23" s="20"/>
      <c r="I23" s="24"/>
      <c r="J23" s="24"/>
      <c r="K23" s="24"/>
      <c r="L23" s="24"/>
      <c r="M23" s="24" t="s">
        <v>154</v>
      </c>
      <c r="N23" s="25"/>
    </row>
    <row r="24" spans="1:14" ht="15.75">
      <c r="A24" s="20"/>
      <c r="B24" s="20"/>
      <c r="C24" s="20"/>
      <c r="D24" s="20"/>
      <c r="E24" s="22"/>
      <c r="F24" s="20"/>
      <c r="G24" s="20"/>
      <c r="H24" s="20"/>
      <c r="I24" s="24"/>
      <c r="J24" s="24"/>
      <c r="K24" s="24"/>
      <c r="L24" s="24"/>
      <c r="M24" s="24" t="s">
        <v>154</v>
      </c>
      <c r="N24" s="25"/>
    </row>
    <row r="25" spans="1:14" ht="15.75">
      <c r="A25" s="20"/>
      <c r="B25" s="20"/>
      <c r="C25" s="20"/>
      <c r="D25" s="20"/>
      <c r="E25" s="22"/>
      <c r="F25" s="20"/>
      <c r="G25" s="20"/>
      <c r="H25" s="20"/>
      <c r="I25" s="24"/>
      <c r="J25" s="24"/>
      <c r="K25" s="24"/>
      <c r="L25" s="24"/>
      <c r="M25" s="24" t="s">
        <v>154</v>
      </c>
      <c r="N25" s="25"/>
    </row>
    <row r="26" spans="1:14" ht="15.75">
      <c r="A26" s="20"/>
      <c r="B26" s="20"/>
      <c r="C26" s="20"/>
      <c r="D26" s="20"/>
      <c r="E26" s="22"/>
      <c r="F26" s="20"/>
      <c r="G26" s="20"/>
      <c r="H26" s="20"/>
      <c r="I26" s="24"/>
      <c r="J26" s="24"/>
      <c r="K26" s="24"/>
      <c r="L26" s="24"/>
      <c r="M26" s="24"/>
      <c r="N26" s="25"/>
    </row>
    <row r="27" spans="1:14" ht="15.75">
      <c r="A27" s="442" t="s">
        <v>274</v>
      </c>
      <c r="B27" s="473"/>
      <c r="C27" s="473"/>
      <c r="D27" s="70"/>
      <c r="E27" s="22"/>
      <c r="F27" s="20"/>
      <c r="G27" s="20"/>
      <c r="H27" s="20"/>
      <c r="I27" s="24"/>
      <c r="J27" s="24"/>
      <c r="K27" s="24"/>
      <c r="L27" s="24"/>
      <c r="M27" s="24" t="s">
        <v>154</v>
      </c>
      <c r="N27" s="25"/>
    </row>
    <row r="28" spans="1:14" ht="15.75">
      <c r="A28" s="573" t="s">
        <v>87</v>
      </c>
      <c r="B28" s="573"/>
      <c r="C28" s="573"/>
      <c r="D28" s="573"/>
      <c r="E28" s="13"/>
      <c r="G28" s="13"/>
      <c r="H28" s="444" t="s">
        <v>398</v>
      </c>
      <c r="I28" s="444"/>
      <c r="J28" s="444"/>
      <c r="K28" s="444"/>
      <c r="L28" s="444"/>
      <c r="M28" s="444"/>
      <c r="N28" s="444"/>
    </row>
    <row r="29" spans="1:14" ht="15.75">
      <c r="A29" s="27" t="s">
        <v>399</v>
      </c>
      <c r="B29" s="48"/>
      <c r="C29" s="13"/>
      <c r="D29" s="13"/>
      <c r="E29" s="13"/>
      <c r="F29" s="13"/>
      <c r="G29" s="13"/>
      <c r="H29" s="13"/>
      <c r="I29" s="13"/>
      <c r="J29" s="13"/>
      <c r="K29" s="13"/>
      <c r="L29" s="13"/>
      <c r="M29" s="13"/>
      <c r="N29" s="13"/>
    </row>
  </sheetData>
  <sheetProtection/>
  <mergeCells count="7">
    <mergeCell ref="A27:C27"/>
    <mergeCell ref="A28:D28"/>
    <mergeCell ref="H28:N28"/>
    <mergeCell ref="A1:N1"/>
    <mergeCell ref="A2:N2"/>
    <mergeCell ref="M3:N3"/>
    <mergeCell ref="A4:D4"/>
  </mergeCells>
  <printOptions horizontalCentered="1"/>
  <pageMargins left="1" right="1" top="0.87" bottom="0.87" header="0.51" footer="0.51"/>
  <pageSetup horizontalDpi="600" verticalDpi="6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F28" sqref="F28:K28"/>
    </sheetView>
  </sheetViews>
  <sheetFormatPr defaultColWidth="7.875" defaultRowHeight="15.75" customHeight="1"/>
  <cols>
    <col min="1" max="1" width="5.00390625" style="13" customWidth="1"/>
    <col min="2" max="2" width="15.625" style="13" customWidth="1"/>
    <col min="3" max="3" width="4.625" style="13" customWidth="1"/>
    <col min="4" max="4" width="7.125" style="13" customWidth="1"/>
    <col min="5" max="5" width="11.00390625" style="13" customWidth="1"/>
    <col min="6" max="6" width="9.50390625" style="13" customWidth="1"/>
    <col min="7" max="7" width="9.875" style="13" customWidth="1"/>
    <col min="8" max="8" width="9.50390625" style="13" customWidth="1"/>
    <col min="9" max="9" width="8.875" style="13" customWidth="1"/>
    <col min="10" max="11" width="8.00390625" style="13" customWidth="1"/>
    <col min="12" max="16384" width="7.875" style="13" customWidth="1"/>
  </cols>
  <sheetData>
    <row r="1" spans="1:11" s="11" customFormat="1" ht="30" customHeight="1">
      <c r="A1" s="437" t="s">
        <v>439</v>
      </c>
      <c r="B1" s="438"/>
      <c r="C1" s="438"/>
      <c r="D1" s="438"/>
      <c r="E1" s="438"/>
      <c r="F1" s="438"/>
      <c r="G1" s="438"/>
      <c r="H1" s="438"/>
      <c r="I1" s="438"/>
      <c r="J1" s="438"/>
      <c r="K1" s="438"/>
    </row>
    <row r="2" spans="1:11" ht="13.5" customHeight="1">
      <c r="A2" s="439" t="s">
        <v>391</v>
      </c>
      <c r="B2" s="440"/>
      <c r="C2" s="440"/>
      <c r="D2" s="440"/>
      <c r="E2" s="440"/>
      <c r="F2" s="440"/>
      <c r="G2" s="441"/>
      <c r="H2" s="441"/>
      <c r="I2" s="441"/>
      <c r="J2" s="441"/>
      <c r="K2" s="441"/>
    </row>
    <row r="3" spans="1:11" ht="13.5" customHeight="1">
      <c r="A3" s="14"/>
      <c r="B3" s="14"/>
      <c r="C3" s="14"/>
      <c r="D3" s="14"/>
      <c r="E3" s="14"/>
      <c r="F3" s="14"/>
      <c r="G3" s="15"/>
      <c r="H3" s="15"/>
      <c r="I3" s="15"/>
      <c r="J3" s="15"/>
      <c r="K3" s="16" t="s">
        <v>440</v>
      </c>
    </row>
    <row r="4" spans="1:11" ht="15.75" customHeight="1">
      <c r="A4" s="38" t="s">
        <v>135</v>
      </c>
      <c r="K4" s="17" t="s">
        <v>3</v>
      </c>
    </row>
    <row r="5" spans="1:11" s="31" customFormat="1" ht="27.75" customHeight="1">
      <c r="A5" s="68" t="s">
        <v>5</v>
      </c>
      <c r="B5" s="68" t="s">
        <v>441</v>
      </c>
      <c r="C5" s="68" t="s">
        <v>266</v>
      </c>
      <c r="D5" s="68" t="s">
        <v>442</v>
      </c>
      <c r="E5" s="68" t="s">
        <v>272</v>
      </c>
      <c r="F5" s="19" t="s">
        <v>92</v>
      </c>
      <c r="G5" s="68" t="s">
        <v>337</v>
      </c>
      <c r="H5" s="68" t="s">
        <v>93</v>
      </c>
      <c r="I5" s="68" t="s">
        <v>94</v>
      </c>
      <c r="J5" s="68" t="s">
        <v>131</v>
      </c>
      <c r="K5" s="68" t="s">
        <v>8</v>
      </c>
    </row>
    <row r="6" spans="1:11" ht="15.75" customHeight="1">
      <c r="A6" s="20"/>
      <c r="B6" s="21"/>
      <c r="C6" s="22"/>
      <c r="D6" s="20"/>
      <c r="E6" s="24"/>
      <c r="F6" s="24"/>
      <c r="G6" s="51"/>
      <c r="H6" s="24"/>
      <c r="I6" s="24"/>
      <c r="J6" s="24" t="s">
        <v>154</v>
      </c>
      <c r="K6" s="25"/>
    </row>
    <row r="7" spans="1:11" ht="15.75" customHeight="1">
      <c r="A7" s="20"/>
      <c r="B7" s="21"/>
      <c r="C7" s="22"/>
      <c r="D7" s="20"/>
      <c r="E7" s="24"/>
      <c r="F7" s="24"/>
      <c r="G7" s="51"/>
      <c r="H7" s="24"/>
      <c r="I7" s="24"/>
      <c r="J7" s="24" t="s">
        <v>154</v>
      </c>
      <c r="K7" s="25"/>
    </row>
    <row r="8" spans="1:11" ht="15.75" customHeight="1">
      <c r="A8" s="20"/>
      <c r="B8" s="21"/>
      <c r="C8" s="22"/>
      <c r="D8" s="20"/>
      <c r="E8" s="24"/>
      <c r="F8" s="24"/>
      <c r="G8" s="51"/>
      <c r="H8" s="24"/>
      <c r="I8" s="24"/>
      <c r="J8" s="24" t="s">
        <v>154</v>
      </c>
      <c r="K8" s="25"/>
    </row>
    <row r="9" spans="1:11" ht="15.75" customHeight="1">
      <c r="A9" s="20"/>
      <c r="B9" s="21"/>
      <c r="C9" s="22"/>
      <c r="D9" s="20"/>
      <c r="E9" s="24"/>
      <c r="F9" s="24"/>
      <c r="G9" s="51"/>
      <c r="H9" s="24"/>
      <c r="I9" s="24"/>
      <c r="J9" s="24" t="s">
        <v>154</v>
      </c>
      <c r="K9" s="25"/>
    </row>
    <row r="10" spans="1:11" ht="15.75" customHeight="1">
      <c r="A10" s="20"/>
      <c r="B10" s="21"/>
      <c r="C10" s="22"/>
      <c r="D10" s="20"/>
      <c r="E10" s="24"/>
      <c r="F10" s="24"/>
      <c r="G10" s="51"/>
      <c r="H10" s="24"/>
      <c r="I10" s="24"/>
      <c r="J10" s="24" t="s">
        <v>154</v>
      </c>
      <c r="K10" s="25"/>
    </row>
    <row r="11" spans="1:11" ht="15.75" customHeight="1">
      <c r="A11" s="20"/>
      <c r="B11" s="21"/>
      <c r="C11" s="22"/>
      <c r="D11" s="20"/>
      <c r="E11" s="24"/>
      <c r="F11" s="24"/>
      <c r="G11" s="51"/>
      <c r="H11" s="24"/>
      <c r="I11" s="24"/>
      <c r="J11" s="24" t="s">
        <v>154</v>
      </c>
      <c r="K11" s="25"/>
    </row>
    <row r="12" spans="1:11" ht="15.75" customHeight="1">
      <c r="A12" s="20"/>
      <c r="B12" s="21"/>
      <c r="C12" s="22"/>
      <c r="D12" s="20"/>
      <c r="E12" s="24"/>
      <c r="F12" s="24"/>
      <c r="G12" s="51"/>
      <c r="H12" s="24"/>
      <c r="I12" s="24"/>
      <c r="J12" s="24" t="s">
        <v>154</v>
      </c>
      <c r="K12" s="25"/>
    </row>
    <row r="13" spans="1:11" ht="15.75" customHeight="1">
      <c r="A13" s="20"/>
      <c r="B13" s="21"/>
      <c r="C13" s="22"/>
      <c r="D13" s="20"/>
      <c r="E13" s="24"/>
      <c r="F13" s="24"/>
      <c r="G13" s="51"/>
      <c r="H13" s="24"/>
      <c r="I13" s="24"/>
      <c r="J13" s="24" t="s">
        <v>154</v>
      </c>
      <c r="K13" s="25"/>
    </row>
    <row r="14" spans="1:11" ht="15.75" customHeight="1">
      <c r="A14" s="20"/>
      <c r="B14" s="21"/>
      <c r="C14" s="22"/>
      <c r="D14" s="20"/>
      <c r="E14" s="24"/>
      <c r="F14" s="24"/>
      <c r="G14" s="51"/>
      <c r="H14" s="24"/>
      <c r="I14" s="24"/>
      <c r="J14" s="24" t="s">
        <v>154</v>
      </c>
      <c r="K14" s="25"/>
    </row>
    <row r="15" spans="1:11" ht="15.75" customHeight="1">
      <c r="A15" s="20"/>
      <c r="B15" s="21"/>
      <c r="C15" s="22"/>
      <c r="D15" s="20"/>
      <c r="E15" s="24"/>
      <c r="F15" s="24"/>
      <c r="G15" s="51"/>
      <c r="H15" s="24"/>
      <c r="I15" s="24"/>
      <c r="J15" s="24" t="s">
        <v>154</v>
      </c>
      <c r="K15" s="25"/>
    </row>
    <row r="16" spans="1:11" ht="15.75" customHeight="1">
      <c r="A16" s="20"/>
      <c r="B16" s="21"/>
      <c r="C16" s="22"/>
      <c r="D16" s="20"/>
      <c r="E16" s="24"/>
      <c r="F16" s="24"/>
      <c r="G16" s="51"/>
      <c r="H16" s="24"/>
      <c r="I16" s="24"/>
      <c r="J16" s="24" t="s">
        <v>154</v>
      </c>
      <c r="K16" s="25"/>
    </row>
    <row r="17" spans="1:11" ht="15.75" customHeight="1">
      <c r="A17" s="20"/>
      <c r="B17" s="21"/>
      <c r="C17" s="22"/>
      <c r="D17" s="20"/>
      <c r="E17" s="24"/>
      <c r="F17" s="24"/>
      <c r="G17" s="51"/>
      <c r="H17" s="24"/>
      <c r="I17" s="24"/>
      <c r="J17" s="24" t="s">
        <v>154</v>
      </c>
      <c r="K17" s="25"/>
    </row>
    <row r="18" spans="1:11" ht="15.75" customHeight="1">
      <c r="A18" s="20"/>
      <c r="B18" s="21"/>
      <c r="C18" s="22"/>
      <c r="D18" s="20"/>
      <c r="E18" s="24"/>
      <c r="F18" s="24"/>
      <c r="G18" s="51"/>
      <c r="H18" s="24"/>
      <c r="I18" s="24"/>
      <c r="J18" s="24" t="s">
        <v>154</v>
      </c>
      <c r="K18" s="25"/>
    </row>
    <row r="19" spans="1:11" ht="15.75" customHeight="1">
      <c r="A19" s="20"/>
      <c r="B19" s="21"/>
      <c r="C19" s="22"/>
      <c r="D19" s="20"/>
      <c r="E19" s="24"/>
      <c r="F19" s="24"/>
      <c r="G19" s="51"/>
      <c r="H19" s="24"/>
      <c r="I19" s="24"/>
      <c r="J19" s="24" t="s">
        <v>154</v>
      </c>
      <c r="K19" s="25"/>
    </row>
    <row r="20" spans="1:11" ht="15.75" customHeight="1">
      <c r="A20" s="20"/>
      <c r="B20" s="21"/>
      <c r="C20" s="22"/>
      <c r="D20" s="20"/>
      <c r="E20" s="24"/>
      <c r="F20" s="24"/>
      <c r="G20" s="51"/>
      <c r="H20" s="24"/>
      <c r="I20" s="24"/>
      <c r="J20" s="24" t="s">
        <v>154</v>
      </c>
      <c r="K20" s="25"/>
    </row>
    <row r="21" spans="1:11" ht="15.75" customHeight="1">
      <c r="A21" s="20"/>
      <c r="B21" s="21"/>
      <c r="C21" s="22"/>
      <c r="D21" s="20"/>
      <c r="E21" s="24"/>
      <c r="F21" s="24"/>
      <c r="G21" s="51"/>
      <c r="H21" s="24"/>
      <c r="I21" s="24"/>
      <c r="J21" s="24" t="s">
        <v>154</v>
      </c>
      <c r="K21" s="25"/>
    </row>
    <row r="22" spans="1:11" ht="15.75" customHeight="1">
      <c r="A22" s="20"/>
      <c r="B22" s="21"/>
      <c r="C22" s="22"/>
      <c r="D22" s="20"/>
      <c r="E22" s="24"/>
      <c r="F22" s="24"/>
      <c r="G22" s="51"/>
      <c r="H22" s="24"/>
      <c r="I22" s="24"/>
      <c r="J22" s="24" t="s">
        <v>154</v>
      </c>
      <c r="K22" s="25"/>
    </row>
    <row r="23" spans="1:11" ht="15.75" customHeight="1">
      <c r="A23" s="20"/>
      <c r="B23" s="21"/>
      <c r="C23" s="22"/>
      <c r="D23" s="20"/>
      <c r="E23" s="24"/>
      <c r="F23" s="24"/>
      <c r="G23" s="51"/>
      <c r="H23" s="24"/>
      <c r="I23" s="24"/>
      <c r="J23" s="24" t="s">
        <v>154</v>
      </c>
      <c r="K23" s="25"/>
    </row>
    <row r="24" spans="1:11" ht="15.75" customHeight="1">
      <c r="A24" s="20"/>
      <c r="B24" s="21"/>
      <c r="C24" s="22"/>
      <c r="D24" s="20"/>
      <c r="E24" s="24"/>
      <c r="F24" s="24"/>
      <c r="G24" s="51"/>
      <c r="H24" s="24"/>
      <c r="I24" s="24"/>
      <c r="J24" s="24" t="s">
        <v>154</v>
      </c>
      <c r="K24" s="25"/>
    </row>
    <row r="25" spans="1:11" ht="15.75" customHeight="1">
      <c r="A25" s="20"/>
      <c r="B25" s="21"/>
      <c r="C25" s="22"/>
      <c r="D25" s="20"/>
      <c r="E25" s="24"/>
      <c r="F25" s="24"/>
      <c r="G25" s="51"/>
      <c r="H25" s="24"/>
      <c r="I25" s="24"/>
      <c r="J25" s="24" t="s">
        <v>154</v>
      </c>
      <c r="K25" s="25"/>
    </row>
    <row r="26" spans="1:11" ht="15.75" customHeight="1">
      <c r="A26" s="20"/>
      <c r="B26" s="21"/>
      <c r="C26" s="22"/>
      <c r="D26" s="20"/>
      <c r="E26" s="24"/>
      <c r="F26" s="24"/>
      <c r="G26" s="51"/>
      <c r="H26" s="24"/>
      <c r="I26" s="24"/>
      <c r="J26" s="24"/>
      <c r="K26" s="25"/>
    </row>
    <row r="27" spans="1:11" ht="15.75" customHeight="1">
      <c r="A27" s="442" t="s">
        <v>274</v>
      </c>
      <c r="B27" s="443"/>
      <c r="C27" s="22"/>
      <c r="D27" s="20"/>
      <c r="E27" s="24"/>
      <c r="F27" s="24"/>
      <c r="G27" s="51"/>
      <c r="H27" s="24"/>
      <c r="I27" s="24"/>
      <c r="J27" s="24" t="s">
        <v>154</v>
      </c>
      <c r="K27" s="25"/>
    </row>
    <row r="28" spans="1:11" ht="15.75" customHeight="1">
      <c r="A28" s="573" t="s">
        <v>87</v>
      </c>
      <c r="B28" s="573"/>
      <c r="C28" s="573"/>
      <c r="D28" s="573"/>
      <c r="F28" s="444" t="s">
        <v>398</v>
      </c>
      <c r="G28" s="444"/>
      <c r="H28" s="444"/>
      <c r="I28" s="444"/>
      <c r="J28" s="444"/>
      <c r="K28" s="444"/>
    </row>
    <row r="29" ht="15.75" customHeight="1">
      <c r="A29" s="27" t="s">
        <v>399</v>
      </c>
    </row>
  </sheetData>
  <sheetProtection/>
  <mergeCells count="5">
    <mergeCell ref="A1:K1"/>
    <mergeCell ref="A2:K2"/>
    <mergeCell ref="A27:B27"/>
    <mergeCell ref="A28:D28"/>
    <mergeCell ref="F28:K28"/>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selection activeCell="E28" sqref="E28:H28"/>
    </sheetView>
  </sheetViews>
  <sheetFormatPr defaultColWidth="7.875" defaultRowHeight="15.75" customHeight="1"/>
  <cols>
    <col min="1" max="1" width="6.00390625" style="13" customWidth="1"/>
    <col min="2" max="2" width="20.625" style="13" customWidth="1"/>
    <col min="3" max="3" width="11.875" style="13" customWidth="1"/>
    <col min="4" max="4" width="13.375" style="13" customWidth="1"/>
    <col min="5" max="5" width="12.25390625" style="13" customWidth="1"/>
    <col min="6" max="6" width="10.125" style="13" customWidth="1"/>
    <col min="7" max="7" width="8.50390625" style="13" customWidth="1"/>
    <col min="8" max="8" width="13.625" style="13" customWidth="1"/>
    <col min="9" max="16384" width="7.875" style="13" customWidth="1"/>
  </cols>
  <sheetData>
    <row r="1" spans="1:8" s="11" customFormat="1" ht="30" customHeight="1">
      <c r="A1" s="437" t="s">
        <v>443</v>
      </c>
      <c r="B1" s="438"/>
      <c r="C1" s="438"/>
      <c r="D1" s="438"/>
      <c r="E1" s="438"/>
      <c r="F1" s="438"/>
      <c r="G1" s="438"/>
      <c r="H1" s="438"/>
    </row>
    <row r="2" spans="1:8" ht="13.5" customHeight="1">
      <c r="A2" s="439" t="s">
        <v>391</v>
      </c>
      <c r="B2" s="440"/>
      <c r="C2" s="440"/>
      <c r="D2" s="440"/>
      <c r="E2" s="441"/>
      <c r="F2" s="441"/>
      <c r="G2" s="441"/>
      <c r="H2" s="441"/>
    </row>
    <row r="3" spans="1:8" ht="13.5" customHeight="1">
      <c r="A3" s="14"/>
      <c r="B3" s="14"/>
      <c r="C3" s="14"/>
      <c r="D3" s="14"/>
      <c r="E3" s="15"/>
      <c r="F3" s="15"/>
      <c r="G3" s="15"/>
      <c r="H3" s="16" t="s">
        <v>444</v>
      </c>
    </row>
    <row r="4" spans="1:8" ht="15.75" customHeight="1">
      <c r="A4" s="38" t="s">
        <v>135</v>
      </c>
      <c r="H4" s="17" t="s">
        <v>3</v>
      </c>
    </row>
    <row r="5" spans="1:8" s="31" customFormat="1" ht="27.75" customHeight="1">
      <c r="A5" s="68" t="s">
        <v>5</v>
      </c>
      <c r="B5" s="68" t="s">
        <v>445</v>
      </c>
      <c r="C5" s="18" t="s">
        <v>171</v>
      </c>
      <c r="D5" s="19" t="s">
        <v>92</v>
      </c>
      <c r="E5" s="68" t="s">
        <v>93</v>
      </c>
      <c r="F5" s="68" t="s">
        <v>94</v>
      </c>
      <c r="G5" s="68" t="s">
        <v>131</v>
      </c>
      <c r="H5" s="68" t="s">
        <v>8</v>
      </c>
    </row>
    <row r="6" spans="1:8" ht="15.75" customHeight="1">
      <c r="A6" s="20"/>
      <c r="B6" s="21"/>
      <c r="C6" s="22"/>
      <c r="D6" s="24"/>
      <c r="E6" s="24"/>
      <c r="F6" s="24"/>
      <c r="G6" s="24" t="s">
        <v>154</v>
      </c>
      <c r="H6" s="25"/>
    </row>
    <row r="7" spans="1:8" ht="15.75" customHeight="1">
      <c r="A7" s="20"/>
      <c r="B7" s="21"/>
      <c r="C7" s="22"/>
      <c r="D7" s="24"/>
      <c r="E7" s="24"/>
      <c r="F7" s="24"/>
      <c r="G7" s="24" t="s">
        <v>154</v>
      </c>
      <c r="H7" s="25"/>
    </row>
    <row r="8" spans="1:8" ht="15.75" customHeight="1">
      <c r="A8" s="20"/>
      <c r="B8" s="21"/>
      <c r="C8" s="22"/>
      <c r="D8" s="24"/>
      <c r="E8" s="24"/>
      <c r="F8" s="24"/>
      <c r="G8" s="24" t="s">
        <v>154</v>
      </c>
      <c r="H8" s="25"/>
    </row>
    <row r="9" spans="1:8" ht="15.75" customHeight="1">
      <c r="A9" s="20"/>
      <c r="B9" s="21"/>
      <c r="C9" s="22"/>
      <c r="D9" s="24"/>
      <c r="E9" s="24"/>
      <c r="F9" s="24"/>
      <c r="G9" s="24" t="s">
        <v>154</v>
      </c>
      <c r="H9" s="25"/>
    </row>
    <row r="10" spans="1:8" ht="15.75" customHeight="1">
      <c r="A10" s="20"/>
      <c r="B10" s="21"/>
      <c r="C10" s="22"/>
      <c r="D10" s="24"/>
      <c r="E10" s="24"/>
      <c r="F10" s="24"/>
      <c r="G10" s="24" t="s">
        <v>154</v>
      </c>
      <c r="H10" s="25"/>
    </row>
    <row r="11" spans="1:8" ht="15.75" customHeight="1">
      <c r="A11" s="20"/>
      <c r="B11" s="21"/>
      <c r="C11" s="22"/>
      <c r="D11" s="24"/>
      <c r="E11" s="24"/>
      <c r="F11" s="24"/>
      <c r="G11" s="24" t="s">
        <v>154</v>
      </c>
      <c r="H11" s="25"/>
    </row>
    <row r="12" spans="1:8" ht="15.75" customHeight="1">
      <c r="A12" s="20"/>
      <c r="B12" s="21"/>
      <c r="C12" s="22"/>
      <c r="D12" s="24"/>
      <c r="E12" s="24"/>
      <c r="F12" s="24"/>
      <c r="G12" s="24" t="s">
        <v>154</v>
      </c>
      <c r="H12" s="25"/>
    </row>
    <row r="13" spans="1:8" ht="15.75" customHeight="1">
      <c r="A13" s="20"/>
      <c r="B13" s="21"/>
      <c r="C13" s="22"/>
      <c r="D13" s="24"/>
      <c r="E13" s="24"/>
      <c r="F13" s="24"/>
      <c r="G13" s="24" t="s">
        <v>154</v>
      </c>
      <c r="H13" s="25"/>
    </row>
    <row r="14" spans="1:8" ht="15.75" customHeight="1">
      <c r="A14" s="20"/>
      <c r="B14" s="21"/>
      <c r="C14" s="22"/>
      <c r="D14" s="24"/>
      <c r="E14" s="24"/>
      <c r="F14" s="24"/>
      <c r="G14" s="24" t="s">
        <v>154</v>
      </c>
      <c r="H14" s="25"/>
    </row>
    <row r="15" spans="1:8" ht="15.75" customHeight="1">
      <c r="A15" s="20"/>
      <c r="B15" s="21"/>
      <c r="C15" s="22"/>
      <c r="D15" s="24"/>
      <c r="E15" s="24"/>
      <c r="F15" s="24"/>
      <c r="G15" s="24" t="s">
        <v>154</v>
      </c>
      <c r="H15" s="25"/>
    </row>
    <row r="16" spans="1:8" ht="15.75" customHeight="1">
      <c r="A16" s="20"/>
      <c r="B16" s="21"/>
      <c r="C16" s="22"/>
      <c r="D16" s="24"/>
      <c r="E16" s="24"/>
      <c r="F16" s="24"/>
      <c r="G16" s="24" t="s">
        <v>154</v>
      </c>
      <c r="H16" s="25"/>
    </row>
    <row r="17" spans="1:8" ht="15.75" customHeight="1">
      <c r="A17" s="20"/>
      <c r="B17" s="21"/>
      <c r="C17" s="22"/>
      <c r="D17" s="24"/>
      <c r="E17" s="24"/>
      <c r="F17" s="24"/>
      <c r="G17" s="24" t="s">
        <v>154</v>
      </c>
      <c r="H17" s="25"/>
    </row>
    <row r="18" spans="1:8" ht="15.75" customHeight="1">
      <c r="A18" s="20"/>
      <c r="B18" s="21"/>
      <c r="C18" s="22"/>
      <c r="D18" s="24"/>
      <c r="E18" s="24"/>
      <c r="F18" s="24"/>
      <c r="G18" s="24"/>
      <c r="H18" s="25"/>
    </row>
    <row r="19" spans="1:8" ht="15.75" customHeight="1">
      <c r="A19" s="20"/>
      <c r="B19" s="21"/>
      <c r="C19" s="22"/>
      <c r="D19" s="24"/>
      <c r="E19" s="24"/>
      <c r="F19" s="24"/>
      <c r="G19" s="24"/>
      <c r="H19" s="25"/>
    </row>
    <row r="20" spans="1:8" ht="15.75" customHeight="1">
      <c r="A20" s="20"/>
      <c r="B20" s="21"/>
      <c r="C20" s="22"/>
      <c r="D20" s="24"/>
      <c r="E20" s="24"/>
      <c r="F20" s="24"/>
      <c r="G20" s="24" t="s">
        <v>154</v>
      </c>
      <c r="H20" s="25"/>
    </row>
    <row r="21" spans="1:8" ht="15.75" customHeight="1">
      <c r="A21" s="20"/>
      <c r="B21" s="21"/>
      <c r="C21" s="22"/>
      <c r="D21" s="24"/>
      <c r="E21" s="24"/>
      <c r="F21" s="24"/>
      <c r="G21" s="24" t="s">
        <v>154</v>
      </c>
      <c r="H21" s="25"/>
    </row>
    <row r="22" spans="1:8" ht="15.75" customHeight="1">
      <c r="A22" s="20"/>
      <c r="B22" s="21"/>
      <c r="C22" s="22"/>
      <c r="D22" s="24"/>
      <c r="E22" s="24"/>
      <c r="F22" s="24"/>
      <c r="G22" s="24" t="s">
        <v>154</v>
      </c>
      <c r="H22" s="25"/>
    </row>
    <row r="23" spans="1:8" ht="15.75" customHeight="1">
      <c r="A23" s="20"/>
      <c r="B23" s="21"/>
      <c r="C23" s="22"/>
      <c r="D23" s="24"/>
      <c r="E23" s="24"/>
      <c r="F23" s="24"/>
      <c r="G23" s="24" t="s">
        <v>154</v>
      </c>
      <c r="H23" s="25"/>
    </row>
    <row r="24" spans="1:8" ht="15.75" customHeight="1">
      <c r="A24" s="20"/>
      <c r="B24" s="21"/>
      <c r="C24" s="22"/>
      <c r="D24" s="24"/>
      <c r="E24" s="24"/>
      <c r="F24" s="24"/>
      <c r="G24" s="24" t="s">
        <v>154</v>
      </c>
      <c r="H24" s="25"/>
    </row>
    <row r="25" spans="1:8" ht="15.75" customHeight="1">
      <c r="A25" s="20"/>
      <c r="B25" s="21"/>
      <c r="C25" s="22"/>
      <c r="D25" s="24"/>
      <c r="E25" s="24"/>
      <c r="F25" s="24"/>
      <c r="G25" s="24" t="s">
        <v>154</v>
      </c>
      <c r="H25" s="25"/>
    </row>
    <row r="26" spans="1:8" ht="15.75" customHeight="1">
      <c r="A26" s="20"/>
      <c r="B26" s="21"/>
      <c r="C26" s="22"/>
      <c r="D26" s="24"/>
      <c r="E26" s="24"/>
      <c r="F26" s="24"/>
      <c r="G26" s="24" t="s">
        <v>154</v>
      </c>
      <c r="H26" s="25"/>
    </row>
    <row r="27" spans="1:8" ht="15.75" customHeight="1">
      <c r="A27" s="442" t="s">
        <v>175</v>
      </c>
      <c r="B27" s="443"/>
      <c r="C27" s="22"/>
      <c r="D27" s="24"/>
      <c r="E27" s="24"/>
      <c r="F27" s="24"/>
      <c r="G27" s="24" t="s">
        <v>154</v>
      </c>
      <c r="H27" s="25"/>
    </row>
    <row r="28" spans="1:8" ht="15.75" customHeight="1">
      <c r="A28" s="466" t="s">
        <v>87</v>
      </c>
      <c r="B28" s="466"/>
      <c r="C28" s="466"/>
      <c r="D28" s="466"/>
      <c r="E28" s="491" t="s">
        <v>398</v>
      </c>
      <c r="F28" s="491"/>
      <c r="G28" s="491"/>
      <c r="H28" s="491"/>
    </row>
    <row r="29" ht="15.75" customHeight="1">
      <c r="A29" s="27" t="s">
        <v>399</v>
      </c>
    </row>
  </sheetData>
  <sheetProtection/>
  <mergeCells count="5">
    <mergeCell ref="A1:H1"/>
    <mergeCell ref="A2:H2"/>
    <mergeCell ref="A27:B27"/>
    <mergeCell ref="A28:D28"/>
    <mergeCell ref="E28:H28"/>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48.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selection activeCell="E28" sqref="E28:H28"/>
    </sheetView>
  </sheetViews>
  <sheetFormatPr defaultColWidth="7.875" defaultRowHeight="15.75" customHeight="1"/>
  <cols>
    <col min="1" max="1" width="5.875" style="13" customWidth="1"/>
    <col min="2" max="2" width="20.50390625" style="13" customWidth="1"/>
    <col min="3" max="3" width="12.00390625" style="13" customWidth="1"/>
    <col min="4" max="4" width="12.75390625" style="13" customWidth="1"/>
    <col min="5" max="5" width="12.875" style="13" customWidth="1"/>
    <col min="6" max="6" width="9.75390625" style="13" customWidth="1"/>
    <col min="7" max="7" width="9.375" style="13" customWidth="1"/>
    <col min="8" max="8" width="14.00390625" style="13" customWidth="1"/>
    <col min="9" max="16384" width="7.875" style="13" customWidth="1"/>
  </cols>
  <sheetData>
    <row r="1" spans="1:8" s="11" customFormat="1" ht="30" customHeight="1">
      <c r="A1" s="437" t="s">
        <v>446</v>
      </c>
      <c r="B1" s="438"/>
      <c r="C1" s="438"/>
      <c r="D1" s="438"/>
      <c r="E1" s="438"/>
      <c r="F1" s="438"/>
      <c r="G1" s="438"/>
      <c r="H1" s="438"/>
    </row>
    <row r="2" spans="1:8" ht="13.5" customHeight="1">
      <c r="A2" s="439" t="s">
        <v>391</v>
      </c>
      <c r="B2" s="440"/>
      <c r="C2" s="440"/>
      <c r="D2" s="440"/>
      <c r="E2" s="441"/>
      <c r="F2" s="441"/>
      <c r="G2" s="441"/>
      <c r="H2" s="441"/>
    </row>
    <row r="3" spans="1:8" ht="13.5" customHeight="1">
      <c r="A3" s="14"/>
      <c r="B3" s="14"/>
      <c r="C3" s="14"/>
      <c r="D3" s="14"/>
      <c r="E3" s="15"/>
      <c r="F3" s="15"/>
      <c r="G3" s="15"/>
      <c r="H3" s="16" t="s">
        <v>447</v>
      </c>
    </row>
    <row r="4" spans="1:8" ht="15.75" customHeight="1">
      <c r="A4" s="38" t="s">
        <v>135</v>
      </c>
      <c r="H4" s="17" t="s">
        <v>3</v>
      </c>
    </row>
    <row r="5" spans="1:8" s="31" customFormat="1" ht="27.75" customHeight="1">
      <c r="A5" s="68" t="s">
        <v>5</v>
      </c>
      <c r="B5" s="68" t="s">
        <v>445</v>
      </c>
      <c r="C5" s="18" t="s">
        <v>266</v>
      </c>
      <c r="D5" s="19" t="s">
        <v>92</v>
      </c>
      <c r="E5" s="68" t="s">
        <v>93</v>
      </c>
      <c r="F5" s="68" t="s">
        <v>94</v>
      </c>
      <c r="G5" s="68" t="s">
        <v>131</v>
      </c>
      <c r="H5" s="68" t="s">
        <v>8</v>
      </c>
    </row>
    <row r="6" spans="1:8" ht="15.75" customHeight="1">
      <c r="A6" s="20"/>
      <c r="B6" s="21"/>
      <c r="C6" s="22"/>
      <c r="D6" s="24"/>
      <c r="E6" s="24"/>
      <c r="F6" s="24"/>
      <c r="G6" s="24" t="s">
        <v>154</v>
      </c>
      <c r="H6" s="25"/>
    </row>
    <row r="7" spans="1:8" ht="15.75" customHeight="1">
      <c r="A7" s="20"/>
      <c r="B7" s="21"/>
      <c r="C7" s="22"/>
      <c r="D7" s="24"/>
      <c r="E7" s="24"/>
      <c r="F7" s="24"/>
      <c r="G7" s="24" t="s">
        <v>154</v>
      </c>
      <c r="H7" s="25"/>
    </row>
    <row r="8" spans="1:8" ht="15.75" customHeight="1">
      <c r="A8" s="20"/>
      <c r="B8" s="21"/>
      <c r="C8" s="22"/>
      <c r="D8" s="24"/>
      <c r="E8" s="24"/>
      <c r="F8" s="24"/>
      <c r="G8" s="24" t="s">
        <v>154</v>
      </c>
      <c r="H8" s="25"/>
    </row>
    <row r="9" spans="1:8" ht="15.75" customHeight="1">
      <c r="A9" s="20"/>
      <c r="B9" s="21"/>
      <c r="C9" s="22"/>
      <c r="D9" s="24"/>
      <c r="E9" s="24"/>
      <c r="F9" s="24"/>
      <c r="G9" s="24" t="s">
        <v>154</v>
      </c>
      <c r="H9" s="25"/>
    </row>
    <row r="10" spans="1:8" ht="15.75" customHeight="1">
      <c r="A10" s="20"/>
      <c r="B10" s="21"/>
      <c r="C10" s="22"/>
      <c r="D10" s="24"/>
      <c r="E10" s="24"/>
      <c r="F10" s="24"/>
      <c r="G10" s="24" t="s">
        <v>154</v>
      </c>
      <c r="H10" s="25"/>
    </row>
    <row r="11" spans="1:8" ht="15.75" customHeight="1">
      <c r="A11" s="20"/>
      <c r="B11" s="21"/>
      <c r="C11" s="22"/>
      <c r="D11" s="24"/>
      <c r="E11" s="24"/>
      <c r="F11" s="24"/>
      <c r="G11" s="24" t="s">
        <v>154</v>
      </c>
      <c r="H11" s="25"/>
    </row>
    <row r="12" spans="1:8" ht="15.75" customHeight="1">
      <c r="A12" s="20"/>
      <c r="B12" s="21"/>
      <c r="C12" s="22"/>
      <c r="D12" s="24"/>
      <c r="E12" s="24"/>
      <c r="F12" s="24"/>
      <c r="G12" s="24" t="s">
        <v>154</v>
      </c>
      <c r="H12" s="25"/>
    </row>
    <row r="13" spans="1:8" ht="15.75" customHeight="1">
      <c r="A13" s="20"/>
      <c r="B13" s="21"/>
      <c r="C13" s="22"/>
      <c r="D13" s="24"/>
      <c r="E13" s="24"/>
      <c r="F13" s="24"/>
      <c r="G13" s="24" t="s">
        <v>154</v>
      </c>
      <c r="H13" s="25"/>
    </row>
    <row r="14" spans="1:8" ht="15.75" customHeight="1">
      <c r="A14" s="20"/>
      <c r="B14" s="21"/>
      <c r="C14" s="22"/>
      <c r="D14" s="24"/>
      <c r="E14" s="24"/>
      <c r="F14" s="24"/>
      <c r="G14" s="24" t="s">
        <v>154</v>
      </c>
      <c r="H14" s="25"/>
    </row>
    <row r="15" spans="1:8" ht="15.75" customHeight="1">
      <c r="A15" s="20"/>
      <c r="B15" s="21"/>
      <c r="C15" s="22"/>
      <c r="D15" s="24"/>
      <c r="E15" s="24"/>
      <c r="F15" s="24"/>
      <c r="G15" s="24" t="s">
        <v>154</v>
      </c>
      <c r="H15" s="25"/>
    </row>
    <row r="16" spans="1:8" ht="15.75" customHeight="1">
      <c r="A16" s="20"/>
      <c r="B16" s="21"/>
      <c r="C16" s="22"/>
      <c r="D16" s="24"/>
      <c r="E16" s="24"/>
      <c r="F16" s="24"/>
      <c r="G16" s="24" t="s">
        <v>154</v>
      </c>
      <c r="H16" s="25"/>
    </row>
    <row r="17" spans="1:8" ht="15.75" customHeight="1">
      <c r="A17" s="20"/>
      <c r="B17" s="21"/>
      <c r="C17" s="22"/>
      <c r="D17" s="24"/>
      <c r="E17" s="24"/>
      <c r="F17" s="24"/>
      <c r="G17" s="24" t="s">
        <v>154</v>
      </c>
      <c r="H17" s="25"/>
    </row>
    <row r="18" spans="1:8" ht="15.75" customHeight="1">
      <c r="A18" s="20"/>
      <c r="B18" s="21"/>
      <c r="C18" s="22"/>
      <c r="D18" s="24"/>
      <c r="E18" s="24"/>
      <c r="F18" s="24"/>
      <c r="G18" s="24" t="s">
        <v>154</v>
      </c>
      <c r="H18" s="25"/>
    </row>
    <row r="19" spans="1:8" ht="15.75" customHeight="1">
      <c r="A19" s="20"/>
      <c r="B19" s="21"/>
      <c r="C19" s="22"/>
      <c r="D19" s="24"/>
      <c r="E19" s="24"/>
      <c r="F19" s="24"/>
      <c r="G19" s="24" t="s">
        <v>154</v>
      </c>
      <c r="H19" s="25"/>
    </row>
    <row r="20" spans="1:8" ht="15.75" customHeight="1">
      <c r="A20" s="20"/>
      <c r="B20" s="21"/>
      <c r="C20" s="22"/>
      <c r="D20" s="24"/>
      <c r="E20" s="24"/>
      <c r="F20" s="24"/>
      <c r="G20" s="24" t="s">
        <v>154</v>
      </c>
      <c r="H20" s="25"/>
    </row>
    <row r="21" spans="1:8" ht="15.75" customHeight="1">
      <c r="A21" s="20"/>
      <c r="B21" s="21"/>
      <c r="C21" s="22"/>
      <c r="D21" s="24"/>
      <c r="E21" s="24"/>
      <c r="F21" s="24"/>
      <c r="G21" s="24" t="s">
        <v>154</v>
      </c>
      <c r="H21" s="25"/>
    </row>
    <row r="22" spans="1:8" ht="15.75" customHeight="1">
      <c r="A22" s="20"/>
      <c r="B22" s="21"/>
      <c r="C22" s="22"/>
      <c r="D22" s="24"/>
      <c r="E22" s="24"/>
      <c r="F22" s="24"/>
      <c r="G22" s="24" t="s">
        <v>154</v>
      </c>
      <c r="H22" s="25"/>
    </row>
    <row r="23" spans="1:8" ht="15.75" customHeight="1">
      <c r="A23" s="20"/>
      <c r="B23" s="21"/>
      <c r="C23" s="22"/>
      <c r="D23" s="24"/>
      <c r="E23" s="24"/>
      <c r="F23" s="24"/>
      <c r="G23" s="24" t="s">
        <v>154</v>
      </c>
      <c r="H23" s="25"/>
    </row>
    <row r="24" spans="1:8" ht="15.75" customHeight="1">
      <c r="A24" s="20"/>
      <c r="B24" s="21"/>
      <c r="C24" s="22"/>
      <c r="D24" s="24"/>
      <c r="E24" s="24"/>
      <c r="F24" s="24"/>
      <c r="G24" s="24" t="s">
        <v>154</v>
      </c>
      <c r="H24" s="25"/>
    </row>
    <row r="25" spans="1:8" ht="15.75" customHeight="1">
      <c r="A25" s="442" t="s">
        <v>175</v>
      </c>
      <c r="B25" s="443"/>
      <c r="C25" s="22"/>
      <c r="D25" s="24"/>
      <c r="E25" s="24"/>
      <c r="F25" s="24"/>
      <c r="G25" s="24" t="s">
        <v>154</v>
      </c>
      <c r="H25" s="25"/>
    </row>
    <row r="26" spans="1:8" ht="15.75" customHeight="1">
      <c r="A26" s="442" t="s">
        <v>448</v>
      </c>
      <c r="B26" s="450"/>
      <c r="C26" s="22"/>
      <c r="D26" s="24"/>
      <c r="E26" s="24"/>
      <c r="F26" s="24"/>
      <c r="G26" s="24" t="s">
        <v>154</v>
      </c>
      <c r="H26" s="25"/>
    </row>
    <row r="27" spans="1:8" ht="15.75" customHeight="1">
      <c r="A27" s="442" t="s">
        <v>232</v>
      </c>
      <c r="B27" s="443"/>
      <c r="C27" s="22"/>
      <c r="D27" s="24"/>
      <c r="E27" s="24"/>
      <c r="F27" s="24"/>
      <c r="G27" s="24" t="s">
        <v>154</v>
      </c>
      <c r="H27" s="25"/>
    </row>
    <row r="28" spans="1:8" ht="15.75" customHeight="1">
      <c r="A28" s="573" t="s">
        <v>87</v>
      </c>
      <c r="B28" s="573"/>
      <c r="C28" s="573"/>
      <c r="D28" s="573"/>
      <c r="E28" s="491" t="s">
        <v>398</v>
      </c>
      <c r="F28" s="491"/>
      <c r="G28" s="491"/>
      <c r="H28" s="491"/>
    </row>
    <row r="29" ht="15.75" customHeight="1">
      <c r="A29" s="27" t="s">
        <v>399</v>
      </c>
    </row>
  </sheetData>
  <sheetProtection/>
  <mergeCells count="7">
    <mergeCell ref="A27:B27"/>
    <mergeCell ref="A28:D28"/>
    <mergeCell ref="E28:H28"/>
    <mergeCell ref="A1:H1"/>
    <mergeCell ref="A2:H2"/>
    <mergeCell ref="A25:B25"/>
    <mergeCell ref="A26:B26"/>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49.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G28" sqref="G28:K28"/>
    </sheetView>
  </sheetViews>
  <sheetFormatPr defaultColWidth="7.875" defaultRowHeight="15.75" customHeight="1"/>
  <cols>
    <col min="1" max="1" width="4.50390625" style="13" customWidth="1"/>
    <col min="2" max="2" width="18.375" style="13" customWidth="1"/>
    <col min="3" max="3" width="6.75390625" style="13" customWidth="1"/>
    <col min="4" max="4" width="9.875" style="13" customWidth="1"/>
    <col min="5" max="5" width="7.125" style="13" customWidth="1"/>
    <col min="6" max="6" width="12.625" style="13" customWidth="1"/>
    <col min="7" max="7" width="6.125" style="13" customWidth="1"/>
    <col min="8" max="8" width="12.625" style="13" customWidth="1"/>
    <col min="9" max="9" width="8.25390625" style="13" customWidth="1"/>
    <col min="10" max="10" width="7.125" style="13" customWidth="1"/>
    <col min="11" max="11" width="8.75390625" style="13" customWidth="1"/>
    <col min="12" max="16384" width="7.875" style="13" customWidth="1"/>
  </cols>
  <sheetData>
    <row r="1" spans="1:11" s="11" customFormat="1" ht="30" customHeight="1">
      <c r="A1" s="437" t="s">
        <v>449</v>
      </c>
      <c r="B1" s="438"/>
      <c r="C1" s="438"/>
      <c r="D1" s="438"/>
      <c r="E1" s="438"/>
      <c r="F1" s="438"/>
      <c r="G1" s="438"/>
      <c r="H1" s="438"/>
      <c r="I1" s="438"/>
      <c r="J1" s="438"/>
      <c r="K1" s="438"/>
    </row>
    <row r="2" spans="1:11" ht="13.5" customHeight="1">
      <c r="A2" s="439" t="s">
        <v>391</v>
      </c>
      <c r="B2" s="440"/>
      <c r="C2" s="440"/>
      <c r="D2" s="440"/>
      <c r="E2" s="440"/>
      <c r="F2" s="440"/>
      <c r="G2" s="441"/>
      <c r="H2" s="441"/>
      <c r="I2" s="441"/>
      <c r="J2" s="441"/>
      <c r="K2" s="441"/>
    </row>
    <row r="3" spans="1:11" ht="13.5" customHeight="1">
      <c r="A3" s="14"/>
      <c r="B3" s="14"/>
      <c r="C3" s="14"/>
      <c r="D3" s="14"/>
      <c r="E3" s="14"/>
      <c r="F3" s="14"/>
      <c r="G3" s="15"/>
      <c r="H3" s="15"/>
      <c r="I3" s="15"/>
      <c r="J3" s="15"/>
      <c r="K3" s="16" t="s">
        <v>450</v>
      </c>
    </row>
    <row r="4" spans="1:11" ht="15.75" customHeight="1">
      <c r="A4" s="38" t="s">
        <v>135</v>
      </c>
      <c r="K4" s="17" t="s">
        <v>3</v>
      </c>
    </row>
    <row r="5" spans="1:11" s="31" customFormat="1" ht="27.75" customHeight="1">
      <c r="A5" s="68" t="s">
        <v>5</v>
      </c>
      <c r="B5" s="68" t="s">
        <v>451</v>
      </c>
      <c r="C5" s="68" t="s">
        <v>414</v>
      </c>
      <c r="D5" s="68" t="s">
        <v>452</v>
      </c>
      <c r="E5" s="68" t="s">
        <v>453</v>
      </c>
      <c r="F5" s="19" t="s">
        <v>92</v>
      </c>
      <c r="G5" s="68" t="s">
        <v>454</v>
      </c>
      <c r="H5" s="68" t="s">
        <v>93</v>
      </c>
      <c r="I5" s="68" t="s">
        <v>94</v>
      </c>
      <c r="J5" s="68" t="s">
        <v>131</v>
      </c>
      <c r="K5" s="68" t="s">
        <v>8</v>
      </c>
    </row>
    <row r="6" spans="1:11" ht="15.75" customHeight="1">
      <c r="A6" s="20"/>
      <c r="B6" s="50"/>
      <c r="C6" s="22"/>
      <c r="D6" s="24"/>
      <c r="E6" s="20"/>
      <c r="F6" s="24"/>
      <c r="G6" s="20"/>
      <c r="H6" s="24"/>
      <c r="I6" s="24"/>
      <c r="J6" s="24" t="s">
        <v>154</v>
      </c>
      <c r="K6" s="25"/>
    </row>
    <row r="7" spans="1:11" ht="15.75" customHeight="1">
      <c r="A7" s="20"/>
      <c r="B7" s="50"/>
      <c r="C7" s="22"/>
      <c r="D7" s="24"/>
      <c r="E7" s="20"/>
      <c r="F7" s="24"/>
      <c r="G7" s="20"/>
      <c r="H7" s="24"/>
      <c r="I7" s="24"/>
      <c r="J7" s="24" t="s">
        <v>154</v>
      </c>
      <c r="K7" s="25"/>
    </row>
    <row r="8" spans="1:11" ht="15.75" customHeight="1">
      <c r="A8" s="20"/>
      <c r="B8" s="50"/>
      <c r="C8" s="22"/>
      <c r="D8" s="24"/>
      <c r="E8" s="20"/>
      <c r="F8" s="24"/>
      <c r="G8" s="20"/>
      <c r="H8" s="24"/>
      <c r="I8" s="24"/>
      <c r="J8" s="24" t="s">
        <v>154</v>
      </c>
      <c r="K8" s="25"/>
    </row>
    <row r="9" spans="1:11" ht="15.75" customHeight="1">
      <c r="A9" s="20"/>
      <c r="B9" s="50"/>
      <c r="C9" s="22"/>
      <c r="D9" s="24"/>
      <c r="E9" s="20"/>
      <c r="F9" s="24"/>
      <c r="G9" s="20"/>
      <c r="H9" s="24"/>
      <c r="I9" s="24"/>
      <c r="J9" s="24" t="s">
        <v>154</v>
      </c>
      <c r="K9" s="25"/>
    </row>
    <row r="10" spans="1:11" ht="15.75" customHeight="1">
      <c r="A10" s="20"/>
      <c r="B10" s="50"/>
      <c r="C10" s="22"/>
      <c r="D10" s="24"/>
      <c r="E10" s="20"/>
      <c r="F10" s="24"/>
      <c r="G10" s="20"/>
      <c r="H10" s="24"/>
      <c r="I10" s="24"/>
      <c r="J10" s="24" t="s">
        <v>154</v>
      </c>
      <c r="K10" s="25"/>
    </row>
    <row r="11" spans="1:11" ht="15.75" customHeight="1">
      <c r="A11" s="20"/>
      <c r="B11" s="50"/>
      <c r="C11" s="22"/>
      <c r="D11" s="24"/>
      <c r="E11" s="20"/>
      <c r="F11" s="24"/>
      <c r="G11" s="20"/>
      <c r="H11" s="24"/>
      <c r="I11" s="24"/>
      <c r="J11" s="24" t="s">
        <v>154</v>
      </c>
      <c r="K11" s="25"/>
    </row>
    <row r="12" spans="1:11" ht="15.75" customHeight="1">
      <c r="A12" s="20"/>
      <c r="B12" s="50"/>
      <c r="C12" s="22"/>
      <c r="D12" s="24"/>
      <c r="E12" s="20"/>
      <c r="F12" s="24"/>
      <c r="G12" s="20"/>
      <c r="H12" s="24"/>
      <c r="I12" s="24"/>
      <c r="J12" s="24" t="s">
        <v>154</v>
      </c>
      <c r="K12" s="25"/>
    </row>
    <row r="13" spans="1:11" ht="15.75" customHeight="1">
      <c r="A13" s="20"/>
      <c r="B13" s="21"/>
      <c r="C13" s="22"/>
      <c r="D13" s="24"/>
      <c r="E13" s="20"/>
      <c r="F13" s="24"/>
      <c r="G13" s="20"/>
      <c r="H13" s="24"/>
      <c r="I13" s="24"/>
      <c r="J13" s="24" t="s">
        <v>154</v>
      </c>
      <c r="K13" s="25"/>
    </row>
    <row r="14" spans="1:11" ht="15.75" customHeight="1">
      <c r="A14" s="20"/>
      <c r="B14" s="21"/>
      <c r="C14" s="22"/>
      <c r="D14" s="24"/>
      <c r="E14" s="20"/>
      <c r="F14" s="24"/>
      <c r="G14" s="20"/>
      <c r="H14" s="24"/>
      <c r="I14" s="24"/>
      <c r="J14" s="24" t="s">
        <v>154</v>
      </c>
      <c r="K14" s="25"/>
    </row>
    <row r="15" spans="1:11" ht="15.75" customHeight="1">
      <c r="A15" s="20"/>
      <c r="B15" s="21"/>
      <c r="C15" s="22"/>
      <c r="D15" s="24"/>
      <c r="E15" s="20"/>
      <c r="F15" s="24"/>
      <c r="G15" s="20"/>
      <c r="H15" s="24"/>
      <c r="I15" s="24"/>
      <c r="J15" s="24" t="s">
        <v>154</v>
      </c>
      <c r="K15" s="25"/>
    </row>
    <row r="16" spans="1:11" ht="15.75" customHeight="1">
      <c r="A16" s="20"/>
      <c r="B16" s="21"/>
      <c r="C16" s="22"/>
      <c r="D16" s="24"/>
      <c r="E16" s="20"/>
      <c r="F16" s="24"/>
      <c r="G16" s="20"/>
      <c r="H16" s="24"/>
      <c r="I16" s="24"/>
      <c r="J16" s="24" t="s">
        <v>154</v>
      </c>
      <c r="K16" s="25"/>
    </row>
    <row r="17" spans="1:11" ht="15.75" customHeight="1">
      <c r="A17" s="20"/>
      <c r="B17" s="21"/>
      <c r="C17" s="22"/>
      <c r="D17" s="24"/>
      <c r="E17" s="20"/>
      <c r="F17" s="24"/>
      <c r="G17" s="20"/>
      <c r="H17" s="24"/>
      <c r="I17" s="24"/>
      <c r="J17" s="24" t="s">
        <v>154</v>
      </c>
      <c r="K17" s="25"/>
    </row>
    <row r="18" spans="1:11" ht="15.75" customHeight="1">
      <c r="A18" s="20"/>
      <c r="B18" s="21"/>
      <c r="C18" s="22"/>
      <c r="D18" s="24"/>
      <c r="E18" s="20"/>
      <c r="F18" s="24"/>
      <c r="G18" s="20"/>
      <c r="H18" s="24"/>
      <c r="I18" s="24"/>
      <c r="J18" s="24" t="s">
        <v>154</v>
      </c>
      <c r="K18" s="25"/>
    </row>
    <row r="19" spans="1:11" ht="15.75" customHeight="1">
      <c r="A19" s="20"/>
      <c r="B19" s="21"/>
      <c r="C19" s="22"/>
      <c r="D19" s="24"/>
      <c r="E19" s="20"/>
      <c r="F19" s="24"/>
      <c r="G19" s="20"/>
      <c r="H19" s="24"/>
      <c r="I19" s="24"/>
      <c r="J19" s="24" t="s">
        <v>154</v>
      </c>
      <c r="K19" s="25"/>
    </row>
    <row r="20" spans="1:11" ht="15.75" customHeight="1">
      <c r="A20" s="20"/>
      <c r="B20" s="21"/>
      <c r="C20" s="22"/>
      <c r="D20" s="24"/>
      <c r="E20" s="20"/>
      <c r="F20" s="24"/>
      <c r="G20" s="20"/>
      <c r="H20" s="24"/>
      <c r="I20" s="24"/>
      <c r="J20" s="24" t="s">
        <v>154</v>
      </c>
      <c r="K20" s="25"/>
    </row>
    <row r="21" spans="1:11" ht="15.75" customHeight="1">
      <c r="A21" s="20"/>
      <c r="B21" s="21"/>
      <c r="C21" s="22"/>
      <c r="D21" s="24"/>
      <c r="E21" s="20"/>
      <c r="F21" s="24"/>
      <c r="G21" s="20"/>
      <c r="H21" s="24"/>
      <c r="I21" s="24"/>
      <c r="J21" s="24" t="s">
        <v>154</v>
      </c>
      <c r="K21" s="25"/>
    </row>
    <row r="22" spans="1:11" ht="15.75" customHeight="1">
      <c r="A22" s="20"/>
      <c r="B22" s="21"/>
      <c r="C22" s="22"/>
      <c r="D22" s="24"/>
      <c r="E22" s="20"/>
      <c r="F22" s="24"/>
      <c r="G22" s="20"/>
      <c r="H22" s="24"/>
      <c r="I22" s="24"/>
      <c r="J22" s="24" t="s">
        <v>154</v>
      </c>
      <c r="K22" s="25"/>
    </row>
    <row r="23" spans="1:11" ht="15.75" customHeight="1">
      <c r="A23" s="20"/>
      <c r="B23" s="21"/>
      <c r="C23" s="22"/>
      <c r="D23" s="24"/>
      <c r="E23" s="20"/>
      <c r="F23" s="24"/>
      <c r="G23" s="20"/>
      <c r="H23" s="24"/>
      <c r="I23" s="24"/>
      <c r="J23" s="24" t="s">
        <v>154</v>
      </c>
      <c r="K23" s="25"/>
    </row>
    <row r="24" spans="1:11" ht="15.75" customHeight="1">
      <c r="A24" s="20"/>
      <c r="B24" s="21"/>
      <c r="C24" s="22"/>
      <c r="D24" s="24"/>
      <c r="E24" s="20"/>
      <c r="F24" s="24"/>
      <c r="G24" s="20"/>
      <c r="H24" s="24"/>
      <c r="I24" s="24"/>
      <c r="J24" s="24" t="s">
        <v>154</v>
      </c>
      <c r="K24" s="25"/>
    </row>
    <row r="25" spans="1:11" ht="15.75" customHeight="1">
      <c r="A25" s="20"/>
      <c r="B25" s="21"/>
      <c r="C25" s="22"/>
      <c r="D25" s="24"/>
      <c r="E25" s="20"/>
      <c r="F25" s="24"/>
      <c r="G25" s="20"/>
      <c r="H25" s="24"/>
      <c r="I25" s="24"/>
      <c r="J25" s="24" t="s">
        <v>154</v>
      </c>
      <c r="K25" s="25"/>
    </row>
    <row r="26" spans="1:11" ht="15.75" customHeight="1">
      <c r="A26" s="20"/>
      <c r="B26" s="50"/>
      <c r="C26" s="22"/>
      <c r="D26" s="24"/>
      <c r="E26" s="20"/>
      <c r="F26" s="24"/>
      <c r="G26" s="20"/>
      <c r="H26" s="24"/>
      <c r="I26" s="24"/>
      <c r="J26" s="24"/>
      <c r="K26" s="25"/>
    </row>
    <row r="27" spans="1:11" ht="15.75" customHeight="1">
      <c r="A27" s="442" t="s">
        <v>455</v>
      </c>
      <c r="B27" s="443"/>
      <c r="C27" s="22"/>
      <c r="D27" s="24"/>
      <c r="E27" s="20"/>
      <c r="F27" s="24"/>
      <c r="G27" s="20"/>
      <c r="H27" s="24"/>
      <c r="I27" s="24"/>
      <c r="J27" s="24" t="s">
        <v>154</v>
      </c>
      <c r="K27" s="25"/>
    </row>
    <row r="28" spans="1:11" ht="15.75" customHeight="1">
      <c r="A28" s="573" t="s">
        <v>87</v>
      </c>
      <c r="B28" s="573"/>
      <c r="C28" s="573"/>
      <c r="D28" s="573"/>
      <c r="G28" s="491" t="s">
        <v>398</v>
      </c>
      <c r="H28" s="491"/>
      <c r="I28" s="491"/>
      <c r="J28" s="491"/>
      <c r="K28" s="491"/>
    </row>
    <row r="29" ht="15.75" customHeight="1">
      <c r="A29" s="27" t="s">
        <v>399</v>
      </c>
    </row>
  </sheetData>
  <sheetProtection/>
  <mergeCells count="5">
    <mergeCell ref="A1:K1"/>
    <mergeCell ref="A2:K2"/>
    <mergeCell ref="A27:B27"/>
    <mergeCell ref="A28:D28"/>
    <mergeCell ref="G28:K28"/>
  </mergeCells>
  <printOptions horizontalCentered="1"/>
  <pageMargins left="1" right="1" top="0.87" bottom="0.87" header="1.06" footer="0.51"/>
  <pageSetup fitToHeight="0" fitToWidth="1" horizontalDpi="300" verticalDpi="300" orientation="landscape" paperSize="9" scale="9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H33" sqref="H33"/>
    </sheetView>
  </sheetViews>
  <sheetFormatPr defaultColWidth="7.875" defaultRowHeight="15.75" customHeight="1"/>
  <cols>
    <col min="1" max="1" width="4.75390625" style="13" customWidth="1"/>
    <col min="2" max="2" width="14.50390625" style="13" customWidth="1"/>
    <col min="3" max="3" width="13.00390625" style="13" customWidth="1"/>
    <col min="4" max="4" width="5.75390625" style="13" customWidth="1"/>
    <col min="5" max="5" width="9.875" style="13" customWidth="1"/>
    <col min="6" max="6" width="10.75390625" style="13" customWidth="1"/>
    <col min="7" max="7" width="11.50390625" style="13" bestFit="1" customWidth="1"/>
    <col min="8" max="8" width="10.875" style="13" customWidth="1"/>
    <col min="9" max="9" width="8.875" style="13" customWidth="1"/>
    <col min="10" max="10" width="7.625" style="13" customWidth="1"/>
    <col min="11" max="16384" width="7.875" style="13" customWidth="1"/>
  </cols>
  <sheetData>
    <row r="1" spans="1:11" s="11" customFormat="1" ht="30" customHeight="1">
      <c r="A1" s="437" t="s">
        <v>124</v>
      </c>
      <c r="B1" s="438"/>
      <c r="C1" s="438"/>
      <c r="D1" s="438"/>
      <c r="E1" s="438"/>
      <c r="F1" s="438"/>
      <c r="G1" s="438"/>
      <c r="H1" s="438"/>
      <c r="I1" s="438"/>
      <c r="J1" s="438"/>
      <c r="K1" s="438"/>
    </row>
    <row r="2" spans="1:11" ht="13.5" customHeight="1">
      <c r="A2" s="439" t="str">
        <f>Sheet1!A3</f>
        <v>评估基准日：2019年4月29日</v>
      </c>
      <c r="B2" s="440"/>
      <c r="C2" s="440"/>
      <c r="D2" s="440"/>
      <c r="E2" s="440"/>
      <c r="F2" s="440"/>
      <c r="G2" s="440"/>
      <c r="H2" s="441"/>
      <c r="I2" s="441"/>
      <c r="J2" s="441"/>
      <c r="K2" s="441"/>
    </row>
    <row r="3" spans="1:11" ht="13.5" customHeight="1">
      <c r="A3" s="14"/>
      <c r="B3" s="14"/>
      <c r="C3" s="14"/>
      <c r="D3" s="14"/>
      <c r="E3" s="14"/>
      <c r="F3" s="14"/>
      <c r="G3" s="14"/>
      <c r="H3" s="15"/>
      <c r="I3" s="15"/>
      <c r="J3" s="15"/>
      <c r="K3" s="16" t="s">
        <v>125</v>
      </c>
    </row>
    <row r="4" spans="1:11" ht="15.75" customHeight="1">
      <c r="A4" s="38" t="str">
        <f>Sheet1!A4</f>
        <v>被评估单位（或者产权持有单位）：林杰、路兴龙</v>
      </c>
      <c r="K4" s="17" t="s">
        <v>3</v>
      </c>
    </row>
    <row r="5" spans="1:11" s="12" customFormat="1" ht="15.75" customHeight="1">
      <c r="A5" s="18" t="s">
        <v>5</v>
      </c>
      <c r="B5" s="18" t="s">
        <v>126</v>
      </c>
      <c r="C5" s="18" t="s">
        <v>127</v>
      </c>
      <c r="D5" s="18" t="s">
        <v>128</v>
      </c>
      <c r="E5" s="18" t="s">
        <v>129</v>
      </c>
      <c r="F5" s="18" t="s">
        <v>130</v>
      </c>
      <c r="G5" s="18" t="s">
        <v>92</v>
      </c>
      <c r="H5" s="18" t="s">
        <v>93</v>
      </c>
      <c r="I5" s="18" t="s">
        <v>94</v>
      </c>
      <c r="J5" s="18" t="s">
        <v>131</v>
      </c>
      <c r="K5" s="18" t="s">
        <v>8</v>
      </c>
    </row>
    <row r="6" spans="1:11" ht="15.75" customHeight="1">
      <c r="A6" s="20"/>
      <c r="B6" s="21"/>
      <c r="C6" s="21"/>
      <c r="D6" s="20"/>
      <c r="E6" s="24"/>
      <c r="F6" s="51"/>
      <c r="G6" s="302"/>
      <c r="H6" s="302">
        <f>G6</f>
        <v>0</v>
      </c>
      <c r="I6" s="302">
        <f>H6-G6</f>
        <v>0</v>
      </c>
      <c r="J6" s="24" t="e">
        <f>I6/G6*100</f>
        <v>#DIV/0!</v>
      </c>
      <c r="K6" s="25"/>
    </row>
    <row r="7" spans="1:11" ht="15.75" customHeight="1">
      <c r="A7" s="20"/>
      <c r="B7" s="21"/>
      <c r="C7" s="21"/>
      <c r="D7" s="20"/>
      <c r="E7" s="24"/>
      <c r="F7" s="51"/>
      <c r="G7" s="302"/>
      <c r="H7" s="302"/>
      <c r="I7" s="302"/>
      <c r="J7" s="24"/>
      <c r="K7" s="25"/>
    </row>
    <row r="8" spans="1:11" ht="15.75" customHeight="1">
      <c r="A8" s="20"/>
      <c r="B8" s="21"/>
      <c r="C8" s="21"/>
      <c r="D8" s="20"/>
      <c r="E8" s="24"/>
      <c r="F8" s="51"/>
      <c r="G8" s="302"/>
      <c r="H8" s="302"/>
      <c r="I8" s="302"/>
      <c r="J8" s="24"/>
      <c r="K8" s="25"/>
    </row>
    <row r="9" spans="1:11" ht="15.75" customHeight="1">
      <c r="A9" s="20"/>
      <c r="B9" s="21"/>
      <c r="C9" s="21"/>
      <c r="D9" s="20"/>
      <c r="E9" s="24"/>
      <c r="F9" s="51"/>
      <c r="G9" s="302"/>
      <c r="H9" s="302"/>
      <c r="I9" s="302"/>
      <c r="J9" s="24"/>
      <c r="K9" s="25"/>
    </row>
    <row r="10" spans="1:11" ht="15.75" customHeight="1">
      <c r="A10" s="20"/>
      <c r="B10" s="21"/>
      <c r="C10" s="21"/>
      <c r="D10" s="20"/>
      <c r="E10" s="24"/>
      <c r="F10" s="51"/>
      <c r="G10" s="302"/>
      <c r="H10" s="302"/>
      <c r="I10" s="302"/>
      <c r="J10" s="24"/>
      <c r="K10" s="25"/>
    </row>
    <row r="11" spans="1:11" ht="15.75" customHeight="1">
      <c r="A11" s="20"/>
      <c r="B11" s="21"/>
      <c r="C11" s="21"/>
      <c r="D11" s="20"/>
      <c r="E11" s="24"/>
      <c r="F11" s="51"/>
      <c r="G11" s="302"/>
      <c r="H11" s="302"/>
      <c r="I11" s="302"/>
      <c r="J11" s="24"/>
      <c r="K11" s="25"/>
    </row>
    <row r="12" spans="1:11" ht="15.75" customHeight="1">
      <c r="A12" s="20"/>
      <c r="B12" s="21"/>
      <c r="C12" s="21"/>
      <c r="D12" s="20"/>
      <c r="E12" s="24"/>
      <c r="F12" s="51"/>
      <c r="G12" s="302"/>
      <c r="H12" s="302"/>
      <c r="I12" s="302"/>
      <c r="J12" s="24"/>
      <c r="K12" s="25"/>
    </row>
    <row r="13" spans="1:11" ht="15.75" customHeight="1">
      <c r="A13" s="20"/>
      <c r="B13" s="21"/>
      <c r="C13" s="21"/>
      <c r="D13" s="20"/>
      <c r="E13" s="24"/>
      <c r="F13" s="51"/>
      <c r="G13" s="302"/>
      <c r="H13" s="302"/>
      <c r="I13" s="302"/>
      <c r="J13" s="24"/>
      <c r="K13" s="25"/>
    </row>
    <row r="14" spans="1:11" ht="15.75" customHeight="1">
      <c r="A14" s="20"/>
      <c r="B14" s="21"/>
      <c r="C14" s="21"/>
      <c r="D14" s="20"/>
      <c r="E14" s="24"/>
      <c r="F14" s="51"/>
      <c r="G14" s="302"/>
      <c r="H14" s="302"/>
      <c r="I14" s="302"/>
      <c r="J14" s="24"/>
      <c r="K14" s="25"/>
    </row>
    <row r="15" spans="1:11" ht="15.75" customHeight="1">
      <c r="A15" s="20"/>
      <c r="B15" s="21"/>
      <c r="C15" s="21"/>
      <c r="D15" s="20"/>
      <c r="E15" s="24"/>
      <c r="F15" s="51"/>
      <c r="G15" s="302"/>
      <c r="H15" s="302"/>
      <c r="I15" s="302"/>
      <c r="J15" s="24"/>
      <c r="K15" s="25"/>
    </row>
    <row r="16" spans="1:11" ht="15.75" customHeight="1">
      <c r="A16" s="20"/>
      <c r="B16" s="21"/>
      <c r="C16" s="21"/>
      <c r="D16" s="20"/>
      <c r="E16" s="24"/>
      <c r="F16" s="51"/>
      <c r="G16" s="302"/>
      <c r="H16" s="302"/>
      <c r="I16" s="302"/>
      <c r="J16" s="24"/>
      <c r="K16" s="25"/>
    </row>
    <row r="17" spans="1:11" ht="15.75" customHeight="1">
      <c r="A17" s="20"/>
      <c r="B17" s="21"/>
      <c r="C17" s="21"/>
      <c r="D17" s="20"/>
      <c r="E17" s="24"/>
      <c r="F17" s="51"/>
      <c r="G17" s="302"/>
      <c r="H17" s="302"/>
      <c r="I17" s="302"/>
      <c r="J17" s="24"/>
      <c r="K17" s="25"/>
    </row>
    <row r="18" spans="1:11" ht="15.75" customHeight="1">
      <c r="A18" s="20"/>
      <c r="B18" s="21"/>
      <c r="C18" s="21"/>
      <c r="D18" s="20"/>
      <c r="E18" s="24"/>
      <c r="F18" s="51"/>
      <c r="G18" s="302"/>
      <c r="H18" s="302"/>
      <c r="I18" s="302"/>
      <c r="J18" s="24"/>
      <c r="K18" s="25"/>
    </row>
    <row r="19" spans="1:11" ht="15.75" customHeight="1">
      <c r="A19" s="20"/>
      <c r="B19" s="21"/>
      <c r="C19" s="21"/>
      <c r="D19" s="20"/>
      <c r="E19" s="24"/>
      <c r="F19" s="51"/>
      <c r="G19" s="302"/>
      <c r="H19" s="302"/>
      <c r="I19" s="302"/>
      <c r="J19" s="24"/>
      <c r="K19" s="25"/>
    </row>
    <row r="20" spans="1:11" ht="15.75" customHeight="1">
      <c r="A20" s="20"/>
      <c r="B20" s="21"/>
      <c r="C20" s="21"/>
      <c r="D20" s="20"/>
      <c r="E20" s="24"/>
      <c r="F20" s="51"/>
      <c r="G20" s="302"/>
      <c r="H20" s="302"/>
      <c r="I20" s="302"/>
      <c r="J20" s="24"/>
      <c r="K20" s="25"/>
    </row>
    <row r="21" spans="1:11" ht="15.75" customHeight="1">
      <c r="A21" s="20"/>
      <c r="B21" s="21"/>
      <c r="C21" s="21"/>
      <c r="D21" s="20"/>
      <c r="E21" s="24"/>
      <c r="F21" s="51"/>
      <c r="G21" s="302"/>
      <c r="H21" s="302"/>
      <c r="I21" s="302"/>
      <c r="J21" s="24"/>
      <c r="K21" s="25"/>
    </row>
    <row r="22" spans="1:11" ht="15.75" customHeight="1">
      <c r="A22" s="20"/>
      <c r="B22" s="21"/>
      <c r="C22" s="21"/>
      <c r="D22" s="20"/>
      <c r="E22" s="24"/>
      <c r="F22" s="51"/>
      <c r="G22" s="302"/>
      <c r="H22" s="302"/>
      <c r="I22" s="302"/>
      <c r="J22" s="24"/>
      <c r="K22" s="25"/>
    </row>
    <row r="23" spans="1:11" ht="15.75" customHeight="1">
      <c r="A23" s="20"/>
      <c r="B23" s="21"/>
      <c r="C23" s="21"/>
      <c r="D23" s="20"/>
      <c r="E23" s="24"/>
      <c r="F23" s="51"/>
      <c r="G23" s="302"/>
      <c r="H23" s="302"/>
      <c r="I23" s="302"/>
      <c r="J23" s="24"/>
      <c r="K23" s="25"/>
    </row>
    <row r="24" spans="1:11" ht="15.75" customHeight="1">
      <c r="A24" s="20"/>
      <c r="B24" s="21"/>
      <c r="C24" s="21"/>
      <c r="D24" s="20"/>
      <c r="E24" s="24"/>
      <c r="F24" s="51"/>
      <c r="G24" s="302"/>
      <c r="H24" s="302"/>
      <c r="I24" s="302"/>
      <c r="J24" s="24"/>
      <c r="K24" s="25"/>
    </row>
    <row r="25" spans="1:11" ht="15.75" customHeight="1">
      <c r="A25" s="20"/>
      <c r="B25" s="21"/>
      <c r="C25" s="21"/>
      <c r="D25" s="20"/>
      <c r="E25" s="24"/>
      <c r="F25" s="51"/>
      <c r="G25" s="302"/>
      <c r="H25" s="302"/>
      <c r="I25" s="302"/>
      <c r="J25" s="24"/>
      <c r="K25" s="25"/>
    </row>
    <row r="26" spans="1:11" ht="15.75" customHeight="1">
      <c r="A26" s="20"/>
      <c r="B26" s="21"/>
      <c r="C26" s="21"/>
      <c r="D26" s="20"/>
      <c r="E26" s="24"/>
      <c r="F26" s="51"/>
      <c r="G26" s="302"/>
      <c r="H26" s="302"/>
      <c r="I26" s="302"/>
      <c r="J26" s="24"/>
      <c r="K26" s="25"/>
    </row>
    <row r="27" spans="1:11" ht="15.75" customHeight="1">
      <c r="A27" s="20"/>
      <c r="B27" s="21"/>
      <c r="C27" s="21"/>
      <c r="D27" s="20"/>
      <c r="E27" s="24"/>
      <c r="F27" s="51"/>
      <c r="G27" s="302"/>
      <c r="H27" s="302"/>
      <c r="I27" s="302"/>
      <c r="J27" s="24"/>
      <c r="K27" s="25"/>
    </row>
    <row r="28" spans="1:11" ht="15.75" customHeight="1">
      <c r="A28" s="442" t="s">
        <v>132</v>
      </c>
      <c r="B28" s="443"/>
      <c r="C28" s="25"/>
      <c r="D28" s="25"/>
      <c r="E28" s="24"/>
      <c r="F28" s="25"/>
      <c r="G28" s="24">
        <f>SUM(G6:G27)</f>
        <v>0</v>
      </c>
      <c r="H28" s="24">
        <f>SUM(H6:H27)</f>
        <v>0</v>
      </c>
      <c r="I28" s="24">
        <f>SUM(I6:I27)</f>
        <v>0</v>
      </c>
      <c r="J28" s="24" t="e">
        <f>I28/G28*100</f>
        <v>#DIV/0!</v>
      </c>
      <c r="K28" s="25"/>
    </row>
    <row r="29" spans="1:8" ht="15.75" customHeight="1">
      <c r="A29" s="13" t="str">
        <f>Sheet1!A7</f>
        <v>被评估单位（或者产权持有单位）填表人：</v>
      </c>
      <c r="H29" s="13">
        <f>Sheet1!A6</f>
        <v>0</v>
      </c>
    </row>
    <row r="30" ht="15.75" customHeight="1">
      <c r="A30" s="13" t="str">
        <f>Sheet1!A8</f>
        <v>填表日期：2019月4月29日</v>
      </c>
    </row>
  </sheetData>
  <sheetProtection/>
  <mergeCells count="3">
    <mergeCell ref="A1:K1"/>
    <mergeCell ref="A2:K2"/>
    <mergeCell ref="A28:B28"/>
  </mergeCells>
  <printOptions horizontalCentered="1"/>
  <pageMargins left="1" right="1" top="0.87" bottom="0.87" header="1.06" footer="0.51"/>
  <pageSetup fitToHeight="0" fitToWidth="1" horizontalDpi="300" verticalDpi="300" orientation="landscape" paperSize="9" scale="96"/>
  <headerFooter scaleWithDoc="0" alignWithMargins="0">
    <oddFooter>&amp;C&amp;"宋体,常规"共&amp;"Times New Roman,常规"&amp;N&amp;"宋体,常规"页&amp;"Times New Roman,常规",&amp;"宋体,常规"第&amp;"Times New Roman,常规"&amp;P&amp;"宋体,常规"页</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F29" sqref="F29"/>
    </sheetView>
  </sheetViews>
  <sheetFormatPr defaultColWidth="7.875" defaultRowHeight="15.75" customHeight="1"/>
  <cols>
    <col min="1" max="1" width="7.375" style="13" customWidth="1"/>
    <col min="2" max="2" width="26.00390625" style="13" customWidth="1"/>
    <col min="3" max="3" width="11.875" style="13" customWidth="1"/>
    <col min="4" max="4" width="17.875" style="13" customWidth="1"/>
    <col min="5" max="5" width="19.00390625" style="13" customWidth="1"/>
    <col min="6" max="6" width="14.625" style="13" customWidth="1"/>
    <col min="7" max="16384" width="7.875" style="13" customWidth="1"/>
  </cols>
  <sheetData>
    <row r="1" spans="1:6" s="11" customFormat="1" ht="30" customHeight="1">
      <c r="A1" s="437" t="s">
        <v>456</v>
      </c>
      <c r="B1" s="458"/>
      <c r="C1" s="458"/>
      <c r="D1" s="458"/>
      <c r="E1" s="458"/>
      <c r="F1" s="458"/>
    </row>
    <row r="2" spans="1:6" ht="13.5" customHeight="1">
      <c r="A2" s="439" t="s">
        <v>391</v>
      </c>
      <c r="B2" s="440"/>
      <c r="C2" s="440"/>
      <c r="D2" s="440"/>
      <c r="E2" s="440"/>
      <c r="F2" s="440"/>
    </row>
    <row r="3" spans="1:6" ht="13.5" customHeight="1">
      <c r="A3" s="14"/>
      <c r="B3" s="14"/>
      <c r="C3" s="14"/>
      <c r="D3" s="14"/>
      <c r="E3" s="14"/>
      <c r="F3" s="44" t="s">
        <v>457</v>
      </c>
    </row>
    <row r="4" spans="1:6" ht="15.75" customHeight="1">
      <c r="A4" s="38" t="s">
        <v>135</v>
      </c>
      <c r="F4" s="17" t="s">
        <v>3</v>
      </c>
    </row>
    <row r="5" spans="1:6" s="12" customFormat="1" ht="15.75" customHeight="1">
      <c r="A5" s="18" t="s">
        <v>5</v>
      </c>
      <c r="B5" s="18" t="s">
        <v>445</v>
      </c>
      <c r="C5" s="18" t="s">
        <v>171</v>
      </c>
      <c r="D5" s="19" t="s">
        <v>92</v>
      </c>
      <c r="E5" s="18" t="s">
        <v>93</v>
      </c>
      <c r="F5" s="18" t="s">
        <v>8</v>
      </c>
    </row>
    <row r="6" spans="1:6" ht="15.75" customHeight="1">
      <c r="A6" s="20"/>
      <c r="B6" s="21"/>
      <c r="C6" s="22"/>
      <c r="D6" s="29"/>
      <c r="E6" s="29"/>
      <c r="F6" s="25"/>
    </row>
    <row r="7" spans="1:6" ht="15.75" customHeight="1">
      <c r="A7" s="20"/>
      <c r="B7" s="21"/>
      <c r="C7" s="22"/>
      <c r="D7" s="29"/>
      <c r="E7" s="29"/>
      <c r="F7" s="25"/>
    </row>
    <row r="8" spans="1:6" ht="15.75" customHeight="1">
      <c r="A8" s="20"/>
      <c r="B8" s="21"/>
      <c r="C8" s="22"/>
      <c r="D8" s="29"/>
      <c r="E8" s="29"/>
      <c r="F8" s="25"/>
    </row>
    <row r="9" spans="1:6" ht="15.75" customHeight="1">
      <c r="A9" s="20"/>
      <c r="B9" s="21"/>
      <c r="C9" s="22"/>
      <c r="D9" s="29"/>
      <c r="E9" s="29"/>
      <c r="F9" s="25"/>
    </row>
    <row r="10" spans="1:6" ht="15.75" customHeight="1">
      <c r="A10" s="20"/>
      <c r="B10" s="21"/>
      <c r="C10" s="22"/>
      <c r="D10" s="29"/>
      <c r="E10" s="29"/>
      <c r="F10" s="25"/>
    </row>
    <row r="11" spans="1:6" ht="15.75" customHeight="1">
      <c r="A11" s="20"/>
      <c r="B11" s="21"/>
      <c r="C11" s="22"/>
      <c r="D11" s="29"/>
      <c r="E11" s="29"/>
      <c r="F11" s="25"/>
    </row>
    <row r="12" spans="1:6" ht="15.75" customHeight="1">
      <c r="A12" s="20"/>
      <c r="B12" s="21"/>
      <c r="C12" s="22"/>
      <c r="D12" s="29"/>
      <c r="E12" s="29"/>
      <c r="F12" s="25"/>
    </row>
    <row r="13" spans="1:6" ht="15.75" customHeight="1">
      <c r="A13" s="20"/>
      <c r="B13" s="21"/>
      <c r="C13" s="22"/>
      <c r="D13" s="29"/>
      <c r="E13" s="29"/>
      <c r="F13" s="25"/>
    </row>
    <row r="14" spans="1:6" ht="15.75" customHeight="1">
      <c r="A14" s="20"/>
      <c r="B14" s="21"/>
      <c r="C14" s="22"/>
      <c r="D14" s="29"/>
      <c r="E14" s="29"/>
      <c r="F14" s="25"/>
    </row>
    <row r="15" spans="1:6" ht="15.75" customHeight="1">
      <c r="A15" s="20"/>
      <c r="B15" s="21"/>
      <c r="C15" s="22"/>
      <c r="D15" s="29"/>
      <c r="E15" s="29"/>
      <c r="F15" s="25"/>
    </row>
    <row r="16" spans="1:6" ht="15.75" customHeight="1">
      <c r="A16" s="20"/>
      <c r="B16" s="21"/>
      <c r="C16" s="22"/>
      <c r="D16" s="29"/>
      <c r="E16" s="29"/>
      <c r="F16" s="25"/>
    </row>
    <row r="17" spans="1:6" ht="15.75" customHeight="1">
      <c r="A17" s="20"/>
      <c r="B17" s="21"/>
      <c r="C17" s="22"/>
      <c r="D17" s="29"/>
      <c r="E17" s="29"/>
      <c r="F17" s="25"/>
    </row>
    <row r="18" spans="1:6" ht="15.75" customHeight="1">
      <c r="A18" s="20"/>
      <c r="B18" s="21"/>
      <c r="C18" s="22"/>
      <c r="D18" s="29"/>
      <c r="E18" s="29"/>
      <c r="F18" s="25"/>
    </row>
    <row r="19" spans="1:6" ht="15.75" customHeight="1">
      <c r="A19" s="20"/>
      <c r="B19" s="21"/>
      <c r="C19" s="22"/>
      <c r="D19" s="29"/>
      <c r="E19" s="29"/>
      <c r="F19" s="25"/>
    </row>
    <row r="20" spans="1:6" ht="15.75" customHeight="1">
      <c r="A20" s="20"/>
      <c r="B20" s="21"/>
      <c r="C20" s="22"/>
      <c r="D20" s="29"/>
      <c r="E20" s="29"/>
      <c r="F20" s="25"/>
    </row>
    <row r="21" spans="1:6" ht="15.75" customHeight="1">
      <c r="A21" s="20"/>
      <c r="B21" s="21"/>
      <c r="C21" s="22"/>
      <c r="D21" s="29"/>
      <c r="E21" s="29"/>
      <c r="F21" s="25"/>
    </row>
    <row r="22" spans="1:6" ht="15.75" customHeight="1">
      <c r="A22" s="20"/>
      <c r="B22" s="21"/>
      <c r="C22" s="22"/>
      <c r="D22" s="29"/>
      <c r="E22" s="29"/>
      <c r="F22" s="25"/>
    </row>
    <row r="23" spans="1:6" ht="15.75" customHeight="1">
      <c r="A23" s="20"/>
      <c r="B23" s="21"/>
      <c r="C23" s="22"/>
      <c r="D23" s="29"/>
      <c r="E23" s="29"/>
      <c r="F23" s="25"/>
    </row>
    <row r="24" spans="1:6" ht="15.75" customHeight="1">
      <c r="A24" s="20"/>
      <c r="B24" s="21"/>
      <c r="C24" s="22"/>
      <c r="D24" s="29"/>
      <c r="E24" s="29"/>
      <c r="F24" s="25"/>
    </row>
    <row r="25" spans="1:6" ht="15.75" customHeight="1">
      <c r="A25" s="20"/>
      <c r="B25" s="21"/>
      <c r="C25" s="22"/>
      <c r="D25" s="29"/>
      <c r="E25" s="29"/>
      <c r="F25" s="25"/>
    </row>
    <row r="26" spans="1:6" ht="15.75" customHeight="1">
      <c r="A26" s="20"/>
      <c r="B26" s="21"/>
      <c r="C26" s="22"/>
      <c r="D26" s="29"/>
      <c r="E26" s="29"/>
      <c r="F26" s="25"/>
    </row>
    <row r="27" spans="1:6" ht="15.75" customHeight="1">
      <c r="A27" s="442" t="s">
        <v>455</v>
      </c>
      <c r="B27" s="443"/>
      <c r="C27" s="22"/>
      <c r="D27" s="29"/>
      <c r="E27" s="29"/>
      <c r="F27" s="25"/>
    </row>
    <row r="28" spans="1:6" ht="15.75" customHeight="1">
      <c r="A28" s="573" t="s">
        <v>87</v>
      </c>
      <c r="B28" s="573"/>
      <c r="C28" s="573"/>
      <c r="D28" s="573"/>
      <c r="E28" s="576" t="s">
        <v>398</v>
      </c>
      <c r="F28" s="576"/>
    </row>
    <row r="29" ht="15.75" customHeight="1">
      <c r="A29" s="27" t="s">
        <v>399</v>
      </c>
    </row>
  </sheetData>
  <sheetProtection/>
  <mergeCells count="5">
    <mergeCell ref="A1:F1"/>
    <mergeCell ref="A2:F2"/>
    <mergeCell ref="A27:B27"/>
    <mergeCell ref="A28:D28"/>
    <mergeCell ref="E28:F28"/>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1">
      <selection activeCell="F15" sqref="F15"/>
    </sheetView>
  </sheetViews>
  <sheetFormatPr defaultColWidth="7.875" defaultRowHeight="15.75" customHeight="1"/>
  <cols>
    <col min="1" max="1" width="6.625" style="13" customWidth="1"/>
    <col min="2" max="2" width="20.125" style="13" customWidth="1"/>
    <col min="3" max="3" width="9.625" style="13" customWidth="1"/>
    <col min="4" max="6" width="11.625" style="13" customWidth="1"/>
    <col min="7" max="7" width="11.25390625" style="13" customWidth="1"/>
    <col min="8" max="8" width="10.875" style="13" customWidth="1"/>
    <col min="9" max="9" width="15.25390625" style="13" customWidth="1"/>
    <col min="10" max="16384" width="7.875" style="13" customWidth="1"/>
  </cols>
  <sheetData>
    <row r="1" spans="1:9" s="11" customFormat="1" ht="30" customHeight="1">
      <c r="A1" s="437" t="s">
        <v>458</v>
      </c>
      <c r="B1" s="438"/>
      <c r="C1" s="438"/>
      <c r="D1" s="438"/>
      <c r="E1" s="438"/>
      <c r="F1" s="438"/>
      <c r="G1" s="438"/>
      <c r="H1" s="438"/>
      <c r="I1" s="438"/>
    </row>
    <row r="2" spans="1:9" ht="13.5" customHeight="1">
      <c r="A2" s="439" t="str">
        <f>Sheet1!A3</f>
        <v>评估基准日：2019年4月29日</v>
      </c>
      <c r="B2" s="440"/>
      <c r="C2" s="440"/>
      <c r="D2" s="440"/>
      <c r="E2" s="440"/>
      <c r="F2" s="440"/>
      <c r="G2" s="440"/>
      <c r="H2" s="440"/>
      <c r="I2" s="441"/>
    </row>
    <row r="3" spans="1:9" ht="13.5" customHeight="1">
      <c r="A3" s="14"/>
      <c r="B3" s="14"/>
      <c r="C3" s="14"/>
      <c r="D3" s="14"/>
      <c r="E3" s="14"/>
      <c r="F3" s="14"/>
      <c r="G3" s="14"/>
      <c r="H3" s="14"/>
      <c r="I3" s="16" t="s">
        <v>459</v>
      </c>
    </row>
    <row r="4" spans="1:9" ht="15.75" customHeight="1">
      <c r="A4" s="577" t="str">
        <f>Sheet1!A4</f>
        <v>被评估单位（或者产权持有单位）：林杰、路兴龙</v>
      </c>
      <c r="B4" s="577"/>
      <c r="C4" s="577"/>
      <c r="D4" s="577"/>
      <c r="E4" s="52"/>
      <c r="I4" s="17" t="s">
        <v>3</v>
      </c>
    </row>
    <row r="5" spans="1:9" s="12" customFormat="1" ht="24" customHeight="1">
      <c r="A5" s="18" t="s">
        <v>5</v>
      </c>
      <c r="B5" s="18" t="s">
        <v>445</v>
      </c>
      <c r="C5" s="18" t="s">
        <v>266</v>
      </c>
      <c r="D5" s="19" t="s">
        <v>92</v>
      </c>
      <c r="E5" s="19" t="s">
        <v>460</v>
      </c>
      <c r="F5" s="18" t="s">
        <v>93</v>
      </c>
      <c r="G5" s="18" t="s">
        <v>94</v>
      </c>
      <c r="H5" s="18" t="s">
        <v>131</v>
      </c>
      <c r="I5" s="18" t="s">
        <v>8</v>
      </c>
    </row>
    <row r="6" spans="1:9" ht="24" customHeight="1">
      <c r="A6" s="20"/>
      <c r="B6" s="53"/>
      <c r="C6" s="54"/>
      <c r="D6" s="55"/>
      <c r="E6" s="24">
        <v>0</v>
      </c>
      <c r="F6" s="24">
        <v>0</v>
      </c>
      <c r="G6" s="24">
        <f>F6-E6</f>
        <v>0</v>
      </c>
      <c r="H6" s="56" t="e">
        <f>G6/E6*100</f>
        <v>#DIV/0!</v>
      </c>
      <c r="I6" s="66"/>
    </row>
    <row r="7" spans="1:9" ht="24" customHeight="1">
      <c r="A7" s="20"/>
      <c r="B7" s="53"/>
      <c r="C7" s="54"/>
      <c r="D7" s="55"/>
      <c r="E7" s="24">
        <v>0</v>
      </c>
      <c r="F7" s="24">
        <v>0</v>
      </c>
      <c r="G7" s="24">
        <f aca="true" t="shared" si="0" ref="G7:G40">F7-E7</f>
        <v>0</v>
      </c>
      <c r="H7" s="56" t="e">
        <f aca="true" t="shared" si="1" ref="H7:H39">G7/E7*100</f>
        <v>#DIV/0!</v>
      </c>
      <c r="I7" s="66"/>
    </row>
    <row r="8" spans="1:9" ht="24" customHeight="1">
      <c r="A8" s="20"/>
      <c r="B8" s="53"/>
      <c r="C8" s="54"/>
      <c r="D8" s="55"/>
      <c r="E8" s="24">
        <f aca="true" t="shared" si="2" ref="E8:E39">D8</f>
        <v>0</v>
      </c>
      <c r="F8" s="24">
        <v>0</v>
      </c>
      <c r="G8" s="24">
        <f t="shared" si="0"/>
        <v>0</v>
      </c>
      <c r="H8" s="56" t="e">
        <f t="shared" si="1"/>
        <v>#DIV/0!</v>
      </c>
      <c r="I8" s="66"/>
    </row>
    <row r="9" spans="1:9" ht="24" customHeight="1">
      <c r="A9" s="20"/>
      <c r="B9" s="53"/>
      <c r="C9" s="54"/>
      <c r="D9" s="55"/>
      <c r="E9" s="24">
        <f t="shared" si="2"/>
        <v>0</v>
      </c>
      <c r="F9" s="24">
        <v>0</v>
      </c>
      <c r="G9" s="24">
        <f t="shared" si="0"/>
        <v>0</v>
      </c>
      <c r="H9" s="56" t="e">
        <f t="shared" si="1"/>
        <v>#DIV/0!</v>
      </c>
      <c r="I9" s="66"/>
    </row>
    <row r="10" spans="1:9" ht="24" customHeight="1">
      <c r="A10" s="20"/>
      <c r="B10" s="53"/>
      <c r="C10" s="54"/>
      <c r="D10" s="55"/>
      <c r="E10" s="24">
        <f t="shared" si="2"/>
        <v>0</v>
      </c>
      <c r="F10" s="24">
        <v>0</v>
      </c>
      <c r="G10" s="24">
        <f t="shared" si="0"/>
        <v>0</v>
      </c>
      <c r="H10" s="56" t="e">
        <f t="shared" si="1"/>
        <v>#DIV/0!</v>
      </c>
      <c r="I10" s="66"/>
    </row>
    <row r="11" spans="1:9" ht="24" customHeight="1">
      <c r="A11" s="20"/>
      <c r="B11" s="53"/>
      <c r="C11" s="54"/>
      <c r="D11" s="55"/>
      <c r="E11" s="24">
        <f t="shared" si="2"/>
        <v>0</v>
      </c>
      <c r="F11" s="24">
        <v>0</v>
      </c>
      <c r="G11" s="24">
        <f t="shared" si="0"/>
        <v>0</v>
      </c>
      <c r="H11" s="56" t="e">
        <f t="shared" si="1"/>
        <v>#DIV/0!</v>
      </c>
      <c r="I11" s="66"/>
    </row>
    <row r="12" spans="1:9" ht="24" customHeight="1">
      <c r="A12" s="20"/>
      <c r="B12" s="53"/>
      <c r="C12" s="54"/>
      <c r="D12" s="55"/>
      <c r="E12" s="24">
        <f t="shared" si="2"/>
        <v>0</v>
      </c>
      <c r="F12" s="24">
        <v>0</v>
      </c>
      <c r="G12" s="24">
        <f t="shared" si="0"/>
        <v>0</v>
      </c>
      <c r="H12" s="56" t="e">
        <f t="shared" si="1"/>
        <v>#DIV/0!</v>
      </c>
      <c r="I12" s="66"/>
    </row>
    <row r="13" spans="1:9" ht="24" customHeight="1">
      <c r="A13" s="20"/>
      <c r="B13" s="53"/>
      <c r="C13" s="54"/>
      <c r="D13" s="55"/>
      <c r="E13" s="24">
        <f t="shared" si="2"/>
        <v>0</v>
      </c>
      <c r="F13" s="24">
        <v>0</v>
      </c>
      <c r="G13" s="24">
        <f t="shared" si="0"/>
        <v>0</v>
      </c>
      <c r="H13" s="56" t="e">
        <f t="shared" si="1"/>
        <v>#DIV/0!</v>
      </c>
      <c r="I13" s="66"/>
    </row>
    <row r="14" spans="1:9" ht="24" customHeight="1">
      <c r="A14" s="20"/>
      <c r="B14" s="53"/>
      <c r="C14" s="54"/>
      <c r="D14" s="55"/>
      <c r="E14" s="24">
        <f t="shared" si="2"/>
        <v>0</v>
      </c>
      <c r="F14" s="24">
        <v>0</v>
      </c>
      <c r="G14" s="24">
        <f t="shared" si="0"/>
        <v>0</v>
      </c>
      <c r="H14" s="56" t="e">
        <f t="shared" si="1"/>
        <v>#DIV/0!</v>
      </c>
      <c r="I14" s="66"/>
    </row>
    <row r="15" spans="1:9" ht="24" customHeight="1">
      <c r="A15" s="20"/>
      <c r="B15" s="53"/>
      <c r="C15" s="54"/>
      <c r="D15" s="55"/>
      <c r="E15" s="24">
        <f t="shared" si="2"/>
        <v>0</v>
      </c>
      <c r="F15" s="24">
        <v>0</v>
      </c>
      <c r="G15" s="24">
        <f t="shared" si="0"/>
        <v>0</v>
      </c>
      <c r="H15" s="56" t="e">
        <f t="shared" si="1"/>
        <v>#DIV/0!</v>
      </c>
      <c r="I15" s="66"/>
    </row>
    <row r="16" spans="1:9" ht="24" customHeight="1">
      <c r="A16" s="20"/>
      <c r="B16" s="53"/>
      <c r="C16" s="54"/>
      <c r="D16" s="55"/>
      <c r="E16" s="24">
        <f t="shared" si="2"/>
        <v>0</v>
      </c>
      <c r="F16" s="24">
        <v>0</v>
      </c>
      <c r="G16" s="24">
        <f t="shared" si="0"/>
        <v>0</v>
      </c>
      <c r="H16" s="56" t="e">
        <f t="shared" si="1"/>
        <v>#DIV/0!</v>
      </c>
      <c r="I16" s="66"/>
    </row>
    <row r="17" spans="1:9" ht="24" customHeight="1">
      <c r="A17" s="20"/>
      <c r="B17" s="53"/>
      <c r="C17" s="54"/>
      <c r="D17" s="55"/>
      <c r="E17" s="24">
        <f t="shared" si="2"/>
        <v>0</v>
      </c>
      <c r="F17" s="24">
        <v>0</v>
      </c>
      <c r="G17" s="24">
        <f t="shared" si="0"/>
        <v>0</v>
      </c>
      <c r="H17" s="56" t="e">
        <f t="shared" si="1"/>
        <v>#DIV/0!</v>
      </c>
      <c r="I17" s="66"/>
    </row>
    <row r="18" spans="1:9" ht="24" customHeight="1">
      <c r="A18" s="20"/>
      <c r="B18" s="53"/>
      <c r="C18" s="54"/>
      <c r="D18" s="55"/>
      <c r="E18" s="24">
        <v>0</v>
      </c>
      <c r="F18" s="24">
        <v>0</v>
      </c>
      <c r="G18" s="24">
        <f t="shared" si="0"/>
        <v>0</v>
      </c>
      <c r="H18" s="56" t="e">
        <f t="shared" si="1"/>
        <v>#DIV/0!</v>
      </c>
      <c r="I18" s="66"/>
    </row>
    <row r="19" spans="1:9" ht="24" customHeight="1">
      <c r="A19" s="20"/>
      <c r="B19" s="53"/>
      <c r="C19" s="54"/>
      <c r="D19" s="55"/>
      <c r="E19" s="24">
        <f t="shared" si="2"/>
        <v>0</v>
      </c>
      <c r="F19" s="24">
        <v>0</v>
      </c>
      <c r="G19" s="24">
        <f t="shared" si="0"/>
        <v>0</v>
      </c>
      <c r="H19" s="56" t="e">
        <f t="shared" si="1"/>
        <v>#DIV/0!</v>
      </c>
      <c r="I19" s="66"/>
    </row>
    <row r="20" spans="1:9" ht="24" customHeight="1">
      <c r="A20" s="20"/>
      <c r="B20" s="53"/>
      <c r="C20" s="54"/>
      <c r="D20" s="55"/>
      <c r="E20" s="24">
        <f t="shared" si="2"/>
        <v>0</v>
      </c>
      <c r="F20" s="24">
        <v>0</v>
      </c>
      <c r="G20" s="24">
        <f t="shared" si="0"/>
        <v>0</v>
      </c>
      <c r="H20" s="56" t="e">
        <f t="shared" si="1"/>
        <v>#DIV/0!</v>
      </c>
      <c r="I20" s="66"/>
    </row>
    <row r="21" spans="1:9" ht="24" customHeight="1">
      <c r="A21" s="20"/>
      <c r="B21" s="53"/>
      <c r="C21" s="54"/>
      <c r="D21" s="55"/>
      <c r="E21" s="24">
        <f t="shared" si="2"/>
        <v>0</v>
      </c>
      <c r="F21" s="24">
        <v>0</v>
      </c>
      <c r="G21" s="24">
        <f t="shared" si="0"/>
        <v>0</v>
      </c>
      <c r="H21" s="56" t="e">
        <f t="shared" si="1"/>
        <v>#DIV/0!</v>
      </c>
      <c r="I21" s="66"/>
    </row>
    <row r="22" spans="1:9" ht="24" customHeight="1">
      <c r="A22" s="57"/>
      <c r="B22" s="58"/>
      <c r="C22" s="59"/>
      <c r="D22" s="60"/>
      <c r="E22" s="61">
        <v>0</v>
      </c>
      <c r="F22" s="61">
        <v>0</v>
      </c>
      <c r="G22" s="61">
        <f t="shared" si="0"/>
        <v>0</v>
      </c>
      <c r="H22" s="62" t="e">
        <f t="shared" si="1"/>
        <v>#DIV/0!</v>
      </c>
      <c r="I22" s="67"/>
    </row>
    <row r="23" spans="1:9" ht="24" customHeight="1">
      <c r="A23" s="20"/>
      <c r="B23" s="53"/>
      <c r="C23" s="54"/>
      <c r="D23" s="55"/>
      <c r="E23" s="24">
        <v>0</v>
      </c>
      <c r="F23" s="24">
        <v>0</v>
      </c>
      <c r="G23" s="24">
        <f t="shared" si="0"/>
        <v>0</v>
      </c>
      <c r="H23" s="56" t="e">
        <f t="shared" si="1"/>
        <v>#DIV/0!</v>
      </c>
      <c r="I23" s="66"/>
    </row>
    <row r="24" spans="1:9" ht="24" customHeight="1">
      <c r="A24" s="20"/>
      <c r="B24" s="53"/>
      <c r="C24" s="54"/>
      <c r="D24" s="55"/>
      <c r="E24" s="24">
        <f t="shared" si="2"/>
        <v>0</v>
      </c>
      <c r="F24" s="24">
        <v>0</v>
      </c>
      <c r="G24" s="24">
        <f t="shared" si="0"/>
        <v>0</v>
      </c>
      <c r="H24" s="56" t="e">
        <f t="shared" si="1"/>
        <v>#DIV/0!</v>
      </c>
      <c r="I24" s="66"/>
    </row>
    <row r="25" spans="1:9" ht="24" customHeight="1">
      <c r="A25" s="20"/>
      <c r="B25" s="53"/>
      <c r="C25" s="54"/>
      <c r="D25" s="55"/>
      <c r="E25" s="24">
        <f t="shared" si="2"/>
        <v>0</v>
      </c>
      <c r="F25" s="24">
        <v>0</v>
      </c>
      <c r="G25" s="24">
        <f t="shared" si="0"/>
        <v>0</v>
      </c>
      <c r="H25" s="56" t="e">
        <f t="shared" si="1"/>
        <v>#DIV/0!</v>
      </c>
      <c r="I25" s="66"/>
    </row>
    <row r="26" spans="1:9" ht="24" customHeight="1">
      <c r="A26" s="20"/>
      <c r="B26" s="53"/>
      <c r="C26" s="54"/>
      <c r="D26" s="55"/>
      <c r="E26" s="24">
        <f t="shared" si="2"/>
        <v>0</v>
      </c>
      <c r="F26" s="24">
        <v>0</v>
      </c>
      <c r="G26" s="24">
        <f t="shared" si="0"/>
        <v>0</v>
      </c>
      <c r="H26" s="56" t="e">
        <f t="shared" si="1"/>
        <v>#DIV/0!</v>
      </c>
      <c r="I26" s="66"/>
    </row>
    <row r="27" spans="1:9" ht="24" customHeight="1">
      <c r="A27" s="20"/>
      <c r="B27" s="53"/>
      <c r="C27" s="54"/>
      <c r="D27" s="55"/>
      <c r="E27" s="24">
        <f t="shared" si="2"/>
        <v>0</v>
      </c>
      <c r="F27" s="24">
        <v>0</v>
      </c>
      <c r="G27" s="24">
        <f t="shared" si="0"/>
        <v>0</v>
      </c>
      <c r="H27" s="56" t="e">
        <f t="shared" si="1"/>
        <v>#DIV/0!</v>
      </c>
      <c r="I27" s="66"/>
    </row>
    <row r="28" spans="1:9" ht="24" customHeight="1">
      <c r="A28" s="20"/>
      <c r="B28" s="53"/>
      <c r="C28" s="54"/>
      <c r="D28" s="55"/>
      <c r="E28" s="24">
        <f t="shared" si="2"/>
        <v>0</v>
      </c>
      <c r="F28" s="24">
        <v>0</v>
      </c>
      <c r="G28" s="24">
        <f t="shared" si="0"/>
        <v>0</v>
      </c>
      <c r="H28" s="56" t="e">
        <f t="shared" si="1"/>
        <v>#DIV/0!</v>
      </c>
      <c r="I28" s="66"/>
    </row>
    <row r="29" spans="1:9" ht="24" customHeight="1">
      <c r="A29" s="20"/>
      <c r="B29" s="53"/>
      <c r="C29" s="54"/>
      <c r="D29" s="55"/>
      <c r="E29" s="24">
        <f t="shared" si="2"/>
        <v>0</v>
      </c>
      <c r="F29" s="24">
        <v>0</v>
      </c>
      <c r="G29" s="24">
        <f t="shared" si="0"/>
        <v>0</v>
      </c>
      <c r="H29" s="56" t="e">
        <f t="shared" si="1"/>
        <v>#DIV/0!</v>
      </c>
      <c r="I29" s="66"/>
    </row>
    <row r="30" spans="1:9" ht="24" customHeight="1">
      <c r="A30" s="20"/>
      <c r="B30" s="53"/>
      <c r="C30" s="54"/>
      <c r="D30" s="55"/>
      <c r="E30" s="24">
        <f t="shared" si="2"/>
        <v>0</v>
      </c>
      <c r="F30" s="24">
        <v>0</v>
      </c>
      <c r="G30" s="24">
        <f t="shared" si="0"/>
        <v>0</v>
      </c>
      <c r="H30" s="56" t="e">
        <f t="shared" si="1"/>
        <v>#DIV/0!</v>
      </c>
      <c r="I30" s="66"/>
    </row>
    <row r="31" spans="1:9" ht="24" customHeight="1">
      <c r="A31" s="20"/>
      <c r="B31" s="53"/>
      <c r="C31" s="54"/>
      <c r="D31" s="55"/>
      <c r="E31" s="24">
        <f t="shared" si="2"/>
        <v>0</v>
      </c>
      <c r="F31" s="24">
        <v>0</v>
      </c>
      <c r="G31" s="24">
        <f t="shared" si="0"/>
        <v>0</v>
      </c>
      <c r="H31" s="56" t="e">
        <f t="shared" si="1"/>
        <v>#DIV/0!</v>
      </c>
      <c r="I31" s="66"/>
    </row>
    <row r="32" spans="1:9" ht="24" customHeight="1">
      <c r="A32" s="20"/>
      <c r="B32" s="53"/>
      <c r="C32" s="54"/>
      <c r="D32" s="55"/>
      <c r="E32" s="24">
        <f t="shared" si="2"/>
        <v>0</v>
      </c>
      <c r="F32" s="24">
        <v>0</v>
      </c>
      <c r="G32" s="24">
        <f t="shared" si="0"/>
        <v>0</v>
      </c>
      <c r="H32" s="56" t="e">
        <f t="shared" si="1"/>
        <v>#DIV/0!</v>
      </c>
      <c r="I32" s="66"/>
    </row>
    <row r="33" spans="1:9" ht="24" customHeight="1">
      <c r="A33" s="20"/>
      <c r="B33" s="53"/>
      <c r="C33" s="54"/>
      <c r="D33" s="55"/>
      <c r="E33" s="24">
        <f t="shared" si="2"/>
        <v>0</v>
      </c>
      <c r="F33" s="24">
        <v>0</v>
      </c>
      <c r="G33" s="24">
        <f t="shared" si="0"/>
        <v>0</v>
      </c>
      <c r="H33" s="56" t="e">
        <f t="shared" si="1"/>
        <v>#DIV/0!</v>
      </c>
      <c r="I33" s="66"/>
    </row>
    <row r="34" spans="1:9" ht="24" customHeight="1">
      <c r="A34" s="20"/>
      <c r="B34" s="53"/>
      <c r="C34" s="54"/>
      <c r="D34" s="55"/>
      <c r="E34" s="24">
        <v>0</v>
      </c>
      <c r="F34" s="24">
        <v>0</v>
      </c>
      <c r="G34" s="24">
        <f t="shared" si="0"/>
        <v>0</v>
      </c>
      <c r="H34" s="56" t="e">
        <f t="shared" si="1"/>
        <v>#DIV/0!</v>
      </c>
      <c r="I34" s="66"/>
    </row>
    <row r="35" spans="1:9" ht="24" customHeight="1">
      <c r="A35" s="20"/>
      <c r="B35" s="53"/>
      <c r="C35" s="54"/>
      <c r="D35" s="55"/>
      <c r="E35" s="24">
        <v>0</v>
      </c>
      <c r="F35" s="24">
        <v>0</v>
      </c>
      <c r="G35" s="24">
        <f t="shared" si="0"/>
        <v>0</v>
      </c>
      <c r="H35" s="56" t="e">
        <f t="shared" si="1"/>
        <v>#DIV/0!</v>
      </c>
      <c r="I35" s="66"/>
    </row>
    <row r="36" spans="1:9" ht="24" customHeight="1">
      <c r="A36" s="20"/>
      <c r="B36" s="53"/>
      <c r="C36" s="54"/>
      <c r="D36" s="55"/>
      <c r="E36" s="24">
        <v>0</v>
      </c>
      <c r="F36" s="24">
        <v>0</v>
      </c>
      <c r="G36" s="24">
        <f t="shared" si="0"/>
        <v>0</v>
      </c>
      <c r="H36" s="56" t="e">
        <f t="shared" si="1"/>
        <v>#DIV/0!</v>
      </c>
      <c r="I36" s="66"/>
    </row>
    <row r="37" spans="1:9" ht="24" customHeight="1">
      <c r="A37" s="20"/>
      <c r="B37" s="63"/>
      <c r="C37" s="64"/>
      <c r="D37" s="55"/>
      <c r="E37" s="24">
        <f t="shared" si="2"/>
        <v>0</v>
      </c>
      <c r="F37" s="24">
        <v>0</v>
      </c>
      <c r="G37" s="24">
        <f t="shared" si="0"/>
        <v>0</v>
      </c>
      <c r="H37" s="56" t="e">
        <f t="shared" si="1"/>
        <v>#DIV/0!</v>
      </c>
      <c r="I37" s="66"/>
    </row>
    <row r="38" spans="1:9" ht="24" customHeight="1">
      <c r="A38" s="20"/>
      <c r="B38" s="63"/>
      <c r="C38" s="64"/>
      <c r="D38" s="55"/>
      <c r="E38" s="24">
        <f t="shared" si="2"/>
        <v>0</v>
      </c>
      <c r="F38" s="24">
        <v>0</v>
      </c>
      <c r="G38" s="24">
        <f t="shared" si="0"/>
        <v>0</v>
      </c>
      <c r="H38" s="56" t="e">
        <f t="shared" si="1"/>
        <v>#DIV/0!</v>
      </c>
      <c r="I38" s="66"/>
    </row>
    <row r="39" spans="1:9" ht="24" customHeight="1">
      <c r="A39" s="20"/>
      <c r="B39" s="53"/>
      <c r="C39" s="54"/>
      <c r="D39" s="65"/>
      <c r="E39" s="24">
        <f t="shared" si="2"/>
        <v>0</v>
      </c>
      <c r="F39" s="24">
        <v>0</v>
      </c>
      <c r="G39" s="24">
        <f t="shared" si="0"/>
        <v>0</v>
      </c>
      <c r="H39" s="56" t="e">
        <f t="shared" si="1"/>
        <v>#DIV/0!</v>
      </c>
      <c r="I39" s="66"/>
    </row>
    <row r="40" spans="1:9" ht="24" customHeight="1">
      <c r="A40" s="442" t="s">
        <v>455</v>
      </c>
      <c r="B40" s="443"/>
      <c r="C40" s="22"/>
      <c r="D40" s="24">
        <f>SUM(D6:D39)</f>
        <v>0</v>
      </c>
      <c r="E40" s="24">
        <f>SUM(E6:E39)</f>
        <v>0</v>
      </c>
      <c r="F40" s="24">
        <f>SUM(F6:F39)</f>
        <v>0</v>
      </c>
      <c r="G40" s="24">
        <f t="shared" si="0"/>
        <v>0</v>
      </c>
      <c r="H40" s="24" t="s">
        <v>154</v>
      </c>
      <c r="I40" s="25"/>
    </row>
    <row r="41" spans="1:7" ht="15.75" customHeight="1">
      <c r="A41" s="13" t="str">
        <f>Sheet1!A7</f>
        <v>被评估单位（或者产权持有单位）填表人：</v>
      </c>
      <c r="G41" s="13">
        <f>Sheet1!A6</f>
        <v>0</v>
      </c>
    </row>
    <row r="42" ht="15.75" customHeight="1">
      <c r="A42" s="13" t="str">
        <f>Sheet1!A8</f>
        <v>填表日期：2019月4月29日</v>
      </c>
    </row>
  </sheetData>
  <sheetProtection/>
  <mergeCells count="4">
    <mergeCell ref="A1:I1"/>
    <mergeCell ref="A2:I2"/>
    <mergeCell ref="A4:D4"/>
    <mergeCell ref="A40:B40"/>
  </mergeCells>
  <printOptions horizontalCentered="1"/>
  <pageMargins left="1" right="1" top="0.87" bottom="0.87" header="1.06" footer="0.51"/>
  <pageSetup fitToHeight="0" fitToWidth="1" horizontalDpi="300" verticalDpi="300" orientation="landscape" paperSize="9" scale="93"/>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52.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H28" sqref="H28:K28"/>
    </sheetView>
  </sheetViews>
  <sheetFormatPr defaultColWidth="7.875" defaultRowHeight="15.75" customHeight="1"/>
  <cols>
    <col min="1" max="1" width="4.875" style="13" customWidth="1"/>
    <col min="2" max="2" width="17.125" style="13" customWidth="1"/>
    <col min="3" max="4" width="6.625" style="13" customWidth="1"/>
    <col min="5" max="6" width="6.375" style="13" customWidth="1"/>
    <col min="7" max="7" width="9.25390625" style="13" customWidth="1"/>
    <col min="8" max="8" width="11.50390625" style="13" bestFit="1" customWidth="1"/>
    <col min="9" max="9" width="13.625" style="13" customWidth="1"/>
    <col min="10" max="10" width="11.25390625" style="13" customWidth="1"/>
    <col min="11" max="11" width="9.25390625" style="13" customWidth="1"/>
    <col min="12" max="16384" width="7.875" style="13" customWidth="1"/>
  </cols>
  <sheetData>
    <row r="1" spans="1:11" s="11" customFormat="1" ht="30" customHeight="1">
      <c r="A1" s="437" t="s">
        <v>461</v>
      </c>
      <c r="B1" s="438"/>
      <c r="C1" s="438"/>
      <c r="D1" s="438"/>
      <c r="E1" s="438"/>
      <c r="F1" s="438"/>
      <c r="G1" s="438"/>
      <c r="H1" s="438"/>
      <c r="I1" s="438"/>
      <c r="J1" s="438"/>
      <c r="K1" s="438"/>
    </row>
    <row r="2" spans="1:11" ht="13.5" customHeight="1">
      <c r="A2" s="439" t="s">
        <v>391</v>
      </c>
      <c r="B2" s="440"/>
      <c r="C2" s="440"/>
      <c r="D2" s="440"/>
      <c r="E2" s="440"/>
      <c r="F2" s="440"/>
      <c r="G2" s="440"/>
      <c r="H2" s="441"/>
      <c r="I2" s="441"/>
      <c r="J2" s="441"/>
      <c r="K2" s="441"/>
    </row>
    <row r="3" spans="1:11" ht="13.5" customHeight="1">
      <c r="A3" s="14"/>
      <c r="B3" s="14"/>
      <c r="C3" s="14"/>
      <c r="D3" s="14"/>
      <c r="E3" s="14"/>
      <c r="F3" s="14"/>
      <c r="G3" s="14"/>
      <c r="H3" s="15"/>
      <c r="I3" s="15"/>
      <c r="J3" s="15"/>
      <c r="K3" s="16" t="s">
        <v>462</v>
      </c>
    </row>
    <row r="4" spans="1:11" ht="15.75" customHeight="1">
      <c r="A4" s="49" t="s">
        <v>135</v>
      </c>
      <c r="K4" s="17" t="s">
        <v>3</v>
      </c>
    </row>
    <row r="5" spans="1:11" s="12" customFormat="1" ht="15.75" customHeight="1">
      <c r="A5" s="18" t="s">
        <v>5</v>
      </c>
      <c r="B5" s="18" t="s">
        <v>463</v>
      </c>
      <c r="C5" s="18" t="s">
        <v>171</v>
      </c>
      <c r="D5" s="18" t="s">
        <v>221</v>
      </c>
      <c r="E5" s="18" t="s">
        <v>464</v>
      </c>
      <c r="F5" s="18" t="s">
        <v>128</v>
      </c>
      <c r="G5" s="18" t="s">
        <v>465</v>
      </c>
      <c r="H5" s="19" t="s">
        <v>92</v>
      </c>
      <c r="I5" s="18" t="s">
        <v>466</v>
      </c>
      <c r="J5" s="18" t="s">
        <v>93</v>
      </c>
      <c r="K5" s="18" t="s">
        <v>8</v>
      </c>
    </row>
    <row r="6" spans="1:11" ht="15.75" customHeight="1">
      <c r="A6" s="20"/>
      <c r="B6" s="21"/>
      <c r="C6" s="22"/>
      <c r="D6" s="22"/>
      <c r="E6" s="22"/>
      <c r="F6" s="20"/>
      <c r="G6" s="24"/>
      <c r="H6" s="24"/>
      <c r="I6" s="42"/>
      <c r="J6" s="24"/>
      <c r="K6" s="25"/>
    </row>
    <row r="7" spans="1:11" ht="15.75" customHeight="1">
      <c r="A7" s="20"/>
      <c r="B7" s="21"/>
      <c r="C7" s="22"/>
      <c r="D7" s="22"/>
      <c r="E7" s="20"/>
      <c r="F7" s="20"/>
      <c r="G7" s="24"/>
      <c r="H7" s="24"/>
      <c r="I7" s="42"/>
      <c r="J7" s="24"/>
      <c r="K7" s="25"/>
    </row>
    <row r="8" spans="1:11" ht="15.75" customHeight="1">
      <c r="A8" s="20"/>
      <c r="B8" s="21"/>
      <c r="C8" s="22"/>
      <c r="D8" s="22"/>
      <c r="E8" s="20"/>
      <c r="F8" s="20"/>
      <c r="G8" s="24"/>
      <c r="H8" s="24"/>
      <c r="I8" s="42"/>
      <c r="J8" s="24"/>
      <c r="K8" s="25"/>
    </row>
    <row r="9" spans="1:11" ht="15.75" customHeight="1">
      <c r="A9" s="20"/>
      <c r="B9" s="21"/>
      <c r="C9" s="22"/>
      <c r="D9" s="22"/>
      <c r="E9" s="20"/>
      <c r="F9" s="20"/>
      <c r="G9" s="24"/>
      <c r="H9" s="24"/>
      <c r="I9" s="42"/>
      <c r="J9" s="24"/>
      <c r="K9" s="25"/>
    </row>
    <row r="10" spans="1:11" ht="15.75" customHeight="1">
      <c r="A10" s="20"/>
      <c r="B10" s="21"/>
      <c r="C10" s="22"/>
      <c r="D10" s="22"/>
      <c r="E10" s="20"/>
      <c r="F10" s="20"/>
      <c r="G10" s="24"/>
      <c r="H10" s="24"/>
      <c r="I10" s="42"/>
      <c r="J10" s="24"/>
      <c r="K10" s="25"/>
    </row>
    <row r="11" spans="1:11" ht="15.75" customHeight="1">
      <c r="A11" s="20"/>
      <c r="B11" s="21"/>
      <c r="C11" s="22"/>
      <c r="D11" s="22"/>
      <c r="E11" s="20"/>
      <c r="F11" s="20"/>
      <c r="G11" s="24"/>
      <c r="H11" s="24"/>
      <c r="I11" s="42"/>
      <c r="J11" s="24"/>
      <c r="K11" s="25"/>
    </row>
    <row r="12" spans="1:11" ht="15.75" customHeight="1">
      <c r="A12" s="20"/>
      <c r="B12" s="21"/>
      <c r="C12" s="22"/>
      <c r="D12" s="22"/>
      <c r="E12" s="20"/>
      <c r="F12" s="20"/>
      <c r="G12" s="24"/>
      <c r="H12" s="24"/>
      <c r="I12" s="42"/>
      <c r="J12" s="24"/>
      <c r="K12" s="25"/>
    </row>
    <row r="13" spans="1:11" ht="15.75" customHeight="1">
      <c r="A13" s="20"/>
      <c r="B13" s="21"/>
      <c r="C13" s="22"/>
      <c r="D13" s="22"/>
      <c r="E13" s="20"/>
      <c r="F13" s="20"/>
      <c r="G13" s="24"/>
      <c r="H13" s="24"/>
      <c r="I13" s="42"/>
      <c r="J13" s="24"/>
      <c r="K13" s="25"/>
    </row>
    <row r="14" spans="1:11" ht="15.75" customHeight="1">
      <c r="A14" s="20"/>
      <c r="B14" s="21"/>
      <c r="C14" s="22"/>
      <c r="D14" s="22"/>
      <c r="E14" s="20"/>
      <c r="F14" s="20"/>
      <c r="G14" s="24"/>
      <c r="H14" s="24"/>
      <c r="I14" s="42"/>
      <c r="J14" s="24"/>
      <c r="K14" s="25"/>
    </row>
    <row r="15" spans="1:11" ht="15.75" customHeight="1">
      <c r="A15" s="20"/>
      <c r="B15" s="21"/>
      <c r="C15" s="22"/>
      <c r="D15" s="22"/>
      <c r="E15" s="20"/>
      <c r="F15" s="20"/>
      <c r="G15" s="24"/>
      <c r="H15" s="24"/>
      <c r="I15" s="42"/>
      <c r="J15" s="24"/>
      <c r="K15" s="25"/>
    </row>
    <row r="16" spans="1:11" ht="15.75" customHeight="1">
      <c r="A16" s="20"/>
      <c r="B16" s="21"/>
      <c r="C16" s="22"/>
      <c r="D16" s="22"/>
      <c r="E16" s="20"/>
      <c r="F16" s="20"/>
      <c r="G16" s="24"/>
      <c r="H16" s="24"/>
      <c r="I16" s="42"/>
      <c r="J16" s="24"/>
      <c r="K16" s="25"/>
    </row>
    <row r="17" spans="1:11" ht="15.75" customHeight="1">
      <c r="A17" s="20"/>
      <c r="B17" s="21"/>
      <c r="C17" s="22"/>
      <c r="D17" s="22"/>
      <c r="E17" s="20"/>
      <c r="F17" s="20"/>
      <c r="G17" s="24"/>
      <c r="H17" s="24"/>
      <c r="I17" s="42"/>
      <c r="J17" s="24"/>
      <c r="K17" s="25"/>
    </row>
    <row r="18" spans="1:11" ht="15.75" customHeight="1">
      <c r="A18" s="20"/>
      <c r="B18" s="21"/>
      <c r="C18" s="22"/>
      <c r="D18" s="22"/>
      <c r="E18" s="20"/>
      <c r="F18" s="20"/>
      <c r="G18" s="24"/>
      <c r="H18" s="24"/>
      <c r="I18" s="42"/>
      <c r="J18" s="24"/>
      <c r="K18" s="25"/>
    </row>
    <row r="19" spans="1:11" ht="15.75" customHeight="1">
      <c r="A19" s="20"/>
      <c r="B19" s="21"/>
      <c r="C19" s="22"/>
      <c r="D19" s="22"/>
      <c r="E19" s="20"/>
      <c r="F19" s="20"/>
      <c r="G19" s="24"/>
      <c r="H19" s="24"/>
      <c r="I19" s="42"/>
      <c r="J19" s="24"/>
      <c r="K19" s="25"/>
    </row>
    <row r="20" spans="1:11" ht="15.75" customHeight="1">
      <c r="A20" s="20"/>
      <c r="B20" s="21"/>
      <c r="C20" s="22"/>
      <c r="D20" s="22"/>
      <c r="E20" s="20"/>
      <c r="F20" s="20"/>
      <c r="G20" s="24"/>
      <c r="H20" s="24"/>
      <c r="I20" s="42"/>
      <c r="J20" s="24"/>
      <c r="K20" s="25"/>
    </row>
    <row r="21" spans="1:11" ht="15.75" customHeight="1">
      <c r="A21" s="20"/>
      <c r="B21" s="21"/>
      <c r="C21" s="22"/>
      <c r="D21" s="22"/>
      <c r="E21" s="20"/>
      <c r="F21" s="20"/>
      <c r="G21" s="24"/>
      <c r="H21" s="24"/>
      <c r="I21" s="42"/>
      <c r="J21" s="24"/>
      <c r="K21" s="25"/>
    </row>
    <row r="22" spans="1:11" ht="15.75" customHeight="1">
      <c r="A22" s="20"/>
      <c r="B22" s="21"/>
      <c r="C22" s="22"/>
      <c r="D22" s="22"/>
      <c r="E22" s="20"/>
      <c r="F22" s="20"/>
      <c r="G22" s="24"/>
      <c r="H22" s="24"/>
      <c r="I22" s="42"/>
      <c r="J22" s="24"/>
      <c r="K22" s="25"/>
    </row>
    <row r="23" spans="1:11" ht="15.75" customHeight="1">
      <c r="A23" s="20"/>
      <c r="B23" s="21"/>
      <c r="C23" s="22"/>
      <c r="D23" s="22"/>
      <c r="E23" s="20"/>
      <c r="F23" s="20"/>
      <c r="G23" s="24"/>
      <c r="H23" s="24"/>
      <c r="I23" s="42"/>
      <c r="J23" s="24"/>
      <c r="K23" s="25"/>
    </row>
    <row r="24" spans="1:11" ht="15.75" customHeight="1">
      <c r="A24" s="20"/>
      <c r="B24" s="21"/>
      <c r="C24" s="22"/>
      <c r="D24" s="22"/>
      <c r="E24" s="20"/>
      <c r="F24" s="20"/>
      <c r="G24" s="24"/>
      <c r="H24" s="24"/>
      <c r="I24" s="42"/>
      <c r="J24" s="24"/>
      <c r="K24" s="25"/>
    </row>
    <row r="25" spans="1:11" ht="15.75" customHeight="1">
      <c r="A25" s="20"/>
      <c r="B25" s="21"/>
      <c r="C25" s="22"/>
      <c r="D25" s="22"/>
      <c r="E25" s="20"/>
      <c r="F25" s="20"/>
      <c r="G25" s="24"/>
      <c r="H25" s="24"/>
      <c r="I25" s="42"/>
      <c r="J25" s="24"/>
      <c r="K25" s="25"/>
    </row>
    <row r="26" spans="1:11" ht="15.75" customHeight="1">
      <c r="A26" s="20"/>
      <c r="B26" s="21"/>
      <c r="C26" s="22"/>
      <c r="D26" s="22"/>
      <c r="E26" s="20"/>
      <c r="F26" s="20"/>
      <c r="G26" s="24"/>
      <c r="H26" s="24"/>
      <c r="I26" s="42"/>
      <c r="J26" s="24"/>
      <c r="K26" s="25"/>
    </row>
    <row r="27" spans="1:11" ht="15.75" customHeight="1">
      <c r="A27" s="442" t="s">
        <v>175</v>
      </c>
      <c r="B27" s="443"/>
      <c r="C27" s="22"/>
      <c r="D27" s="22"/>
      <c r="E27" s="20"/>
      <c r="F27" s="20"/>
      <c r="G27" s="24"/>
      <c r="H27" s="24"/>
      <c r="I27" s="42"/>
      <c r="J27" s="24"/>
      <c r="K27" s="25"/>
    </row>
    <row r="28" spans="1:11" ht="15.75" customHeight="1">
      <c r="A28" s="573" t="s">
        <v>87</v>
      </c>
      <c r="B28" s="573"/>
      <c r="C28" s="573"/>
      <c r="D28" s="573"/>
      <c r="H28" s="444" t="s">
        <v>398</v>
      </c>
      <c r="I28" s="444"/>
      <c r="J28" s="444"/>
      <c r="K28" s="444"/>
    </row>
    <row r="29" ht="15.75" customHeight="1">
      <c r="A29" s="27" t="s">
        <v>399</v>
      </c>
    </row>
  </sheetData>
  <sheetProtection/>
  <mergeCells count="5">
    <mergeCell ref="A1:K1"/>
    <mergeCell ref="A2:K2"/>
    <mergeCell ref="A27:B27"/>
    <mergeCell ref="A28:D28"/>
    <mergeCell ref="H28:K28"/>
  </mergeCells>
  <printOptions horizontalCentered="1"/>
  <pageMargins left="1" right="1" top="0.87" bottom="0.87" header="1.06" footer="0.51"/>
  <pageSetup fitToHeight="0" fitToWidth="1" horizontalDpi="300" verticalDpi="300" orientation="landscape" paperSize="9" scale="98"/>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53.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2">
      <selection activeCell="E28" sqref="E28:G28"/>
    </sheetView>
  </sheetViews>
  <sheetFormatPr defaultColWidth="7.875" defaultRowHeight="15.75" customHeight="1"/>
  <cols>
    <col min="1" max="1" width="5.00390625" style="13" customWidth="1"/>
    <col min="2" max="2" width="22.875" style="13" customWidth="1"/>
    <col min="3" max="3" width="10.75390625" style="13" customWidth="1"/>
    <col min="4" max="4" width="15.75390625" style="13" customWidth="1"/>
    <col min="5" max="5" width="14.50390625" style="13" customWidth="1"/>
    <col min="6" max="6" width="15.375" style="13" customWidth="1"/>
    <col min="7" max="7" width="14.75390625" style="13" customWidth="1"/>
    <col min="8" max="16384" width="7.875" style="13" customWidth="1"/>
  </cols>
  <sheetData>
    <row r="1" spans="1:7" s="11" customFormat="1" ht="30" customHeight="1">
      <c r="A1" s="437" t="s">
        <v>467</v>
      </c>
      <c r="B1" s="438"/>
      <c r="C1" s="438"/>
      <c r="D1" s="438"/>
      <c r="E1" s="438"/>
      <c r="F1" s="438"/>
      <c r="G1" s="438"/>
    </row>
    <row r="2" spans="1:7" ht="13.5" customHeight="1">
      <c r="A2" s="439" t="s">
        <v>391</v>
      </c>
      <c r="B2" s="440"/>
      <c r="C2" s="440"/>
      <c r="D2" s="440"/>
      <c r="E2" s="440"/>
      <c r="F2" s="440"/>
      <c r="G2" s="441"/>
    </row>
    <row r="3" spans="1:7" ht="13.5" customHeight="1">
      <c r="A3" s="14"/>
      <c r="B3" s="14"/>
      <c r="C3" s="14"/>
      <c r="D3" s="14"/>
      <c r="E3" s="14"/>
      <c r="F3" s="14"/>
      <c r="G3" s="16" t="s">
        <v>468</v>
      </c>
    </row>
    <row r="4" spans="1:7" ht="15.75" customHeight="1">
      <c r="A4" s="577" t="s">
        <v>135</v>
      </c>
      <c r="B4" s="577"/>
      <c r="C4" s="577"/>
      <c r="D4" s="577"/>
      <c r="G4" s="17" t="s">
        <v>3</v>
      </c>
    </row>
    <row r="5" spans="1:7" s="12" customFormat="1" ht="15.75" customHeight="1">
      <c r="A5" s="18" t="s">
        <v>5</v>
      </c>
      <c r="B5" s="18" t="s">
        <v>178</v>
      </c>
      <c r="C5" s="18" t="s">
        <v>171</v>
      </c>
      <c r="D5" s="18" t="s">
        <v>235</v>
      </c>
      <c r="E5" s="19" t="s">
        <v>92</v>
      </c>
      <c r="F5" s="18" t="s">
        <v>93</v>
      </c>
      <c r="G5" s="18" t="s">
        <v>8</v>
      </c>
    </row>
    <row r="6" spans="1:7" ht="15.75" customHeight="1">
      <c r="A6" s="20"/>
      <c r="B6" s="21"/>
      <c r="C6" s="22"/>
      <c r="D6" s="20"/>
      <c r="E6" s="24"/>
      <c r="F6" s="24"/>
      <c r="G6" s="25"/>
    </row>
    <row r="7" spans="1:7" ht="15.75" customHeight="1">
      <c r="A7" s="20"/>
      <c r="B7" s="21"/>
      <c r="C7" s="22"/>
      <c r="D7" s="20"/>
      <c r="E7" s="24"/>
      <c r="F7" s="24"/>
      <c r="G7" s="25"/>
    </row>
    <row r="8" spans="1:7" ht="15.75" customHeight="1">
      <c r="A8" s="20"/>
      <c r="B8" s="21"/>
      <c r="C8" s="22"/>
      <c r="D8" s="20"/>
      <c r="E8" s="24"/>
      <c r="F8" s="24"/>
      <c r="G8" s="25"/>
    </row>
    <row r="9" spans="1:7" ht="15.75" customHeight="1">
      <c r="A9" s="20"/>
      <c r="B9" s="21"/>
      <c r="C9" s="22"/>
      <c r="D9" s="20"/>
      <c r="E9" s="24"/>
      <c r="F9" s="24"/>
      <c r="G9" s="25"/>
    </row>
    <row r="10" spans="1:7" ht="15.75" customHeight="1">
      <c r="A10" s="20"/>
      <c r="B10" s="21"/>
      <c r="C10" s="22"/>
      <c r="D10" s="20"/>
      <c r="E10" s="24"/>
      <c r="F10" s="24"/>
      <c r="G10" s="25"/>
    </row>
    <row r="11" spans="1:7" ht="15.75" customHeight="1">
      <c r="A11" s="20"/>
      <c r="B11" s="21"/>
      <c r="C11" s="22"/>
      <c r="D11" s="20"/>
      <c r="E11" s="24"/>
      <c r="F11" s="24"/>
      <c r="G11" s="25"/>
    </row>
    <row r="12" spans="1:7" ht="15.75" customHeight="1">
      <c r="A12" s="20"/>
      <c r="B12" s="21"/>
      <c r="C12" s="22"/>
      <c r="D12" s="20"/>
      <c r="E12" s="24"/>
      <c r="F12" s="24"/>
      <c r="G12" s="25"/>
    </row>
    <row r="13" spans="1:7" ht="15.75" customHeight="1">
      <c r="A13" s="20"/>
      <c r="B13" s="21"/>
      <c r="C13" s="22"/>
      <c r="D13" s="20"/>
      <c r="E13" s="24"/>
      <c r="F13" s="24"/>
      <c r="G13" s="25"/>
    </row>
    <row r="14" spans="1:7" ht="15.75" customHeight="1">
      <c r="A14" s="20"/>
      <c r="B14" s="21"/>
      <c r="C14" s="22"/>
      <c r="D14" s="20"/>
      <c r="E14" s="24"/>
      <c r="F14" s="24"/>
      <c r="G14" s="25"/>
    </row>
    <row r="15" spans="1:7" ht="15.75" customHeight="1">
      <c r="A15" s="20"/>
      <c r="B15" s="21"/>
      <c r="C15" s="22"/>
      <c r="D15" s="20"/>
      <c r="E15" s="24"/>
      <c r="F15" s="24"/>
      <c r="G15" s="25"/>
    </row>
    <row r="16" spans="1:7" ht="15.75" customHeight="1">
      <c r="A16" s="20"/>
      <c r="B16" s="21"/>
      <c r="C16" s="22"/>
      <c r="D16" s="20"/>
      <c r="E16" s="24"/>
      <c r="F16" s="24"/>
      <c r="G16" s="25"/>
    </row>
    <row r="17" spans="1:7" ht="15.75" customHeight="1">
      <c r="A17" s="20"/>
      <c r="B17" s="21"/>
      <c r="C17" s="22"/>
      <c r="D17" s="20"/>
      <c r="E17" s="24"/>
      <c r="F17" s="24"/>
      <c r="G17" s="25"/>
    </row>
    <row r="18" spans="1:7" ht="15.75" customHeight="1">
      <c r="A18" s="20"/>
      <c r="B18" s="21"/>
      <c r="C18" s="22"/>
      <c r="D18" s="20"/>
      <c r="E18" s="24"/>
      <c r="F18" s="24"/>
      <c r="G18" s="25"/>
    </row>
    <row r="19" spans="1:7" ht="15.75" customHeight="1">
      <c r="A19" s="20"/>
      <c r="B19" s="21"/>
      <c r="C19" s="22"/>
      <c r="D19" s="20"/>
      <c r="E19" s="24"/>
      <c r="F19" s="24"/>
      <c r="G19" s="25"/>
    </row>
    <row r="20" spans="1:7" ht="15.75" customHeight="1">
      <c r="A20" s="20"/>
      <c r="B20" s="21"/>
      <c r="C20" s="22"/>
      <c r="D20" s="20"/>
      <c r="E20" s="24"/>
      <c r="F20" s="24"/>
      <c r="G20" s="25"/>
    </row>
    <row r="21" spans="1:7" ht="15.75" customHeight="1">
      <c r="A21" s="20"/>
      <c r="B21" s="21"/>
      <c r="C21" s="22"/>
      <c r="D21" s="20"/>
      <c r="E21" s="24"/>
      <c r="F21" s="24"/>
      <c r="G21" s="25"/>
    </row>
    <row r="22" spans="1:7" ht="15.75" customHeight="1">
      <c r="A22" s="20"/>
      <c r="B22" s="21"/>
      <c r="C22" s="22"/>
      <c r="D22" s="20"/>
      <c r="E22" s="24"/>
      <c r="F22" s="24"/>
      <c r="G22" s="25"/>
    </row>
    <row r="23" spans="1:7" ht="15.75" customHeight="1">
      <c r="A23" s="20"/>
      <c r="B23" s="21"/>
      <c r="C23" s="22"/>
      <c r="D23" s="20"/>
      <c r="E23" s="24"/>
      <c r="F23" s="24"/>
      <c r="G23" s="25"/>
    </row>
    <row r="24" spans="1:7" ht="15.75" customHeight="1">
      <c r="A24" s="20"/>
      <c r="B24" s="21"/>
      <c r="C24" s="22"/>
      <c r="D24" s="20"/>
      <c r="E24" s="24"/>
      <c r="F24" s="24"/>
      <c r="G24" s="25"/>
    </row>
    <row r="25" spans="1:7" ht="15.75" customHeight="1">
      <c r="A25" s="20"/>
      <c r="B25" s="21"/>
      <c r="C25" s="22"/>
      <c r="D25" s="20"/>
      <c r="E25" s="24"/>
      <c r="F25" s="24"/>
      <c r="G25" s="25"/>
    </row>
    <row r="26" spans="1:7" ht="15.75" customHeight="1">
      <c r="A26" s="20"/>
      <c r="B26" s="21"/>
      <c r="C26" s="22"/>
      <c r="D26" s="20"/>
      <c r="E26" s="24"/>
      <c r="F26" s="24"/>
      <c r="G26" s="25"/>
    </row>
    <row r="27" spans="1:7" ht="15.75" customHeight="1">
      <c r="A27" s="442" t="s">
        <v>175</v>
      </c>
      <c r="B27" s="443"/>
      <c r="C27" s="22"/>
      <c r="D27" s="20"/>
      <c r="E27" s="24"/>
      <c r="F27" s="24"/>
      <c r="G27" s="25"/>
    </row>
    <row r="28" spans="1:7" ht="15.75" customHeight="1">
      <c r="A28" s="573" t="s">
        <v>87</v>
      </c>
      <c r="B28" s="573"/>
      <c r="C28" s="573"/>
      <c r="D28" s="573"/>
      <c r="E28" s="569" t="s">
        <v>403</v>
      </c>
      <c r="F28" s="491"/>
      <c r="G28" s="491"/>
    </row>
    <row r="29" ht="15.75" customHeight="1">
      <c r="A29" s="27" t="s">
        <v>399</v>
      </c>
    </row>
  </sheetData>
  <sheetProtection/>
  <mergeCells count="6">
    <mergeCell ref="A28:D28"/>
    <mergeCell ref="E28:G28"/>
    <mergeCell ref="A1:G1"/>
    <mergeCell ref="A2:G2"/>
    <mergeCell ref="A4:D4"/>
    <mergeCell ref="A27:B27"/>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54.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9">
      <selection activeCell="F28" sqref="F28:H28"/>
    </sheetView>
  </sheetViews>
  <sheetFormatPr defaultColWidth="7.875" defaultRowHeight="15.75" customHeight="1"/>
  <cols>
    <col min="1" max="1" width="5.50390625" style="13" customWidth="1"/>
    <col min="2" max="2" width="20.375" style="13" customWidth="1"/>
    <col min="3" max="3" width="9.625" style="13" customWidth="1"/>
    <col min="4" max="4" width="10.25390625" style="13" customWidth="1"/>
    <col min="5" max="5" width="8.75390625" style="13" customWidth="1"/>
    <col min="6" max="6" width="14.50390625" style="13" customWidth="1"/>
    <col min="7" max="7" width="14.00390625" style="13" customWidth="1"/>
    <col min="8" max="8" width="14.375" style="13" customWidth="1"/>
    <col min="9" max="16384" width="7.875" style="13" customWidth="1"/>
  </cols>
  <sheetData>
    <row r="1" spans="1:8" s="11" customFormat="1" ht="30" customHeight="1">
      <c r="A1" s="437" t="s">
        <v>469</v>
      </c>
      <c r="B1" s="438"/>
      <c r="C1" s="438"/>
      <c r="D1" s="438"/>
      <c r="E1" s="438"/>
      <c r="F1" s="438"/>
      <c r="G1" s="438"/>
      <c r="H1" s="438"/>
    </row>
    <row r="2" spans="1:8" ht="13.5" customHeight="1">
      <c r="A2" s="439" t="s">
        <v>391</v>
      </c>
      <c r="B2" s="440"/>
      <c r="C2" s="440"/>
      <c r="D2" s="440"/>
      <c r="E2" s="440"/>
      <c r="F2" s="440"/>
      <c r="G2" s="441"/>
      <c r="H2" s="441"/>
    </row>
    <row r="3" spans="1:8" ht="13.5" customHeight="1">
      <c r="A3" s="14"/>
      <c r="B3" s="14"/>
      <c r="C3" s="14"/>
      <c r="D3" s="14"/>
      <c r="E3" s="14"/>
      <c r="F3" s="14"/>
      <c r="G3" s="15"/>
      <c r="H3" s="16" t="s">
        <v>470</v>
      </c>
    </row>
    <row r="4" spans="1:8" ht="15.75" customHeight="1">
      <c r="A4" s="577" t="s">
        <v>135</v>
      </c>
      <c r="B4" s="577"/>
      <c r="C4" s="577"/>
      <c r="H4" s="17" t="s">
        <v>3</v>
      </c>
    </row>
    <row r="5" spans="1:8" s="12" customFormat="1" ht="15.75" customHeight="1">
      <c r="A5" s="18" t="s">
        <v>5</v>
      </c>
      <c r="B5" s="18" t="s">
        <v>178</v>
      </c>
      <c r="C5" s="18" t="s">
        <v>171</v>
      </c>
      <c r="D5" s="18" t="s">
        <v>221</v>
      </c>
      <c r="E5" s="18" t="s">
        <v>160</v>
      </c>
      <c r="F5" s="19" t="s">
        <v>92</v>
      </c>
      <c r="G5" s="18" t="s">
        <v>93</v>
      </c>
      <c r="H5" s="18" t="s">
        <v>8</v>
      </c>
    </row>
    <row r="6" spans="1:8" ht="15.75" customHeight="1">
      <c r="A6" s="20"/>
      <c r="B6" s="21"/>
      <c r="C6" s="22"/>
      <c r="D6" s="20"/>
      <c r="E6" s="20"/>
      <c r="F6" s="24"/>
      <c r="G6" s="24"/>
      <c r="H6" s="25"/>
    </row>
    <row r="7" spans="1:8" ht="15.75" customHeight="1">
      <c r="A7" s="20"/>
      <c r="B7" s="21"/>
      <c r="C7" s="22"/>
      <c r="D7" s="22"/>
      <c r="E7" s="20"/>
      <c r="F7" s="24"/>
      <c r="G7" s="24"/>
      <c r="H7" s="25"/>
    </row>
    <row r="8" spans="1:8" ht="15.75" customHeight="1">
      <c r="A8" s="20"/>
      <c r="B8" s="21"/>
      <c r="C8" s="22"/>
      <c r="D8" s="22"/>
      <c r="E8" s="20"/>
      <c r="F8" s="24"/>
      <c r="G8" s="24"/>
      <c r="H8" s="25"/>
    </row>
    <row r="9" spans="1:8" ht="15.75" customHeight="1">
      <c r="A9" s="20"/>
      <c r="B9" s="21"/>
      <c r="C9" s="22"/>
      <c r="D9" s="22"/>
      <c r="E9" s="20"/>
      <c r="F9" s="24"/>
      <c r="G9" s="24"/>
      <c r="H9" s="25"/>
    </row>
    <row r="10" spans="1:8" ht="15.75" customHeight="1">
      <c r="A10" s="20"/>
      <c r="B10" s="21"/>
      <c r="C10" s="22"/>
      <c r="D10" s="22"/>
      <c r="E10" s="20"/>
      <c r="F10" s="24"/>
      <c r="G10" s="24"/>
      <c r="H10" s="25"/>
    </row>
    <row r="11" spans="1:8" ht="15.75" customHeight="1">
      <c r="A11" s="20"/>
      <c r="B11" s="21"/>
      <c r="C11" s="22"/>
      <c r="D11" s="22"/>
      <c r="E11" s="20"/>
      <c r="F11" s="24"/>
      <c r="G11" s="24"/>
      <c r="H11" s="25"/>
    </row>
    <row r="12" spans="1:8" ht="15.75" customHeight="1">
      <c r="A12" s="20"/>
      <c r="B12" s="21"/>
      <c r="C12" s="22"/>
      <c r="D12" s="22"/>
      <c r="E12" s="20"/>
      <c r="F12" s="24"/>
      <c r="G12" s="24"/>
      <c r="H12" s="25"/>
    </row>
    <row r="13" spans="1:8" ht="15.75" customHeight="1">
      <c r="A13" s="20"/>
      <c r="B13" s="21"/>
      <c r="C13" s="22"/>
      <c r="D13" s="22"/>
      <c r="E13" s="20"/>
      <c r="F13" s="24"/>
      <c r="G13" s="24"/>
      <c r="H13" s="25"/>
    </row>
    <row r="14" spans="1:8" ht="15.75" customHeight="1">
      <c r="A14" s="20"/>
      <c r="B14" s="21"/>
      <c r="C14" s="22"/>
      <c r="D14" s="22"/>
      <c r="E14" s="20"/>
      <c r="F14" s="24"/>
      <c r="G14" s="24"/>
      <c r="H14" s="25"/>
    </row>
    <row r="15" spans="1:8" ht="15.75" customHeight="1">
      <c r="A15" s="20"/>
      <c r="B15" s="21"/>
      <c r="C15" s="22"/>
      <c r="D15" s="22"/>
      <c r="E15" s="20"/>
      <c r="F15" s="24"/>
      <c r="G15" s="24"/>
      <c r="H15" s="25"/>
    </row>
    <row r="16" spans="1:8" ht="15.75" customHeight="1">
      <c r="A16" s="20"/>
      <c r="B16" s="21"/>
      <c r="C16" s="22"/>
      <c r="D16" s="22"/>
      <c r="E16" s="20"/>
      <c r="F16" s="24"/>
      <c r="G16" s="24"/>
      <c r="H16" s="25"/>
    </row>
    <row r="17" spans="1:8" ht="15.75" customHeight="1">
      <c r="A17" s="20"/>
      <c r="B17" s="21"/>
      <c r="C17" s="22"/>
      <c r="D17" s="22"/>
      <c r="E17" s="20"/>
      <c r="F17" s="24"/>
      <c r="G17" s="24"/>
      <c r="H17" s="25"/>
    </row>
    <row r="18" spans="1:8" ht="15.75" customHeight="1">
      <c r="A18" s="20"/>
      <c r="B18" s="21"/>
      <c r="C18" s="22"/>
      <c r="D18" s="22"/>
      <c r="E18" s="20"/>
      <c r="F18" s="24"/>
      <c r="G18" s="24"/>
      <c r="H18" s="25"/>
    </row>
    <row r="19" spans="1:8" ht="15.75" customHeight="1">
      <c r="A19" s="20"/>
      <c r="B19" s="21"/>
      <c r="C19" s="22"/>
      <c r="D19" s="22"/>
      <c r="E19" s="20"/>
      <c r="F19" s="24"/>
      <c r="G19" s="24"/>
      <c r="H19" s="25"/>
    </row>
    <row r="20" spans="1:8" ht="15.75" customHeight="1">
      <c r="A20" s="20"/>
      <c r="B20" s="21"/>
      <c r="C20" s="22"/>
      <c r="D20" s="22"/>
      <c r="E20" s="20"/>
      <c r="F20" s="24"/>
      <c r="G20" s="24"/>
      <c r="H20" s="25"/>
    </row>
    <row r="21" spans="1:8" ht="15.75" customHeight="1">
      <c r="A21" s="20"/>
      <c r="B21" s="21"/>
      <c r="C21" s="22"/>
      <c r="D21" s="22"/>
      <c r="E21" s="20"/>
      <c r="F21" s="24"/>
      <c r="G21" s="24"/>
      <c r="H21" s="25"/>
    </row>
    <row r="22" spans="1:8" ht="15.75" customHeight="1">
      <c r="A22" s="20"/>
      <c r="B22" s="21"/>
      <c r="C22" s="22"/>
      <c r="D22" s="22"/>
      <c r="E22" s="20"/>
      <c r="F22" s="24"/>
      <c r="G22" s="24"/>
      <c r="H22" s="25"/>
    </row>
    <row r="23" spans="1:8" ht="15.75" customHeight="1">
      <c r="A23" s="20"/>
      <c r="B23" s="21"/>
      <c r="C23" s="22"/>
      <c r="D23" s="22"/>
      <c r="E23" s="20"/>
      <c r="F23" s="24"/>
      <c r="G23" s="24"/>
      <c r="H23" s="25"/>
    </row>
    <row r="24" spans="1:8" ht="15.75" customHeight="1">
      <c r="A24" s="20"/>
      <c r="B24" s="21"/>
      <c r="C24" s="22"/>
      <c r="D24" s="22"/>
      <c r="E24" s="20"/>
      <c r="F24" s="24"/>
      <c r="G24" s="24"/>
      <c r="H24" s="25"/>
    </row>
    <row r="25" spans="1:8" ht="15.75" customHeight="1">
      <c r="A25" s="20"/>
      <c r="B25" s="21"/>
      <c r="C25" s="22"/>
      <c r="D25" s="22"/>
      <c r="E25" s="20"/>
      <c r="F25" s="24"/>
      <c r="G25" s="24"/>
      <c r="H25" s="25"/>
    </row>
    <row r="26" spans="1:8" ht="15.75" customHeight="1">
      <c r="A26" s="20"/>
      <c r="B26" s="21"/>
      <c r="C26" s="22"/>
      <c r="D26" s="22"/>
      <c r="E26" s="20"/>
      <c r="F26" s="24"/>
      <c r="G26" s="24"/>
      <c r="H26" s="25"/>
    </row>
    <row r="27" spans="1:8" ht="15.75" customHeight="1">
      <c r="A27" s="442" t="s">
        <v>175</v>
      </c>
      <c r="B27" s="443"/>
      <c r="C27" s="22"/>
      <c r="D27" s="22"/>
      <c r="E27" s="20"/>
      <c r="F27" s="24"/>
      <c r="G27" s="24"/>
      <c r="H27" s="25"/>
    </row>
    <row r="28" spans="1:8" ht="15.75" customHeight="1">
      <c r="A28" s="573" t="s">
        <v>87</v>
      </c>
      <c r="B28" s="573"/>
      <c r="C28" s="573"/>
      <c r="D28" s="573"/>
      <c r="F28" s="569" t="s">
        <v>403</v>
      </c>
      <c r="G28" s="491"/>
      <c r="H28" s="491"/>
    </row>
    <row r="29" spans="1:4" ht="15.75" customHeight="1">
      <c r="A29" s="571" t="s">
        <v>399</v>
      </c>
      <c r="B29" s="572"/>
      <c r="C29" s="572"/>
      <c r="D29" s="572"/>
    </row>
  </sheetData>
  <sheetProtection/>
  <mergeCells count="7">
    <mergeCell ref="A28:D28"/>
    <mergeCell ref="F28:H28"/>
    <mergeCell ref="A29:D29"/>
    <mergeCell ref="A1:H1"/>
    <mergeCell ref="A2:H2"/>
    <mergeCell ref="A4:C4"/>
    <mergeCell ref="A27:B27"/>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55.xml><?xml version="1.0" encoding="utf-8"?>
<worksheet xmlns="http://schemas.openxmlformats.org/spreadsheetml/2006/main" xmlns:r="http://schemas.openxmlformats.org/officeDocument/2006/relationships">
  <sheetPr>
    <pageSetUpPr fitToPage="1"/>
  </sheetPr>
  <dimension ref="A1:H27"/>
  <sheetViews>
    <sheetView zoomScalePageLayoutView="0" workbookViewId="0" topLeftCell="A1">
      <selection activeCell="F22" sqref="F22"/>
    </sheetView>
  </sheetViews>
  <sheetFormatPr defaultColWidth="7.875" defaultRowHeight="15.75" customHeight="1"/>
  <cols>
    <col min="1" max="1" width="7.375" style="13" customWidth="1"/>
    <col min="2" max="2" width="21.50390625" style="13" customWidth="1"/>
    <col min="3" max="3" width="12.25390625" style="13" customWidth="1"/>
    <col min="4" max="4" width="12.375" style="13" customWidth="1"/>
    <col min="5" max="7" width="15.875" style="13" customWidth="1"/>
    <col min="8" max="8" width="13.625" style="13" customWidth="1"/>
    <col min="9" max="16384" width="7.875" style="13" customWidth="1"/>
  </cols>
  <sheetData>
    <row r="1" spans="1:8" s="11" customFormat="1" ht="30" customHeight="1">
      <c r="A1" s="437" t="s">
        <v>471</v>
      </c>
      <c r="B1" s="438"/>
      <c r="C1" s="438"/>
      <c r="D1" s="438"/>
      <c r="E1" s="438"/>
      <c r="F1" s="438"/>
      <c r="G1" s="438"/>
      <c r="H1" s="438"/>
    </row>
    <row r="2" spans="1:8" ht="13.5" customHeight="1">
      <c r="A2" s="439" t="str">
        <f>Sheet1!A3</f>
        <v>评估基准日：2019年4月29日</v>
      </c>
      <c r="B2" s="440"/>
      <c r="C2" s="440"/>
      <c r="D2" s="440"/>
      <c r="E2" s="440"/>
      <c r="F2" s="440"/>
      <c r="G2" s="440"/>
      <c r="H2" s="441"/>
    </row>
    <row r="3" spans="1:8" ht="13.5" customHeight="1">
      <c r="A3" s="14"/>
      <c r="B3" s="14"/>
      <c r="C3" s="14"/>
      <c r="D3" s="14"/>
      <c r="E3" s="14"/>
      <c r="F3" s="14"/>
      <c r="G3" s="14"/>
      <c r="H3" s="16" t="s">
        <v>472</v>
      </c>
    </row>
    <row r="4" spans="1:8" ht="15.75" customHeight="1">
      <c r="A4" s="49" t="str">
        <f>Sheet1!A4</f>
        <v>被评估单位（或者产权持有单位）：林杰、路兴龙</v>
      </c>
      <c r="H4" s="17" t="s">
        <v>3</v>
      </c>
    </row>
    <row r="5" spans="1:8" s="12" customFormat="1" ht="15.75" customHeight="1">
      <c r="A5" s="18" t="s">
        <v>5</v>
      </c>
      <c r="B5" s="18" t="s">
        <v>473</v>
      </c>
      <c r="C5" s="18" t="s">
        <v>171</v>
      </c>
      <c r="D5" s="18" t="s">
        <v>474</v>
      </c>
      <c r="E5" s="19" t="s">
        <v>92</v>
      </c>
      <c r="F5" s="19" t="s">
        <v>185</v>
      </c>
      <c r="G5" s="18" t="s">
        <v>93</v>
      </c>
      <c r="H5" s="18" t="s">
        <v>8</v>
      </c>
    </row>
    <row r="6" spans="1:8" ht="15.75" customHeight="1">
      <c r="A6" s="20"/>
      <c r="B6" s="50"/>
      <c r="C6" s="51"/>
      <c r="D6" s="18"/>
      <c r="E6" s="24"/>
      <c r="F6" s="24">
        <f>E6</f>
        <v>0</v>
      </c>
      <c r="G6" s="24">
        <f>F6</f>
        <v>0</v>
      </c>
      <c r="H6" s="25"/>
    </row>
    <row r="7" spans="1:8" ht="15.75" customHeight="1">
      <c r="A7" s="20"/>
      <c r="B7" s="50"/>
      <c r="C7" s="51"/>
      <c r="D7" s="18"/>
      <c r="E7" s="24"/>
      <c r="F7" s="24">
        <f aca="true" t="shared" si="0" ref="F7:F13">E7</f>
        <v>0</v>
      </c>
      <c r="G7" s="24">
        <f aca="true" t="shared" si="1" ref="G7:G13">F7</f>
        <v>0</v>
      </c>
      <c r="H7" s="25"/>
    </row>
    <row r="8" spans="1:8" ht="15.75" customHeight="1">
      <c r="A8" s="20"/>
      <c r="B8" s="50"/>
      <c r="C8" s="51"/>
      <c r="D8" s="18"/>
      <c r="E8" s="24"/>
      <c r="F8" s="24">
        <f t="shared" si="0"/>
        <v>0</v>
      </c>
      <c r="G8" s="24">
        <f t="shared" si="1"/>
        <v>0</v>
      </c>
      <c r="H8" s="25"/>
    </row>
    <row r="9" spans="1:8" ht="15.75" customHeight="1">
      <c r="A9" s="20"/>
      <c r="B9" s="50"/>
      <c r="C9" s="51"/>
      <c r="D9" s="18"/>
      <c r="E9" s="24"/>
      <c r="F9" s="24">
        <f t="shared" si="0"/>
        <v>0</v>
      </c>
      <c r="G9" s="24">
        <f t="shared" si="1"/>
        <v>0</v>
      </c>
      <c r="H9" s="25"/>
    </row>
    <row r="10" spans="1:8" ht="15.75" customHeight="1">
      <c r="A10" s="20"/>
      <c r="B10" s="50"/>
      <c r="C10" s="51"/>
      <c r="D10" s="18"/>
      <c r="E10" s="24"/>
      <c r="F10" s="24">
        <f t="shared" si="0"/>
        <v>0</v>
      </c>
      <c r="G10" s="24">
        <f t="shared" si="1"/>
        <v>0</v>
      </c>
      <c r="H10" s="25"/>
    </row>
    <row r="11" spans="1:8" ht="15.75" customHeight="1">
      <c r="A11" s="20"/>
      <c r="B11" s="50"/>
      <c r="C11" s="51"/>
      <c r="D11" s="18"/>
      <c r="E11" s="24"/>
      <c r="F11" s="24">
        <f t="shared" si="0"/>
        <v>0</v>
      </c>
      <c r="G11" s="24">
        <f t="shared" si="1"/>
        <v>0</v>
      </c>
      <c r="H11" s="25"/>
    </row>
    <row r="12" spans="1:8" ht="15.75" customHeight="1">
      <c r="A12" s="20"/>
      <c r="B12" s="50"/>
      <c r="C12" s="51"/>
      <c r="D12" s="18"/>
      <c r="E12" s="24"/>
      <c r="F12" s="24">
        <f t="shared" si="0"/>
        <v>0</v>
      </c>
      <c r="G12" s="24">
        <f t="shared" si="1"/>
        <v>0</v>
      </c>
      <c r="H12" s="25"/>
    </row>
    <row r="13" spans="1:8" ht="15.75" customHeight="1">
      <c r="A13" s="20"/>
      <c r="B13" s="50"/>
      <c r="C13" s="51"/>
      <c r="D13" s="18"/>
      <c r="E13" s="24"/>
      <c r="F13" s="24">
        <f t="shared" si="0"/>
        <v>0</v>
      </c>
      <c r="G13" s="24">
        <f t="shared" si="1"/>
        <v>0</v>
      </c>
      <c r="H13" s="25"/>
    </row>
    <row r="14" spans="1:8" ht="15.75" customHeight="1">
      <c r="A14" s="20"/>
      <c r="B14" s="21"/>
      <c r="C14" s="22"/>
      <c r="D14" s="20"/>
      <c r="E14" s="24"/>
      <c r="F14" s="24"/>
      <c r="G14" s="24"/>
      <c r="H14" s="25"/>
    </row>
    <row r="15" spans="1:8" ht="15.75" customHeight="1">
      <c r="A15" s="20"/>
      <c r="B15" s="21"/>
      <c r="C15" s="22"/>
      <c r="D15" s="20"/>
      <c r="E15" s="24"/>
      <c r="F15" s="24"/>
      <c r="G15" s="24"/>
      <c r="H15" s="25"/>
    </row>
    <row r="16" spans="1:8" ht="15.75" customHeight="1">
      <c r="A16" s="20"/>
      <c r="B16" s="21"/>
      <c r="C16" s="22"/>
      <c r="D16" s="20"/>
      <c r="E16" s="24"/>
      <c r="F16" s="24"/>
      <c r="G16" s="24"/>
      <c r="H16" s="25"/>
    </row>
    <row r="17" spans="1:8" ht="15.75" customHeight="1">
      <c r="A17" s="20"/>
      <c r="B17" s="21"/>
      <c r="C17" s="22"/>
      <c r="D17" s="20"/>
      <c r="E17" s="24"/>
      <c r="F17" s="24"/>
      <c r="G17" s="24"/>
      <c r="H17" s="25"/>
    </row>
    <row r="18" spans="1:8" ht="15.75" customHeight="1">
      <c r="A18" s="20"/>
      <c r="B18" s="21"/>
      <c r="C18" s="22"/>
      <c r="D18" s="20"/>
      <c r="E18" s="24"/>
      <c r="F18" s="24"/>
      <c r="G18" s="24"/>
      <c r="H18" s="25"/>
    </row>
    <row r="19" spans="1:8" ht="15.75" customHeight="1">
      <c r="A19" s="20"/>
      <c r="B19" s="21"/>
      <c r="C19" s="22"/>
      <c r="D19" s="20"/>
      <c r="E19" s="24"/>
      <c r="F19" s="24"/>
      <c r="G19" s="24"/>
      <c r="H19" s="25"/>
    </row>
    <row r="20" spans="1:8" ht="15.75" customHeight="1">
      <c r="A20" s="20"/>
      <c r="B20" s="21"/>
      <c r="C20" s="22"/>
      <c r="D20" s="20"/>
      <c r="E20" s="24"/>
      <c r="F20" s="24"/>
      <c r="G20" s="24"/>
      <c r="H20" s="25"/>
    </row>
    <row r="21" spans="1:8" ht="15.75" customHeight="1">
      <c r="A21" s="20"/>
      <c r="B21" s="21"/>
      <c r="C21" s="22"/>
      <c r="D21" s="20"/>
      <c r="E21" s="24"/>
      <c r="F21" s="24"/>
      <c r="G21" s="24"/>
      <c r="H21" s="25"/>
    </row>
    <row r="22" spans="1:8" ht="15.75" customHeight="1">
      <c r="A22" s="20"/>
      <c r="B22" s="21"/>
      <c r="C22" s="22"/>
      <c r="D22" s="20"/>
      <c r="E22" s="24"/>
      <c r="F22" s="24"/>
      <c r="G22" s="24"/>
      <c r="H22" s="25"/>
    </row>
    <row r="23" spans="1:8" ht="15.75" customHeight="1">
      <c r="A23" s="20"/>
      <c r="B23" s="21"/>
      <c r="C23" s="22"/>
      <c r="D23" s="20"/>
      <c r="E23" s="24"/>
      <c r="F23" s="24"/>
      <c r="G23" s="24"/>
      <c r="H23" s="25"/>
    </row>
    <row r="24" spans="1:8" ht="15.75" customHeight="1">
      <c r="A24" s="20"/>
      <c r="B24" s="21"/>
      <c r="C24" s="22"/>
      <c r="D24" s="20"/>
      <c r="E24" s="24"/>
      <c r="F24" s="24"/>
      <c r="G24" s="24"/>
      <c r="H24" s="25"/>
    </row>
    <row r="25" spans="1:8" ht="15.75" customHeight="1">
      <c r="A25" s="442" t="s">
        <v>175</v>
      </c>
      <c r="B25" s="443"/>
      <c r="C25" s="22"/>
      <c r="D25" s="20"/>
      <c r="E25" s="24">
        <f>SUM(E6:E24)</f>
        <v>0</v>
      </c>
      <c r="F25" s="24">
        <f>SUM(F6:F24)</f>
        <v>0</v>
      </c>
      <c r="G25" s="24">
        <f>SUM(G6:G24)</f>
        <v>0</v>
      </c>
      <c r="H25" s="25"/>
    </row>
    <row r="26" spans="1:7" ht="15.75" customHeight="1">
      <c r="A26" s="13" t="str">
        <f>Sheet1!A7</f>
        <v>被评估单位（或者产权持有单位）填表人：</v>
      </c>
      <c r="G26" s="13">
        <f>Sheet1!A6</f>
        <v>0</v>
      </c>
    </row>
    <row r="27" ht="15.75" customHeight="1">
      <c r="A27" s="13" t="str">
        <f>Sheet1!A8</f>
        <v>填表日期：2019月4月29日</v>
      </c>
    </row>
  </sheetData>
  <sheetProtection/>
  <mergeCells count="3">
    <mergeCell ref="A1:H1"/>
    <mergeCell ref="A2:H2"/>
    <mergeCell ref="A25:B25"/>
  </mergeCells>
  <printOptions horizontalCentered="1"/>
  <pageMargins left="1" right="1" top="0.87" bottom="0.87" header="1.06" footer="0.51"/>
  <pageSetup fitToHeight="0" fitToWidth="1" horizontalDpi="300" verticalDpi="300" orientation="landscape" paperSize="9" scale="88"/>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56.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
      <selection activeCell="E28" sqref="E28:I28"/>
    </sheetView>
  </sheetViews>
  <sheetFormatPr defaultColWidth="7.875" defaultRowHeight="15.75" customHeight="1"/>
  <cols>
    <col min="1" max="1" width="5.75390625" style="13" customWidth="1"/>
    <col min="2" max="2" width="19.25390625" style="13" customWidth="1"/>
    <col min="3" max="3" width="9.625" style="13" customWidth="1"/>
    <col min="4" max="4" width="12.625" style="13" customWidth="1"/>
    <col min="5" max="5" width="11.25390625" style="13" customWidth="1"/>
    <col min="6" max="6" width="7.625" style="13" customWidth="1"/>
    <col min="7" max="7" width="11.625" style="13" customWidth="1"/>
    <col min="8" max="8" width="11.25390625" style="13" customWidth="1"/>
    <col min="9" max="9" width="8.50390625" style="13" customWidth="1"/>
    <col min="10" max="16384" width="7.875" style="13" customWidth="1"/>
  </cols>
  <sheetData>
    <row r="1" spans="1:9" s="11" customFormat="1" ht="30" customHeight="1">
      <c r="A1" s="437" t="s">
        <v>475</v>
      </c>
      <c r="B1" s="438"/>
      <c r="C1" s="438"/>
      <c r="D1" s="438"/>
      <c r="E1" s="438"/>
      <c r="F1" s="438"/>
      <c r="G1" s="438"/>
      <c r="H1" s="438"/>
      <c r="I1" s="438"/>
    </row>
    <row r="2" spans="1:9" ht="13.5" customHeight="1">
      <c r="A2" s="439" t="s">
        <v>391</v>
      </c>
      <c r="B2" s="440"/>
      <c r="C2" s="440"/>
      <c r="D2" s="440"/>
      <c r="E2" s="440"/>
      <c r="F2" s="440"/>
      <c r="G2" s="440"/>
      <c r="H2" s="441"/>
      <c r="I2" s="441"/>
    </row>
    <row r="3" spans="1:9" ht="13.5" customHeight="1">
      <c r="A3" s="14"/>
      <c r="B3" s="14"/>
      <c r="C3" s="14"/>
      <c r="D3" s="14"/>
      <c r="E3" s="14"/>
      <c r="F3" s="14"/>
      <c r="G3" s="14"/>
      <c r="H3" s="15"/>
      <c r="I3" s="16" t="s">
        <v>476</v>
      </c>
    </row>
    <row r="4" spans="1:9" ht="15.75" customHeight="1">
      <c r="A4" s="577" t="s">
        <v>135</v>
      </c>
      <c r="B4" s="577"/>
      <c r="C4" s="577"/>
      <c r="D4" s="577"/>
      <c r="I4" s="17" t="s">
        <v>3</v>
      </c>
    </row>
    <row r="5" spans="1:9" s="12" customFormat="1" ht="15.75" customHeight="1">
      <c r="A5" s="18" t="s">
        <v>5</v>
      </c>
      <c r="B5" s="18" t="s">
        <v>178</v>
      </c>
      <c r="C5" s="18" t="s">
        <v>171</v>
      </c>
      <c r="D5" s="18" t="s">
        <v>172</v>
      </c>
      <c r="E5" s="18" t="s">
        <v>173</v>
      </c>
      <c r="F5" s="18" t="s">
        <v>174</v>
      </c>
      <c r="G5" s="41" t="s">
        <v>92</v>
      </c>
      <c r="H5" s="18" t="s">
        <v>93</v>
      </c>
      <c r="I5" s="18" t="s">
        <v>8</v>
      </c>
    </row>
    <row r="6" spans="1:9" ht="15.75" customHeight="1">
      <c r="A6" s="20"/>
      <c r="B6" s="21"/>
      <c r="C6" s="22"/>
      <c r="D6" s="24"/>
      <c r="E6" s="20"/>
      <c r="F6" s="20"/>
      <c r="G6" s="24"/>
      <c r="H6" s="24"/>
      <c r="I6" s="25"/>
    </row>
    <row r="7" spans="1:9" ht="15.75" customHeight="1">
      <c r="A7" s="20"/>
      <c r="B7" s="21"/>
      <c r="C7" s="22"/>
      <c r="D7" s="24"/>
      <c r="E7" s="20"/>
      <c r="F7" s="20"/>
      <c r="G7" s="24"/>
      <c r="H7" s="24"/>
      <c r="I7" s="25"/>
    </row>
    <row r="8" spans="1:9" ht="15.75" customHeight="1">
      <c r="A8" s="20"/>
      <c r="B8" s="21"/>
      <c r="C8" s="22"/>
      <c r="D8" s="24"/>
      <c r="E8" s="20"/>
      <c r="F8" s="20"/>
      <c r="G8" s="24"/>
      <c r="H8" s="24"/>
      <c r="I8" s="25"/>
    </row>
    <row r="9" spans="1:9" ht="15.75" customHeight="1">
      <c r="A9" s="20"/>
      <c r="B9" s="21"/>
      <c r="C9" s="22"/>
      <c r="D9" s="24"/>
      <c r="E9" s="20"/>
      <c r="F9" s="20"/>
      <c r="G9" s="24"/>
      <c r="H9" s="24"/>
      <c r="I9" s="25"/>
    </row>
    <row r="10" spans="1:9" ht="15.75" customHeight="1">
      <c r="A10" s="20"/>
      <c r="B10" s="21"/>
      <c r="C10" s="22"/>
      <c r="D10" s="24"/>
      <c r="E10" s="20"/>
      <c r="F10" s="20"/>
      <c r="G10" s="24"/>
      <c r="H10" s="24"/>
      <c r="I10" s="25"/>
    </row>
    <row r="11" spans="1:9" ht="15.75" customHeight="1">
      <c r="A11" s="20"/>
      <c r="B11" s="21"/>
      <c r="C11" s="22"/>
      <c r="D11" s="24"/>
      <c r="E11" s="20"/>
      <c r="F11" s="20"/>
      <c r="G11" s="24"/>
      <c r="H11" s="24"/>
      <c r="I11" s="25"/>
    </row>
    <row r="12" spans="1:9" ht="15.75" customHeight="1">
      <c r="A12" s="20"/>
      <c r="B12" s="21"/>
      <c r="C12" s="22"/>
      <c r="D12" s="24"/>
      <c r="E12" s="20"/>
      <c r="F12" s="20"/>
      <c r="G12" s="24"/>
      <c r="H12" s="24"/>
      <c r="I12" s="25"/>
    </row>
    <row r="13" spans="1:9" ht="15.75" customHeight="1">
      <c r="A13" s="20"/>
      <c r="B13" s="21"/>
      <c r="C13" s="22"/>
      <c r="D13" s="24"/>
      <c r="E13" s="20"/>
      <c r="F13" s="20"/>
      <c r="G13" s="24"/>
      <c r="H13" s="24"/>
      <c r="I13" s="25"/>
    </row>
    <row r="14" spans="1:9" ht="15.75" customHeight="1">
      <c r="A14" s="20"/>
      <c r="B14" s="21"/>
      <c r="C14" s="22"/>
      <c r="D14" s="24"/>
      <c r="E14" s="20"/>
      <c r="F14" s="20"/>
      <c r="G14" s="24"/>
      <c r="H14" s="24"/>
      <c r="I14" s="25"/>
    </row>
    <row r="15" spans="1:9" ht="15.75" customHeight="1">
      <c r="A15" s="20"/>
      <c r="B15" s="21"/>
      <c r="C15" s="22"/>
      <c r="D15" s="24"/>
      <c r="E15" s="20"/>
      <c r="F15" s="20"/>
      <c r="G15" s="24"/>
      <c r="H15" s="24"/>
      <c r="I15" s="25"/>
    </row>
    <row r="16" spans="1:9" ht="15.75" customHeight="1">
      <c r="A16" s="20"/>
      <c r="B16" s="21"/>
      <c r="C16" s="22"/>
      <c r="D16" s="24"/>
      <c r="E16" s="20"/>
      <c r="F16" s="20"/>
      <c r="G16" s="24"/>
      <c r="H16" s="24"/>
      <c r="I16" s="25"/>
    </row>
    <row r="17" spans="1:9" ht="15.75" customHeight="1">
      <c r="A17" s="20"/>
      <c r="B17" s="21"/>
      <c r="C17" s="22"/>
      <c r="D17" s="24"/>
      <c r="E17" s="20"/>
      <c r="F17" s="20"/>
      <c r="G17" s="24"/>
      <c r="H17" s="24"/>
      <c r="I17" s="25"/>
    </row>
    <row r="18" spans="1:9" ht="15.75" customHeight="1">
      <c r="A18" s="20"/>
      <c r="B18" s="21"/>
      <c r="C18" s="22"/>
      <c r="D18" s="24"/>
      <c r="E18" s="20"/>
      <c r="F18" s="20"/>
      <c r="G18" s="24"/>
      <c r="H18" s="24"/>
      <c r="I18" s="25"/>
    </row>
    <row r="19" spans="1:9" ht="15.75" customHeight="1">
      <c r="A19" s="20"/>
      <c r="B19" s="21"/>
      <c r="C19" s="22"/>
      <c r="D19" s="24"/>
      <c r="E19" s="20"/>
      <c r="F19" s="20"/>
      <c r="G19" s="24"/>
      <c r="H19" s="24"/>
      <c r="I19" s="25"/>
    </row>
    <row r="20" spans="1:9" ht="15.75" customHeight="1">
      <c r="A20" s="20"/>
      <c r="B20" s="21"/>
      <c r="C20" s="22"/>
      <c r="D20" s="24"/>
      <c r="E20" s="20"/>
      <c r="F20" s="20"/>
      <c r="G20" s="24"/>
      <c r="H20" s="24"/>
      <c r="I20" s="25"/>
    </row>
    <row r="21" spans="1:9" ht="15.75" customHeight="1">
      <c r="A21" s="20"/>
      <c r="B21" s="21"/>
      <c r="C21" s="22"/>
      <c r="D21" s="24"/>
      <c r="E21" s="20"/>
      <c r="F21" s="20"/>
      <c r="G21" s="24"/>
      <c r="H21" s="24"/>
      <c r="I21" s="25"/>
    </row>
    <row r="22" spans="1:9" ht="15.75" customHeight="1">
      <c r="A22" s="20"/>
      <c r="B22" s="21"/>
      <c r="C22" s="22"/>
      <c r="D22" s="24"/>
      <c r="E22" s="20"/>
      <c r="F22" s="20"/>
      <c r="G22" s="24"/>
      <c r="H22" s="24"/>
      <c r="I22" s="25"/>
    </row>
    <row r="23" spans="1:9" ht="15.75" customHeight="1">
      <c r="A23" s="20"/>
      <c r="B23" s="21"/>
      <c r="C23" s="22"/>
      <c r="D23" s="24"/>
      <c r="E23" s="20"/>
      <c r="F23" s="20"/>
      <c r="G23" s="24"/>
      <c r="H23" s="24"/>
      <c r="I23" s="25"/>
    </row>
    <row r="24" spans="1:9" ht="15.75" customHeight="1">
      <c r="A24" s="20"/>
      <c r="B24" s="21"/>
      <c r="C24" s="22"/>
      <c r="D24" s="24"/>
      <c r="E24" s="20"/>
      <c r="F24" s="20"/>
      <c r="G24" s="24"/>
      <c r="H24" s="24"/>
      <c r="I24" s="25"/>
    </row>
    <row r="25" spans="1:9" ht="15.75" customHeight="1">
      <c r="A25" s="20"/>
      <c r="B25" s="21"/>
      <c r="C25" s="22"/>
      <c r="D25" s="24"/>
      <c r="E25" s="20"/>
      <c r="F25" s="20"/>
      <c r="G25" s="24"/>
      <c r="H25" s="24"/>
      <c r="I25" s="25"/>
    </row>
    <row r="26" spans="1:9" ht="15.75" customHeight="1">
      <c r="A26" s="20"/>
      <c r="B26" s="21"/>
      <c r="C26" s="22"/>
      <c r="D26" s="24"/>
      <c r="E26" s="20"/>
      <c r="F26" s="20"/>
      <c r="G26" s="24"/>
      <c r="H26" s="24"/>
      <c r="I26" s="25"/>
    </row>
    <row r="27" spans="1:9" ht="15.75" customHeight="1">
      <c r="A27" s="442" t="s">
        <v>175</v>
      </c>
      <c r="B27" s="443"/>
      <c r="C27" s="25"/>
      <c r="D27" s="24"/>
      <c r="E27" s="25"/>
      <c r="F27" s="25"/>
      <c r="G27" s="24"/>
      <c r="H27" s="24"/>
      <c r="I27" s="25"/>
    </row>
    <row r="28" spans="1:9" ht="15.75" customHeight="1">
      <c r="A28" s="573" t="s">
        <v>87</v>
      </c>
      <c r="B28" s="573"/>
      <c r="C28" s="573"/>
      <c r="D28" s="573"/>
      <c r="E28" s="444" t="s">
        <v>398</v>
      </c>
      <c r="F28" s="444"/>
      <c r="G28" s="444"/>
      <c r="H28" s="444"/>
      <c r="I28" s="444"/>
    </row>
    <row r="29" ht="15.75" customHeight="1">
      <c r="A29" s="27" t="s">
        <v>399</v>
      </c>
    </row>
  </sheetData>
  <sheetProtection/>
  <mergeCells count="6">
    <mergeCell ref="A28:D28"/>
    <mergeCell ref="E28:I28"/>
    <mergeCell ref="A1:I1"/>
    <mergeCell ref="A2:I2"/>
    <mergeCell ref="A4:D4"/>
    <mergeCell ref="A27:B27"/>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57.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9">
      <selection activeCell="E28" sqref="E28:G28"/>
    </sheetView>
  </sheetViews>
  <sheetFormatPr defaultColWidth="7.875" defaultRowHeight="15.75" customHeight="1"/>
  <cols>
    <col min="1" max="1" width="6.00390625" style="13" customWidth="1"/>
    <col min="2" max="2" width="19.75390625" style="13" customWidth="1"/>
    <col min="3" max="3" width="12.00390625" style="13" customWidth="1"/>
    <col min="4" max="4" width="12.50390625" style="13" customWidth="1"/>
    <col min="5" max="5" width="15.625" style="13" customWidth="1"/>
    <col min="6" max="7" width="16.00390625" style="13" customWidth="1"/>
    <col min="8" max="16384" width="7.875" style="13" customWidth="1"/>
  </cols>
  <sheetData>
    <row r="1" spans="1:7" s="11" customFormat="1" ht="30" customHeight="1">
      <c r="A1" s="437" t="s">
        <v>477</v>
      </c>
      <c r="B1" s="438"/>
      <c r="C1" s="438"/>
      <c r="D1" s="438"/>
      <c r="E1" s="438"/>
      <c r="F1" s="438"/>
      <c r="G1" s="438"/>
    </row>
    <row r="2" spans="1:7" ht="13.5" customHeight="1">
      <c r="A2" s="439" t="s">
        <v>391</v>
      </c>
      <c r="B2" s="440"/>
      <c r="C2" s="440"/>
      <c r="D2" s="440"/>
      <c r="E2" s="440"/>
      <c r="F2" s="440"/>
      <c r="G2" s="441"/>
    </row>
    <row r="3" spans="1:7" ht="13.5" customHeight="1">
      <c r="A3" s="14"/>
      <c r="B3" s="14"/>
      <c r="C3" s="14"/>
      <c r="D3" s="14"/>
      <c r="E3" s="14"/>
      <c r="F3" s="14"/>
      <c r="G3" s="16" t="s">
        <v>478</v>
      </c>
    </row>
    <row r="4" spans="1:7" ht="15.75" customHeight="1">
      <c r="A4" s="577" t="s">
        <v>135</v>
      </c>
      <c r="B4" s="577"/>
      <c r="C4" s="577"/>
      <c r="D4" s="577"/>
      <c r="G4" s="17" t="s">
        <v>3</v>
      </c>
    </row>
    <row r="5" spans="1:7" s="12" customFormat="1" ht="15.75" customHeight="1">
      <c r="A5" s="18" t="s">
        <v>5</v>
      </c>
      <c r="B5" s="18" t="s">
        <v>479</v>
      </c>
      <c r="C5" s="18" t="s">
        <v>171</v>
      </c>
      <c r="D5" s="18" t="s">
        <v>480</v>
      </c>
      <c r="E5" s="19" t="s">
        <v>92</v>
      </c>
      <c r="F5" s="18" t="s">
        <v>93</v>
      </c>
      <c r="G5" s="18" t="s">
        <v>8</v>
      </c>
    </row>
    <row r="6" spans="1:7" ht="15.75" customHeight="1">
      <c r="A6" s="20"/>
      <c r="B6" s="21"/>
      <c r="C6" s="22"/>
      <c r="D6" s="20"/>
      <c r="E6" s="24"/>
      <c r="F6" s="24"/>
      <c r="G6" s="25"/>
    </row>
    <row r="7" spans="1:7" ht="15.75" customHeight="1">
      <c r="A7" s="20"/>
      <c r="B7" s="21"/>
      <c r="C7" s="22"/>
      <c r="D7" s="20"/>
      <c r="E7" s="24"/>
      <c r="F7" s="24"/>
      <c r="G7" s="25"/>
    </row>
    <row r="8" spans="1:7" ht="15.75" customHeight="1">
      <c r="A8" s="20"/>
      <c r="B8" s="21"/>
      <c r="C8" s="22"/>
      <c r="D8" s="20"/>
      <c r="E8" s="24"/>
      <c r="F8" s="24"/>
      <c r="G8" s="25"/>
    </row>
    <row r="9" spans="1:7" ht="15.75" customHeight="1">
      <c r="A9" s="20"/>
      <c r="B9" s="21"/>
      <c r="C9" s="22"/>
      <c r="D9" s="20"/>
      <c r="E9" s="24"/>
      <c r="F9" s="24"/>
      <c r="G9" s="25"/>
    </row>
    <row r="10" spans="1:7" ht="15.75" customHeight="1">
      <c r="A10" s="20"/>
      <c r="B10" s="21"/>
      <c r="C10" s="22"/>
      <c r="D10" s="20"/>
      <c r="E10" s="24"/>
      <c r="F10" s="24"/>
      <c r="G10" s="25"/>
    </row>
    <row r="11" spans="1:7" ht="15.75" customHeight="1">
      <c r="A11" s="20"/>
      <c r="B11" s="21"/>
      <c r="C11" s="22"/>
      <c r="D11" s="20"/>
      <c r="E11" s="24"/>
      <c r="F11" s="24"/>
      <c r="G11" s="25"/>
    </row>
    <row r="12" spans="1:7" ht="15.75" customHeight="1">
      <c r="A12" s="20"/>
      <c r="B12" s="21"/>
      <c r="C12" s="22"/>
      <c r="D12" s="20"/>
      <c r="E12" s="24"/>
      <c r="F12" s="24"/>
      <c r="G12" s="25"/>
    </row>
    <row r="13" spans="1:7" ht="15.75" customHeight="1">
      <c r="A13" s="20"/>
      <c r="B13" s="21"/>
      <c r="C13" s="22"/>
      <c r="D13" s="20"/>
      <c r="E13" s="24"/>
      <c r="F13" s="24"/>
      <c r="G13" s="25"/>
    </row>
    <row r="14" spans="1:7" ht="15.75" customHeight="1">
      <c r="A14" s="20"/>
      <c r="B14" s="21"/>
      <c r="C14" s="22"/>
      <c r="D14" s="20"/>
      <c r="E14" s="24"/>
      <c r="F14" s="24"/>
      <c r="G14" s="25"/>
    </row>
    <row r="15" spans="1:7" ht="15.75" customHeight="1">
      <c r="A15" s="20"/>
      <c r="B15" s="21"/>
      <c r="C15" s="22"/>
      <c r="D15" s="20"/>
      <c r="E15" s="24"/>
      <c r="F15" s="24"/>
      <c r="G15" s="25"/>
    </row>
    <row r="16" spans="1:7" ht="15.75" customHeight="1">
      <c r="A16" s="20"/>
      <c r="B16" s="21"/>
      <c r="C16" s="22"/>
      <c r="D16" s="20"/>
      <c r="E16" s="24"/>
      <c r="F16" s="24"/>
      <c r="G16" s="25"/>
    </row>
    <row r="17" spans="1:7" ht="15.75" customHeight="1">
      <c r="A17" s="20"/>
      <c r="B17" s="21"/>
      <c r="C17" s="22"/>
      <c r="D17" s="20"/>
      <c r="E17" s="24"/>
      <c r="F17" s="24"/>
      <c r="G17" s="25"/>
    </row>
    <row r="18" spans="1:7" ht="15.75" customHeight="1">
      <c r="A18" s="20"/>
      <c r="B18" s="21"/>
      <c r="C18" s="22"/>
      <c r="D18" s="20"/>
      <c r="E18" s="24"/>
      <c r="F18" s="24"/>
      <c r="G18" s="25"/>
    </row>
    <row r="19" spans="1:7" ht="15.75" customHeight="1">
      <c r="A19" s="20"/>
      <c r="B19" s="21"/>
      <c r="C19" s="22"/>
      <c r="D19" s="20"/>
      <c r="E19" s="24"/>
      <c r="F19" s="24"/>
      <c r="G19" s="25"/>
    </row>
    <row r="20" spans="1:7" ht="15.75" customHeight="1">
      <c r="A20" s="20"/>
      <c r="B20" s="21"/>
      <c r="C20" s="22"/>
      <c r="D20" s="20"/>
      <c r="E20" s="24"/>
      <c r="F20" s="24"/>
      <c r="G20" s="25"/>
    </row>
    <row r="21" spans="1:7" ht="15.75" customHeight="1">
      <c r="A21" s="20"/>
      <c r="B21" s="21"/>
      <c r="C21" s="22"/>
      <c r="D21" s="20"/>
      <c r="E21" s="24"/>
      <c r="F21" s="24"/>
      <c r="G21" s="25"/>
    </row>
    <row r="22" spans="1:7" ht="15.75" customHeight="1">
      <c r="A22" s="20"/>
      <c r="B22" s="21"/>
      <c r="C22" s="22"/>
      <c r="D22" s="20"/>
      <c r="E22" s="24"/>
      <c r="F22" s="24"/>
      <c r="G22" s="25"/>
    </row>
    <row r="23" spans="1:7" ht="15.75" customHeight="1">
      <c r="A23" s="20"/>
      <c r="B23" s="21"/>
      <c r="C23" s="22"/>
      <c r="D23" s="20"/>
      <c r="E23" s="24"/>
      <c r="F23" s="24"/>
      <c r="G23" s="25"/>
    </row>
    <row r="24" spans="1:7" ht="15.75" customHeight="1">
      <c r="A24" s="20"/>
      <c r="B24" s="21"/>
      <c r="C24" s="22"/>
      <c r="D24" s="20"/>
      <c r="E24" s="24"/>
      <c r="F24" s="24"/>
      <c r="G24" s="25"/>
    </row>
    <row r="25" spans="1:7" ht="15.75" customHeight="1">
      <c r="A25" s="20"/>
      <c r="B25" s="21"/>
      <c r="C25" s="22"/>
      <c r="D25" s="20"/>
      <c r="E25" s="24"/>
      <c r="F25" s="24"/>
      <c r="G25" s="25"/>
    </row>
    <row r="26" spans="1:7" ht="15.75" customHeight="1">
      <c r="A26" s="20"/>
      <c r="B26" s="21"/>
      <c r="C26" s="22"/>
      <c r="D26" s="20"/>
      <c r="E26" s="24"/>
      <c r="F26" s="24"/>
      <c r="G26" s="25"/>
    </row>
    <row r="27" spans="1:7" ht="15.75" customHeight="1">
      <c r="A27" s="442" t="s">
        <v>175</v>
      </c>
      <c r="B27" s="443"/>
      <c r="C27" s="22"/>
      <c r="D27" s="20"/>
      <c r="E27" s="24"/>
      <c r="F27" s="24"/>
      <c r="G27" s="25"/>
    </row>
    <row r="28" spans="1:7" ht="15.75" customHeight="1">
      <c r="A28" s="573" t="s">
        <v>87</v>
      </c>
      <c r="B28" s="573"/>
      <c r="C28" s="573"/>
      <c r="D28" s="573"/>
      <c r="E28" s="444" t="s">
        <v>398</v>
      </c>
      <c r="F28" s="444"/>
      <c r="G28" s="444"/>
    </row>
    <row r="29" ht="15.75" customHeight="1">
      <c r="A29" s="27" t="s">
        <v>399</v>
      </c>
    </row>
  </sheetData>
  <sheetProtection/>
  <mergeCells count="6">
    <mergeCell ref="A28:D28"/>
    <mergeCell ref="E28:G28"/>
    <mergeCell ref="A1:G1"/>
    <mergeCell ref="A2:G2"/>
    <mergeCell ref="A4:D4"/>
    <mergeCell ref="A27:B27"/>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58.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F29" sqref="F29:H29"/>
    </sheetView>
  </sheetViews>
  <sheetFormatPr defaultColWidth="7.875" defaultRowHeight="15.75" customHeight="1"/>
  <cols>
    <col min="1" max="1" width="6.75390625" style="13" customWidth="1"/>
    <col min="2" max="2" width="18.25390625" style="13" customWidth="1"/>
    <col min="3" max="3" width="11.25390625" style="13" customWidth="1"/>
    <col min="4" max="5" width="10.875" style="13" customWidth="1"/>
    <col min="6" max="6" width="14.375" style="13" customWidth="1"/>
    <col min="7" max="7" width="13.25390625" style="13" customWidth="1"/>
    <col min="8" max="8" width="12.75390625" style="13" customWidth="1"/>
    <col min="9" max="16384" width="7.875" style="13" customWidth="1"/>
  </cols>
  <sheetData>
    <row r="1" spans="1:8" s="11" customFormat="1" ht="30" customHeight="1">
      <c r="A1" s="437" t="s">
        <v>481</v>
      </c>
      <c r="B1" s="438"/>
      <c r="C1" s="438"/>
      <c r="D1" s="438"/>
      <c r="E1" s="438"/>
      <c r="F1" s="438"/>
      <c r="G1" s="438"/>
      <c r="H1" s="438"/>
    </row>
    <row r="2" spans="1:8" ht="13.5" customHeight="1">
      <c r="A2" s="439" t="s">
        <v>391</v>
      </c>
      <c r="B2" s="440"/>
      <c r="C2" s="440"/>
      <c r="D2" s="440"/>
      <c r="E2" s="440"/>
      <c r="F2" s="440"/>
      <c r="G2" s="441"/>
      <c r="H2" s="441"/>
    </row>
    <row r="3" spans="1:8" ht="13.5" customHeight="1">
      <c r="A3" s="14"/>
      <c r="B3" s="14"/>
      <c r="C3" s="14"/>
      <c r="D3" s="14"/>
      <c r="E3" s="14"/>
      <c r="F3" s="14"/>
      <c r="G3" s="15"/>
      <c r="H3" s="16" t="s">
        <v>482</v>
      </c>
    </row>
    <row r="4" spans="1:8" ht="15.75" customHeight="1">
      <c r="A4" s="577" t="s">
        <v>135</v>
      </c>
      <c r="B4" s="577"/>
      <c r="C4" s="577"/>
      <c r="H4" s="17" t="s">
        <v>3</v>
      </c>
    </row>
    <row r="5" spans="1:8" s="12" customFormat="1" ht="15.75" customHeight="1">
      <c r="A5" s="18" t="s">
        <v>5</v>
      </c>
      <c r="B5" s="18" t="s">
        <v>483</v>
      </c>
      <c r="C5" s="18" t="s">
        <v>171</v>
      </c>
      <c r="D5" s="18" t="s">
        <v>221</v>
      </c>
      <c r="E5" s="18" t="s">
        <v>484</v>
      </c>
      <c r="F5" s="19" t="s">
        <v>92</v>
      </c>
      <c r="G5" s="18" t="s">
        <v>93</v>
      </c>
      <c r="H5" s="18" t="s">
        <v>8</v>
      </c>
    </row>
    <row r="6" spans="1:8" ht="15.75" customHeight="1">
      <c r="A6" s="20"/>
      <c r="B6" s="21"/>
      <c r="C6" s="22"/>
      <c r="D6" s="22"/>
      <c r="E6" s="20"/>
      <c r="F6" s="24"/>
      <c r="G6" s="24"/>
      <c r="H6" s="25"/>
    </row>
    <row r="7" spans="1:8" ht="15.75" customHeight="1">
      <c r="A7" s="20"/>
      <c r="B7" s="21"/>
      <c r="C7" s="22"/>
      <c r="D7" s="22"/>
      <c r="E7" s="20"/>
      <c r="F7" s="24"/>
      <c r="G7" s="24"/>
      <c r="H7" s="25"/>
    </row>
    <row r="8" spans="1:8" ht="15.75" customHeight="1">
      <c r="A8" s="20"/>
      <c r="B8" s="21"/>
      <c r="C8" s="22"/>
      <c r="D8" s="22"/>
      <c r="E8" s="20"/>
      <c r="F8" s="24"/>
      <c r="G8" s="24"/>
      <c r="H8" s="25"/>
    </row>
    <row r="9" spans="1:8" ht="15.75" customHeight="1">
      <c r="A9" s="20"/>
      <c r="B9" s="21"/>
      <c r="C9" s="22"/>
      <c r="D9" s="22"/>
      <c r="E9" s="20"/>
      <c r="F9" s="24"/>
      <c r="G9" s="24"/>
      <c r="H9" s="25"/>
    </row>
    <row r="10" spans="1:8" ht="15.75" customHeight="1">
      <c r="A10" s="20"/>
      <c r="B10" s="21"/>
      <c r="C10" s="22"/>
      <c r="D10" s="22"/>
      <c r="E10" s="20"/>
      <c r="F10" s="24"/>
      <c r="G10" s="24"/>
      <c r="H10" s="25"/>
    </row>
    <row r="11" spans="1:8" ht="15.75" customHeight="1">
      <c r="A11" s="20"/>
      <c r="B11" s="21"/>
      <c r="C11" s="22"/>
      <c r="D11" s="22"/>
      <c r="E11" s="20"/>
      <c r="F11" s="24"/>
      <c r="G11" s="24"/>
      <c r="H11" s="25"/>
    </row>
    <row r="12" spans="1:8" ht="15.75" customHeight="1">
      <c r="A12" s="20"/>
      <c r="B12" s="21"/>
      <c r="C12" s="22"/>
      <c r="D12" s="22"/>
      <c r="E12" s="20"/>
      <c r="F12" s="24"/>
      <c r="G12" s="24"/>
      <c r="H12" s="25"/>
    </row>
    <row r="13" spans="1:8" ht="15.75" customHeight="1">
      <c r="A13" s="20"/>
      <c r="B13" s="21"/>
      <c r="C13" s="22"/>
      <c r="D13" s="22"/>
      <c r="E13" s="20"/>
      <c r="F13" s="24"/>
      <c r="G13" s="24"/>
      <c r="H13" s="25"/>
    </row>
    <row r="14" spans="1:8" ht="15.75" customHeight="1">
      <c r="A14" s="20"/>
      <c r="B14" s="21"/>
      <c r="C14" s="22"/>
      <c r="D14" s="22"/>
      <c r="E14" s="20"/>
      <c r="F14" s="24"/>
      <c r="G14" s="24"/>
      <c r="H14" s="25"/>
    </row>
    <row r="15" spans="1:8" ht="15.75" customHeight="1">
      <c r="A15" s="20"/>
      <c r="B15" s="21"/>
      <c r="C15" s="22"/>
      <c r="D15" s="22"/>
      <c r="E15" s="20"/>
      <c r="F15" s="24"/>
      <c r="G15" s="24"/>
      <c r="H15" s="25"/>
    </row>
    <row r="16" spans="1:8" ht="15.75" customHeight="1">
      <c r="A16" s="20"/>
      <c r="B16" s="21"/>
      <c r="C16" s="22"/>
      <c r="D16" s="22"/>
      <c r="E16" s="20"/>
      <c r="F16" s="24"/>
      <c r="G16" s="24"/>
      <c r="H16" s="25"/>
    </row>
    <row r="17" spans="1:8" ht="15.75" customHeight="1">
      <c r="A17" s="20"/>
      <c r="B17" s="21"/>
      <c r="C17" s="22"/>
      <c r="D17" s="22"/>
      <c r="E17" s="20"/>
      <c r="F17" s="24"/>
      <c r="G17" s="24"/>
      <c r="H17" s="25"/>
    </row>
    <row r="18" spans="1:8" ht="15.75" customHeight="1">
      <c r="A18" s="20"/>
      <c r="B18" s="21"/>
      <c r="C18" s="22"/>
      <c r="D18" s="22"/>
      <c r="E18" s="20"/>
      <c r="F18" s="24"/>
      <c r="G18" s="24"/>
      <c r="H18" s="25"/>
    </row>
    <row r="19" spans="1:8" ht="15.75" customHeight="1">
      <c r="A19" s="20"/>
      <c r="B19" s="21"/>
      <c r="C19" s="22"/>
      <c r="D19" s="22"/>
      <c r="E19" s="20"/>
      <c r="F19" s="24"/>
      <c r="G19" s="24"/>
      <c r="H19" s="25"/>
    </row>
    <row r="20" spans="1:8" ht="15.75" customHeight="1">
      <c r="A20" s="20"/>
      <c r="B20" s="21"/>
      <c r="C20" s="22"/>
      <c r="D20" s="22"/>
      <c r="E20" s="20"/>
      <c r="F20" s="24"/>
      <c r="G20" s="24"/>
      <c r="H20" s="25"/>
    </row>
    <row r="21" spans="1:8" ht="15.75" customHeight="1">
      <c r="A21" s="20"/>
      <c r="B21" s="21"/>
      <c r="C21" s="22"/>
      <c r="D21" s="22"/>
      <c r="E21" s="20"/>
      <c r="F21" s="24"/>
      <c r="G21" s="24"/>
      <c r="H21" s="25"/>
    </row>
    <row r="22" spans="1:8" ht="15.75" customHeight="1">
      <c r="A22" s="20"/>
      <c r="B22" s="21"/>
      <c r="C22" s="22"/>
      <c r="D22" s="22"/>
      <c r="E22" s="20"/>
      <c r="F22" s="24"/>
      <c r="G22" s="24"/>
      <c r="H22" s="25"/>
    </row>
    <row r="23" spans="1:8" ht="15.75" customHeight="1">
      <c r="A23" s="20"/>
      <c r="B23" s="21"/>
      <c r="C23" s="22"/>
      <c r="D23" s="22"/>
      <c r="E23" s="20"/>
      <c r="F23" s="24"/>
      <c r="G23" s="24"/>
      <c r="H23" s="25"/>
    </row>
    <row r="24" spans="1:8" ht="15.75" customHeight="1">
      <c r="A24" s="20"/>
      <c r="B24" s="21"/>
      <c r="C24" s="22"/>
      <c r="D24" s="22"/>
      <c r="E24" s="20"/>
      <c r="F24" s="24"/>
      <c r="G24" s="24"/>
      <c r="H24" s="25"/>
    </row>
    <row r="25" spans="1:8" ht="15.75" customHeight="1">
      <c r="A25" s="20"/>
      <c r="B25" s="21"/>
      <c r="C25" s="22"/>
      <c r="D25" s="22"/>
      <c r="E25" s="20"/>
      <c r="F25" s="24"/>
      <c r="G25" s="24"/>
      <c r="H25" s="25"/>
    </row>
    <row r="26" spans="1:8" ht="15.75" customHeight="1">
      <c r="A26" s="20"/>
      <c r="B26" s="21"/>
      <c r="C26" s="22"/>
      <c r="D26" s="22"/>
      <c r="E26" s="20"/>
      <c r="F26" s="24"/>
      <c r="G26" s="24"/>
      <c r="H26" s="25"/>
    </row>
    <row r="27" spans="1:8" ht="15.75" customHeight="1">
      <c r="A27" s="20"/>
      <c r="B27" s="21"/>
      <c r="C27" s="22"/>
      <c r="D27" s="22"/>
      <c r="E27" s="20"/>
      <c r="F27" s="24"/>
      <c r="G27" s="24"/>
      <c r="H27" s="25"/>
    </row>
    <row r="28" spans="1:8" ht="15.75" customHeight="1">
      <c r="A28" s="442" t="s">
        <v>175</v>
      </c>
      <c r="B28" s="443"/>
      <c r="C28" s="22"/>
      <c r="D28" s="22"/>
      <c r="E28" s="25"/>
      <c r="F28" s="24"/>
      <c r="G28" s="24"/>
      <c r="H28" s="25"/>
    </row>
    <row r="29" spans="1:8" ht="15.75" customHeight="1">
      <c r="A29" s="573" t="s">
        <v>87</v>
      </c>
      <c r="B29" s="573"/>
      <c r="C29" s="573"/>
      <c r="D29" s="573"/>
      <c r="F29" s="569" t="s">
        <v>485</v>
      </c>
      <c r="G29" s="491"/>
      <c r="H29" s="491"/>
    </row>
    <row r="30" ht="15.75" customHeight="1">
      <c r="A30" s="27" t="s">
        <v>399</v>
      </c>
    </row>
  </sheetData>
  <sheetProtection/>
  <mergeCells count="6">
    <mergeCell ref="A29:D29"/>
    <mergeCell ref="F29:H29"/>
    <mergeCell ref="A1:H1"/>
    <mergeCell ref="A2:H2"/>
    <mergeCell ref="A4:C4"/>
    <mergeCell ref="A28:B28"/>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59.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D6" sqref="D6"/>
    </sheetView>
  </sheetViews>
  <sheetFormatPr defaultColWidth="7.875" defaultRowHeight="15.75" customHeight="1"/>
  <cols>
    <col min="1" max="1" width="5.50390625" style="13" customWidth="1"/>
    <col min="2" max="2" width="22.375" style="13" customWidth="1"/>
    <col min="3" max="3" width="19.125" style="13" customWidth="1"/>
    <col min="4" max="4" width="18.00390625" style="13" customWidth="1"/>
    <col min="5" max="5" width="18.375" style="13" customWidth="1"/>
    <col min="6" max="6" width="15.25390625" style="13" customWidth="1"/>
    <col min="7" max="16384" width="7.875" style="13" customWidth="1"/>
  </cols>
  <sheetData>
    <row r="1" spans="1:6" s="11" customFormat="1" ht="30" customHeight="1">
      <c r="A1" s="437" t="s">
        <v>486</v>
      </c>
      <c r="B1" s="438"/>
      <c r="C1" s="438"/>
      <c r="D1" s="438"/>
      <c r="E1" s="438"/>
      <c r="F1" s="438"/>
    </row>
    <row r="2" spans="1:6" ht="13.5" customHeight="1">
      <c r="A2" s="439" t="s">
        <v>391</v>
      </c>
      <c r="B2" s="440"/>
      <c r="C2" s="440"/>
      <c r="D2" s="440"/>
      <c r="E2" s="440"/>
      <c r="F2" s="440"/>
    </row>
    <row r="3" spans="1:6" ht="13.5" customHeight="1">
      <c r="A3" s="14"/>
      <c r="B3" s="14"/>
      <c r="C3" s="14"/>
      <c r="D3" s="14"/>
      <c r="E3" s="14"/>
      <c r="F3" s="44" t="s">
        <v>487</v>
      </c>
    </row>
    <row r="4" spans="1:6" ht="15.75" customHeight="1">
      <c r="A4" s="577" t="s">
        <v>135</v>
      </c>
      <c r="B4" s="577"/>
      <c r="C4" s="577"/>
      <c r="F4" s="45" t="s">
        <v>3</v>
      </c>
    </row>
    <row r="5" spans="1:6" s="43" customFormat="1" ht="15.75" customHeight="1">
      <c r="A5" s="46" t="s">
        <v>136</v>
      </c>
      <c r="B5" s="46" t="s">
        <v>137</v>
      </c>
      <c r="C5" s="46" t="s">
        <v>92</v>
      </c>
      <c r="D5" s="46" t="s">
        <v>93</v>
      </c>
      <c r="E5" s="46" t="s">
        <v>277</v>
      </c>
      <c r="F5" s="46" t="s">
        <v>131</v>
      </c>
    </row>
    <row r="6" spans="1:6" ht="15.75" customHeight="1">
      <c r="A6" s="46" t="s">
        <v>488</v>
      </c>
      <c r="B6" s="25" t="s">
        <v>489</v>
      </c>
      <c r="C6" s="24"/>
      <c r="D6" s="24"/>
      <c r="E6" s="24"/>
      <c r="F6" s="24" t="s">
        <v>154</v>
      </c>
    </row>
    <row r="7" spans="1:6" ht="15.75" customHeight="1">
      <c r="A7" s="46" t="s">
        <v>490</v>
      </c>
      <c r="B7" s="25" t="s">
        <v>491</v>
      </c>
      <c r="C7" s="24"/>
      <c r="D7" s="24"/>
      <c r="E7" s="24"/>
      <c r="F7" s="24" t="s">
        <v>154</v>
      </c>
    </row>
    <row r="8" spans="1:6" ht="15.75" customHeight="1">
      <c r="A8" s="46" t="s">
        <v>492</v>
      </c>
      <c r="B8" s="25" t="s">
        <v>493</v>
      </c>
      <c r="C8" s="24"/>
      <c r="D8" s="24"/>
      <c r="E8" s="24"/>
      <c r="F8" s="24" t="s">
        <v>154</v>
      </c>
    </row>
    <row r="9" spans="1:6" ht="15.75" customHeight="1">
      <c r="A9" s="46" t="s">
        <v>494</v>
      </c>
      <c r="B9" s="25" t="s">
        <v>495</v>
      </c>
      <c r="C9" s="24"/>
      <c r="D9" s="24"/>
      <c r="E9" s="24"/>
      <c r="F9" s="24" t="s">
        <v>154</v>
      </c>
    </row>
    <row r="10" spans="1:6" ht="15.75" customHeight="1">
      <c r="A10" s="46" t="s">
        <v>496</v>
      </c>
      <c r="B10" s="25" t="s">
        <v>497</v>
      </c>
      <c r="C10" s="24"/>
      <c r="D10" s="24"/>
      <c r="E10" s="24"/>
      <c r="F10" s="24" t="s">
        <v>154</v>
      </c>
    </row>
    <row r="11" spans="1:6" ht="15.75" customHeight="1">
      <c r="A11" s="46" t="s">
        <v>498</v>
      </c>
      <c r="B11" s="25" t="s">
        <v>499</v>
      </c>
      <c r="C11" s="24"/>
      <c r="D11" s="24"/>
      <c r="E11" s="24"/>
      <c r="F11" s="24" t="s">
        <v>154</v>
      </c>
    </row>
    <row r="12" spans="1:6" ht="15.75" customHeight="1">
      <c r="A12" s="46" t="s">
        <v>500</v>
      </c>
      <c r="B12" s="25" t="s">
        <v>501</v>
      </c>
      <c r="C12" s="24"/>
      <c r="D12" s="24"/>
      <c r="E12" s="24"/>
      <c r="F12" s="24" t="s">
        <v>154</v>
      </c>
    </row>
    <row r="13" spans="1:6" ht="15.75" customHeight="1">
      <c r="A13" s="20"/>
      <c r="B13" s="25"/>
      <c r="C13" s="24"/>
      <c r="D13" s="24"/>
      <c r="E13" s="24"/>
      <c r="F13" s="24"/>
    </row>
    <row r="14" spans="1:6" ht="15.75" customHeight="1">
      <c r="A14" s="20"/>
      <c r="B14" s="25"/>
      <c r="C14" s="24"/>
      <c r="D14" s="24"/>
      <c r="E14" s="24"/>
      <c r="F14" s="24"/>
    </row>
    <row r="15" spans="1:6" ht="15.75" customHeight="1">
      <c r="A15" s="20"/>
      <c r="B15" s="25"/>
      <c r="C15" s="24"/>
      <c r="D15" s="24"/>
      <c r="E15" s="24"/>
      <c r="F15" s="24"/>
    </row>
    <row r="16" spans="1:6" ht="15.75" customHeight="1">
      <c r="A16" s="20"/>
      <c r="B16" s="25"/>
      <c r="C16" s="24"/>
      <c r="D16" s="24"/>
      <c r="E16" s="24"/>
      <c r="F16" s="24"/>
    </row>
    <row r="17" spans="1:6" ht="15.75" customHeight="1">
      <c r="A17" s="20"/>
      <c r="B17" s="25"/>
      <c r="C17" s="24"/>
      <c r="D17" s="24"/>
      <c r="E17" s="24"/>
      <c r="F17" s="24"/>
    </row>
    <row r="18" spans="1:6" ht="15.75" customHeight="1">
      <c r="A18" s="20"/>
      <c r="B18" s="25"/>
      <c r="C18" s="24"/>
      <c r="D18" s="24"/>
      <c r="E18" s="24"/>
      <c r="F18" s="24"/>
    </row>
    <row r="19" spans="1:6" ht="15.75" customHeight="1">
      <c r="A19" s="20"/>
      <c r="B19" s="25"/>
      <c r="C19" s="24"/>
      <c r="D19" s="24"/>
      <c r="E19" s="24"/>
      <c r="F19" s="24"/>
    </row>
    <row r="20" spans="1:6" ht="15.75" customHeight="1">
      <c r="A20" s="20"/>
      <c r="B20" s="25"/>
      <c r="C20" s="24"/>
      <c r="D20" s="24"/>
      <c r="E20" s="24"/>
      <c r="F20" s="24"/>
    </row>
    <row r="21" spans="1:6" ht="15.75" customHeight="1">
      <c r="A21" s="20"/>
      <c r="B21" s="25"/>
      <c r="C21" s="24"/>
      <c r="D21" s="24"/>
      <c r="E21" s="24"/>
      <c r="F21" s="24"/>
    </row>
    <row r="22" spans="1:6" ht="15.75" customHeight="1">
      <c r="A22" s="20"/>
      <c r="B22" s="25"/>
      <c r="C22" s="24"/>
      <c r="D22" s="24"/>
      <c r="E22" s="24"/>
      <c r="F22" s="24"/>
    </row>
    <row r="23" spans="1:6" ht="15.75" customHeight="1">
      <c r="A23" s="20"/>
      <c r="B23" s="25"/>
      <c r="C23" s="24"/>
      <c r="D23" s="24"/>
      <c r="E23" s="24"/>
      <c r="F23" s="24"/>
    </row>
    <row r="24" spans="1:6" ht="15.75" customHeight="1">
      <c r="A24" s="20"/>
      <c r="B24" s="25"/>
      <c r="C24" s="24"/>
      <c r="D24" s="24"/>
      <c r="E24" s="24"/>
      <c r="F24" s="24"/>
    </row>
    <row r="25" spans="1:6" ht="15.75" customHeight="1">
      <c r="A25" s="20"/>
      <c r="B25" s="25"/>
      <c r="C25" s="24"/>
      <c r="D25" s="24"/>
      <c r="E25" s="24"/>
      <c r="F25" s="24"/>
    </row>
    <row r="26" spans="1:6" ht="15.75" customHeight="1">
      <c r="A26" s="46"/>
      <c r="B26" s="47"/>
      <c r="C26" s="24"/>
      <c r="D26" s="24"/>
      <c r="E26" s="24"/>
      <c r="F26" s="24"/>
    </row>
    <row r="27" spans="1:6" ht="15.75" customHeight="1">
      <c r="A27" s="46"/>
      <c r="B27" s="47"/>
      <c r="C27" s="24"/>
      <c r="D27" s="24"/>
      <c r="E27" s="24"/>
      <c r="F27" s="24"/>
    </row>
    <row r="28" spans="1:6" ht="15.75" customHeight="1">
      <c r="A28" s="579" t="s">
        <v>502</v>
      </c>
      <c r="B28" s="450"/>
      <c r="C28" s="24"/>
      <c r="D28" s="24"/>
      <c r="E28" s="24"/>
      <c r="F28" s="24" t="s">
        <v>154</v>
      </c>
    </row>
    <row r="29" spans="1:6" ht="15.75" customHeight="1">
      <c r="A29" s="27"/>
      <c r="D29" s="578" t="s">
        <v>398</v>
      </c>
      <c r="E29" s="578"/>
      <c r="F29" s="578"/>
    </row>
    <row r="30" ht="15.75" customHeight="1">
      <c r="A30" s="48"/>
    </row>
  </sheetData>
  <sheetProtection/>
  <mergeCells count="5">
    <mergeCell ref="D29:F29"/>
    <mergeCell ref="A1:F1"/>
    <mergeCell ref="A2:F2"/>
    <mergeCell ref="A4:C4"/>
    <mergeCell ref="A28:B28"/>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
      <selection activeCell="H14" sqref="H14"/>
    </sheetView>
  </sheetViews>
  <sheetFormatPr defaultColWidth="7.875" defaultRowHeight="15.75" customHeight="1"/>
  <cols>
    <col min="1" max="1" width="6.625" style="13" customWidth="1"/>
    <col min="2" max="2" width="24.50390625" style="13" customWidth="1"/>
    <col min="3" max="3" width="17.75390625" style="13" customWidth="1"/>
    <col min="4" max="5" width="16.75390625" style="13" customWidth="1"/>
    <col min="6" max="6" width="12.625" style="13" customWidth="1"/>
    <col min="7" max="16384" width="7.875" style="13" customWidth="1"/>
  </cols>
  <sheetData>
    <row r="1" spans="1:6" s="11" customFormat="1" ht="30" customHeight="1">
      <c r="A1" s="437" t="s">
        <v>133</v>
      </c>
      <c r="B1" s="438"/>
      <c r="C1" s="438"/>
      <c r="D1" s="438"/>
      <c r="E1" s="438"/>
      <c r="F1" s="438"/>
    </row>
    <row r="2" spans="1:6" ht="13.5" customHeight="1">
      <c r="A2" s="439" t="str">
        <f>Sheet1!A3</f>
        <v>评估基准日：2019年4月29日</v>
      </c>
      <c r="B2" s="440"/>
      <c r="C2" s="440"/>
      <c r="D2" s="440"/>
      <c r="E2" s="440"/>
      <c r="F2" s="440"/>
    </row>
    <row r="3" spans="1:6" ht="13.5" customHeight="1">
      <c r="A3" s="14"/>
      <c r="B3" s="14"/>
      <c r="C3" s="14"/>
      <c r="D3" s="14"/>
      <c r="E3" s="14"/>
      <c r="F3" s="44" t="s">
        <v>134</v>
      </c>
    </row>
    <row r="4" spans="1:6" ht="15.75" customHeight="1">
      <c r="A4" s="445" t="s">
        <v>135</v>
      </c>
      <c r="B4" s="445"/>
      <c r="C4" s="445"/>
      <c r="F4" s="45" t="s">
        <v>3</v>
      </c>
    </row>
    <row r="5" spans="1:6" s="43" customFormat="1" ht="15.75" customHeight="1">
      <c r="A5" s="46" t="s">
        <v>136</v>
      </c>
      <c r="B5" s="46" t="s">
        <v>137</v>
      </c>
      <c r="C5" s="46" t="s">
        <v>92</v>
      </c>
      <c r="D5" s="46" t="s">
        <v>93</v>
      </c>
      <c r="E5" s="74" t="s">
        <v>94</v>
      </c>
      <c r="F5" s="46" t="s">
        <v>138</v>
      </c>
    </row>
    <row r="6" spans="1:6" ht="15.75" customHeight="1">
      <c r="A6" s="88" t="s">
        <v>139</v>
      </c>
      <c r="B6" s="88" t="s">
        <v>140</v>
      </c>
      <c r="C6" s="23">
        <f>'3-2-1交易性-股票'!G27</f>
        <v>0</v>
      </c>
      <c r="D6" s="24">
        <f>'3-2-1交易性-股票'!I27</f>
        <v>0</v>
      </c>
      <c r="E6" s="24">
        <f>D6-C6</f>
        <v>0</v>
      </c>
      <c r="F6" s="76" t="e">
        <f>E6/C6*100</f>
        <v>#DIV/0!</v>
      </c>
    </row>
    <row r="7" spans="1:6" ht="15.75" customHeight="1">
      <c r="A7" s="88" t="s">
        <v>141</v>
      </c>
      <c r="B7" s="88" t="s">
        <v>142</v>
      </c>
      <c r="C7" s="23">
        <f>'3-2-2交易性-债券'!H27</f>
        <v>0</v>
      </c>
      <c r="D7" s="23">
        <f>'3-2-2交易性-债券'!I27</f>
        <v>0</v>
      </c>
      <c r="E7" s="24">
        <f>D7-C7</f>
        <v>0</v>
      </c>
      <c r="F7" s="76" t="e">
        <f>E7/C7*100</f>
        <v>#DIV/0!</v>
      </c>
    </row>
    <row r="8" spans="1:6" ht="15.75" customHeight="1">
      <c r="A8" s="88" t="s">
        <v>143</v>
      </c>
      <c r="B8" s="88" t="s">
        <v>144</v>
      </c>
      <c r="C8" s="23">
        <f>'3-2-3交易性-基金'!G27</f>
        <v>0</v>
      </c>
      <c r="D8" s="24">
        <f>'3-2-3交易性-基金'!I27</f>
        <v>0</v>
      </c>
      <c r="E8" s="24">
        <f>D8-C8</f>
        <v>0</v>
      </c>
      <c r="F8" s="76" t="e">
        <f>E8/C8*100</f>
        <v>#DIV/0!</v>
      </c>
    </row>
    <row r="9" spans="1:6" ht="15.75" customHeight="1">
      <c r="A9" s="46"/>
      <c r="B9" s="46"/>
      <c r="C9" s="23"/>
      <c r="D9" s="24"/>
      <c r="E9" s="24"/>
      <c r="F9" s="24"/>
    </row>
    <row r="10" spans="1:6" ht="15.75" customHeight="1">
      <c r="A10" s="20"/>
      <c r="B10" s="25"/>
      <c r="C10" s="23"/>
      <c r="D10" s="24"/>
      <c r="E10" s="24"/>
      <c r="F10" s="24"/>
    </row>
    <row r="11" spans="1:6" ht="15.75" customHeight="1">
      <c r="A11" s="20"/>
      <c r="B11" s="25"/>
      <c r="C11" s="23"/>
      <c r="D11" s="24"/>
      <c r="E11" s="24"/>
      <c r="F11" s="24"/>
    </row>
    <row r="12" spans="1:6" ht="15.75" customHeight="1">
      <c r="A12" s="20"/>
      <c r="B12" s="25"/>
      <c r="C12" s="23"/>
      <c r="D12" s="24"/>
      <c r="E12" s="24"/>
      <c r="F12" s="24"/>
    </row>
    <row r="13" spans="1:6" ht="15.75" customHeight="1">
      <c r="A13" s="20"/>
      <c r="B13" s="25"/>
      <c r="C13" s="23"/>
      <c r="D13" s="24"/>
      <c r="E13" s="24"/>
      <c r="F13" s="24"/>
    </row>
    <row r="14" spans="1:6" ht="15.75" customHeight="1">
      <c r="A14" s="20"/>
      <c r="B14" s="25"/>
      <c r="C14" s="23"/>
      <c r="D14" s="24"/>
      <c r="E14" s="24"/>
      <c r="F14" s="24"/>
    </row>
    <row r="15" spans="1:6" ht="15.75" customHeight="1">
      <c r="A15" s="20"/>
      <c r="B15" s="25"/>
      <c r="C15" s="23"/>
      <c r="D15" s="24"/>
      <c r="E15" s="24"/>
      <c r="F15" s="24"/>
    </row>
    <row r="16" spans="1:6" ht="15.75" customHeight="1">
      <c r="A16" s="20"/>
      <c r="B16" s="25"/>
      <c r="C16" s="23"/>
      <c r="D16" s="24"/>
      <c r="E16" s="24"/>
      <c r="F16" s="24"/>
    </row>
    <row r="17" spans="1:6" ht="15.75" customHeight="1">
      <c r="A17" s="20"/>
      <c r="B17" s="25"/>
      <c r="C17" s="23"/>
      <c r="D17" s="24"/>
      <c r="E17" s="24"/>
      <c r="F17" s="24"/>
    </row>
    <row r="18" spans="1:6" ht="15.75" customHeight="1">
      <c r="A18" s="20"/>
      <c r="B18" s="25"/>
      <c r="C18" s="23"/>
      <c r="D18" s="24"/>
      <c r="E18" s="24"/>
      <c r="F18" s="24"/>
    </row>
    <row r="19" spans="1:6" ht="15.75" customHeight="1">
      <c r="A19" s="20"/>
      <c r="B19" s="25"/>
      <c r="C19" s="23"/>
      <c r="D19" s="24"/>
      <c r="E19" s="24"/>
      <c r="F19" s="24"/>
    </row>
    <row r="20" spans="1:6" ht="15.75" customHeight="1">
      <c r="A20" s="20"/>
      <c r="B20" s="25"/>
      <c r="C20" s="23"/>
      <c r="D20" s="24"/>
      <c r="E20" s="24"/>
      <c r="F20" s="24"/>
    </row>
    <row r="21" spans="1:6" ht="15.75" customHeight="1">
      <c r="A21" s="20"/>
      <c r="B21" s="25"/>
      <c r="C21" s="23"/>
      <c r="D21" s="24"/>
      <c r="E21" s="24"/>
      <c r="F21" s="24"/>
    </row>
    <row r="22" spans="1:6" ht="15.75" customHeight="1">
      <c r="A22" s="20"/>
      <c r="B22" s="25"/>
      <c r="C22" s="23"/>
      <c r="D22" s="24"/>
      <c r="E22" s="24"/>
      <c r="F22" s="24"/>
    </row>
    <row r="23" spans="1:6" ht="15.75" customHeight="1">
      <c r="A23" s="20"/>
      <c r="B23" s="25"/>
      <c r="C23" s="23"/>
      <c r="D23" s="24"/>
      <c r="E23" s="24"/>
      <c r="F23" s="24"/>
    </row>
    <row r="24" spans="1:6" ht="15.75" customHeight="1">
      <c r="A24" s="446" t="s">
        <v>145</v>
      </c>
      <c r="B24" s="447"/>
      <c r="C24" s="23">
        <f>SUM(C6:C23)</f>
        <v>0</v>
      </c>
      <c r="D24" s="23">
        <f>SUM(D6:D23)</f>
        <v>0</v>
      </c>
      <c r="E24" s="24">
        <f>D24-C24</f>
        <v>0</v>
      </c>
      <c r="F24" s="24" t="e">
        <f>E24/C24*100</f>
        <v>#DIV/0!</v>
      </c>
    </row>
    <row r="25" spans="1:6" ht="15.75" customHeight="1">
      <c r="A25" s="48"/>
      <c r="D25" s="444">
        <f>Sheet1!A6</f>
        <v>0</v>
      </c>
      <c r="E25" s="444"/>
      <c r="F25" s="444"/>
    </row>
    <row r="26" ht="15.75" customHeight="1">
      <c r="A26" s="48"/>
    </row>
  </sheetData>
  <sheetProtection password="DCBF" sheet="1"/>
  <mergeCells count="5">
    <mergeCell ref="D25:F25"/>
    <mergeCell ref="A1:F1"/>
    <mergeCell ref="A2:F2"/>
    <mergeCell ref="A4:C4"/>
    <mergeCell ref="A24:B24"/>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worksheet>
</file>

<file path=xl/worksheets/sheet60.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D12" sqref="D12"/>
    </sheetView>
  </sheetViews>
  <sheetFormatPr defaultColWidth="7.875" defaultRowHeight="15.75" customHeight="1"/>
  <cols>
    <col min="1" max="1" width="4.875" style="13" customWidth="1"/>
    <col min="2" max="2" width="18.00390625" style="13" customWidth="1"/>
    <col min="3" max="4" width="6.625" style="13" customWidth="1"/>
    <col min="5" max="5" width="6.375" style="13" customWidth="1"/>
    <col min="6" max="6" width="5.375" style="13" customWidth="1"/>
    <col min="7" max="7" width="8.75390625" style="13" customWidth="1"/>
    <col min="8" max="8" width="9.25390625" style="13" customWidth="1"/>
    <col min="9" max="9" width="10.375" style="13" customWidth="1"/>
    <col min="10" max="10" width="11.25390625" style="13" customWidth="1"/>
    <col min="11" max="11" width="9.25390625" style="13" customWidth="1"/>
    <col min="12" max="16384" width="7.875" style="13" customWidth="1"/>
  </cols>
  <sheetData>
    <row r="1" spans="1:11" s="11" customFormat="1" ht="30" customHeight="1">
      <c r="A1" s="437" t="s">
        <v>503</v>
      </c>
      <c r="B1" s="438"/>
      <c r="C1" s="438"/>
      <c r="D1" s="438"/>
      <c r="E1" s="438"/>
      <c r="F1" s="438"/>
      <c r="G1" s="438"/>
      <c r="H1" s="438"/>
      <c r="I1" s="438"/>
      <c r="J1" s="438"/>
      <c r="K1" s="438"/>
    </row>
    <row r="2" spans="1:11" ht="13.5" customHeight="1">
      <c r="A2" s="439" t="s">
        <v>391</v>
      </c>
      <c r="B2" s="440"/>
      <c r="C2" s="440"/>
      <c r="D2" s="440"/>
      <c r="E2" s="440"/>
      <c r="F2" s="440"/>
      <c r="G2" s="440"/>
      <c r="H2" s="441"/>
      <c r="I2" s="441"/>
      <c r="J2" s="441"/>
      <c r="K2" s="441"/>
    </row>
    <row r="3" spans="1:11" ht="13.5" customHeight="1">
      <c r="A3" s="14"/>
      <c r="B3" s="14"/>
      <c r="C3" s="14"/>
      <c r="D3" s="14"/>
      <c r="E3" s="14"/>
      <c r="F3" s="14"/>
      <c r="G3" s="14"/>
      <c r="H3" s="15"/>
      <c r="I3" s="15"/>
      <c r="J3" s="15"/>
      <c r="K3" s="16" t="s">
        <v>504</v>
      </c>
    </row>
    <row r="4" spans="1:11" ht="15.75" customHeight="1">
      <c r="A4" s="577" t="s">
        <v>135</v>
      </c>
      <c r="B4" s="577"/>
      <c r="C4" s="577"/>
      <c r="D4" s="577"/>
      <c r="E4" s="577"/>
      <c r="K4" s="17" t="s">
        <v>3</v>
      </c>
    </row>
    <row r="5" spans="1:11" s="12" customFormat="1" ht="15.75" customHeight="1">
      <c r="A5" s="18" t="s">
        <v>5</v>
      </c>
      <c r="B5" s="18" t="s">
        <v>463</v>
      </c>
      <c r="C5" s="18" t="s">
        <v>171</v>
      </c>
      <c r="D5" s="18" t="s">
        <v>221</v>
      </c>
      <c r="E5" s="18" t="s">
        <v>464</v>
      </c>
      <c r="F5" s="18" t="s">
        <v>128</v>
      </c>
      <c r="G5" s="18" t="s">
        <v>465</v>
      </c>
      <c r="H5" s="19" t="s">
        <v>92</v>
      </c>
      <c r="I5" s="18" t="s">
        <v>466</v>
      </c>
      <c r="J5" s="18" t="s">
        <v>93</v>
      </c>
      <c r="K5" s="18" t="s">
        <v>8</v>
      </c>
    </row>
    <row r="6" spans="1:11" ht="15.75" customHeight="1">
      <c r="A6" s="20"/>
      <c r="B6" s="21"/>
      <c r="C6" s="22"/>
      <c r="D6" s="22"/>
      <c r="E6" s="22"/>
      <c r="F6" s="20"/>
      <c r="G6" s="24"/>
      <c r="H6" s="23"/>
      <c r="I6" s="42"/>
      <c r="J6" s="24"/>
      <c r="K6" s="25"/>
    </row>
    <row r="7" spans="1:11" ht="15.75" customHeight="1">
      <c r="A7" s="20"/>
      <c r="B7" s="21"/>
      <c r="C7" s="22"/>
      <c r="D7" s="22"/>
      <c r="E7" s="20"/>
      <c r="F7" s="20"/>
      <c r="G7" s="24"/>
      <c r="H7" s="23"/>
      <c r="I7" s="42"/>
      <c r="J7" s="24"/>
      <c r="K7" s="25"/>
    </row>
    <row r="8" spans="1:11" ht="15.75" customHeight="1">
      <c r="A8" s="20"/>
      <c r="B8" s="21"/>
      <c r="C8" s="22"/>
      <c r="D8" s="22"/>
      <c r="E8" s="20"/>
      <c r="F8" s="20"/>
      <c r="G8" s="24"/>
      <c r="H8" s="23"/>
      <c r="I8" s="42"/>
      <c r="J8" s="24"/>
      <c r="K8" s="25"/>
    </row>
    <row r="9" spans="1:11" ht="15.75" customHeight="1">
      <c r="A9" s="20"/>
      <c r="B9" s="21"/>
      <c r="C9" s="22"/>
      <c r="D9" s="22"/>
      <c r="E9" s="20"/>
      <c r="F9" s="20"/>
      <c r="G9" s="24"/>
      <c r="H9" s="23"/>
      <c r="I9" s="42"/>
      <c r="J9" s="24"/>
      <c r="K9" s="25"/>
    </row>
    <row r="10" spans="1:11" ht="15.75" customHeight="1">
      <c r="A10" s="20"/>
      <c r="B10" s="21"/>
      <c r="C10" s="22"/>
      <c r="D10" s="22"/>
      <c r="E10" s="20"/>
      <c r="F10" s="20"/>
      <c r="G10" s="24"/>
      <c r="H10" s="23"/>
      <c r="I10" s="42"/>
      <c r="J10" s="24"/>
      <c r="K10" s="25"/>
    </row>
    <row r="11" spans="1:11" ht="15.75" customHeight="1">
      <c r="A11" s="20"/>
      <c r="B11" s="21"/>
      <c r="C11" s="22"/>
      <c r="D11" s="22"/>
      <c r="E11" s="20"/>
      <c r="F11" s="20"/>
      <c r="G11" s="24"/>
      <c r="H11" s="23"/>
      <c r="I11" s="42"/>
      <c r="J11" s="24"/>
      <c r="K11" s="25"/>
    </row>
    <row r="12" spans="1:11" ht="15.75" customHeight="1">
      <c r="A12" s="20"/>
      <c r="B12" s="21"/>
      <c r="C12" s="22"/>
      <c r="D12" s="22"/>
      <c r="E12" s="20"/>
      <c r="F12" s="20"/>
      <c r="G12" s="24"/>
      <c r="H12" s="23"/>
      <c r="I12" s="42"/>
      <c r="J12" s="24"/>
      <c r="K12" s="25"/>
    </row>
    <row r="13" spans="1:11" ht="15.75" customHeight="1">
      <c r="A13" s="20"/>
      <c r="B13" s="21"/>
      <c r="C13" s="22"/>
      <c r="D13" s="22"/>
      <c r="E13" s="20"/>
      <c r="F13" s="20"/>
      <c r="G13" s="24"/>
      <c r="H13" s="23"/>
      <c r="I13" s="42"/>
      <c r="J13" s="24"/>
      <c r="K13" s="25"/>
    </row>
    <row r="14" spans="1:11" ht="15.75" customHeight="1">
      <c r="A14" s="20"/>
      <c r="B14" s="21"/>
      <c r="C14" s="22"/>
      <c r="D14" s="22"/>
      <c r="E14" s="20"/>
      <c r="F14" s="20"/>
      <c r="G14" s="24"/>
      <c r="H14" s="23"/>
      <c r="I14" s="42"/>
      <c r="J14" s="24"/>
      <c r="K14" s="25"/>
    </row>
    <row r="15" spans="1:11" ht="15.75" customHeight="1">
      <c r="A15" s="20"/>
      <c r="B15" s="21"/>
      <c r="C15" s="22"/>
      <c r="D15" s="22"/>
      <c r="E15" s="20"/>
      <c r="F15" s="20"/>
      <c r="G15" s="24"/>
      <c r="H15" s="23"/>
      <c r="I15" s="42"/>
      <c r="J15" s="24"/>
      <c r="K15" s="25"/>
    </row>
    <row r="16" spans="1:11" ht="15.75" customHeight="1">
      <c r="A16" s="20"/>
      <c r="B16" s="21"/>
      <c r="C16" s="22"/>
      <c r="D16" s="22"/>
      <c r="E16" s="20"/>
      <c r="F16" s="20"/>
      <c r="G16" s="24"/>
      <c r="H16" s="23"/>
      <c r="I16" s="42"/>
      <c r="J16" s="24"/>
      <c r="K16" s="25"/>
    </row>
    <row r="17" spans="1:11" ht="15.75" customHeight="1">
      <c r="A17" s="20"/>
      <c r="B17" s="21"/>
      <c r="C17" s="22"/>
      <c r="D17" s="22"/>
      <c r="E17" s="20"/>
      <c r="F17" s="20"/>
      <c r="G17" s="24"/>
      <c r="H17" s="23"/>
      <c r="I17" s="42"/>
      <c r="J17" s="24"/>
      <c r="K17" s="25"/>
    </row>
    <row r="18" spans="1:11" ht="15.75" customHeight="1">
      <c r="A18" s="20"/>
      <c r="B18" s="21"/>
      <c r="C18" s="22"/>
      <c r="D18" s="22"/>
      <c r="E18" s="20"/>
      <c r="F18" s="20"/>
      <c r="G18" s="24"/>
      <c r="H18" s="23"/>
      <c r="I18" s="42"/>
      <c r="J18" s="24"/>
      <c r="K18" s="25"/>
    </row>
    <row r="19" spans="1:11" ht="15.75" customHeight="1">
      <c r="A19" s="20"/>
      <c r="B19" s="21"/>
      <c r="C19" s="22"/>
      <c r="D19" s="22"/>
      <c r="E19" s="20"/>
      <c r="F19" s="20"/>
      <c r="G19" s="24"/>
      <c r="H19" s="23"/>
      <c r="I19" s="42"/>
      <c r="J19" s="24"/>
      <c r="K19" s="25"/>
    </row>
    <row r="20" spans="1:11" ht="15.75" customHeight="1">
      <c r="A20" s="20"/>
      <c r="B20" s="21"/>
      <c r="C20" s="22"/>
      <c r="D20" s="22"/>
      <c r="E20" s="20"/>
      <c r="F20" s="20"/>
      <c r="G20" s="24"/>
      <c r="H20" s="23"/>
      <c r="I20" s="42"/>
      <c r="J20" s="24"/>
      <c r="K20" s="25"/>
    </row>
    <row r="21" spans="1:11" ht="15.75" customHeight="1">
      <c r="A21" s="20"/>
      <c r="B21" s="21"/>
      <c r="C21" s="22"/>
      <c r="D21" s="22"/>
      <c r="E21" s="20"/>
      <c r="F21" s="20"/>
      <c r="G21" s="24"/>
      <c r="H21" s="23"/>
      <c r="I21" s="42"/>
      <c r="J21" s="24"/>
      <c r="K21" s="25"/>
    </row>
    <row r="22" spans="1:11" ht="15.75" customHeight="1">
      <c r="A22" s="20"/>
      <c r="B22" s="21"/>
      <c r="C22" s="22"/>
      <c r="D22" s="22"/>
      <c r="E22" s="20"/>
      <c r="F22" s="20"/>
      <c r="G22" s="24"/>
      <c r="H22" s="23"/>
      <c r="I22" s="42"/>
      <c r="J22" s="24"/>
      <c r="K22" s="25"/>
    </row>
    <row r="23" spans="1:11" ht="15.75" customHeight="1">
      <c r="A23" s="20"/>
      <c r="B23" s="21"/>
      <c r="C23" s="22"/>
      <c r="D23" s="22"/>
      <c r="E23" s="20"/>
      <c r="F23" s="20"/>
      <c r="G23" s="24"/>
      <c r="H23" s="23"/>
      <c r="I23" s="42"/>
      <c r="J23" s="24"/>
      <c r="K23" s="25"/>
    </row>
    <row r="24" spans="1:11" ht="15.75" customHeight="1">
      <c r="A24" s="20"/>
      <c r="B24" s="21"/>
      <c r="C24" s="22"/>
      <c r="D24" s="22"/>
      <c r="E24" s="20"/>
      <c r="F24" s="20"/>
      <c r="G24" s="24"/>
      <c r="H24" s="23"/>
      <c r="I24" s="42"/>
      <c r="J24" s="24"/>
      <c r="K24" s="25"/>
    </row>
    <row r="25" spans="1:11" ht="15.75" customHeight="1">
      <c r="A25" s="20"/>
      <c r="B25" s="21"/>
      <c r="C25" s="22"/>
      <c r="D25" s="22"/>
      <c r="E25" s="20"/>
      <c r="F25" s="20"/>
      <c r="G25" s="24"/>
      <c r="H25" s="23"/>
      <c r="I25" s="42"/>
      <c r="J25" s="24"/>
      <c r="K25" s="25"/>
    </row>
    <row r="26" spans="1:11" ht="15.75" customHeight="1">
      <c r="A26" s="20"/>
      <c r="B26" s="21"/>
      <c r="C26" s="22"/>
      <c r="D26" s="22"/>
      <c r="E26" s="20"/>
      <c r="F26" s="20"/>
      <c r="G26" s="24"/>
      <c r="H26" s="23"/>
      <c r="I26" s="42"/>
      <c r="J26" s="24"/>
      <c r="K26" s="25"/>
    </row>
    <row r="27" spans="1:11" ht="15.75" customHeight="1">
      <c r="A27" s="20"/>
      <c r="B27" s="21"/>
      <c r="C27" s="22"/>
      <c r="D27" s="22"/>
      <c r="E27" s="20"/>
      <c r="F27" s="20"/>
      <c r="G27" s="24"/>
      <c r="H27" s="23"/>
      <c r="I27" s="42"/>
      <c r="J27" s="24"/>
      <c r="K27" s="25"/>
    </row>
    <row r="28" spans="1:11" ht="15.75" customHeight="1">
      <c r="A28" s="442" t="s">
        <v>175</v>
      </c>
      <c r="B28" s="443"/>
      <c r="C28" s="22"/>
      <c r="D28" s="22"/>
      <c r="E28" s="20"/>
      <c r="F28" s="20"/>
      <c r="G28" s="24"/>
      <c r="H28" s="23"/>
      <c r="I28" s="42"/>
      <c r="J28" s="24"/>
      <c r="K28" s="25"/>
    </row>
    <row r="29" spans="1:11" ht="15.75" customHeight="1">
      <c r="A29" s="573" t="s">
        <v>87</v>
      </c>
      <c r="B29" s="573"/>
      <c r="C29" s="573"/>
      <c r="D29" s="573"/>
      <c r="G29" s="444" t="s">
        <v>398</v>
      </c>
      <c r="H29" s="444"/>
      <c r="I29" s="444"/>
      <c r="J29" s="444"/>
      <c r="K29" s="444"/>
    </row>
    <row r="30" ht="15.75" customHeight="1">
      <c r="A30" s="27" t="s">
        <v>399</v>
      </c>
    </row>
  </sheetData>
  <sheetProtection/>
  <mergeCells count="6">
    <mergeCell ref="A29:D29"/>
    <mergeCell ref="G29:K29"/>
    <mergeCell ref="A1:K1"/>
    <mergeCell ref="A2:K2"/>
    <mergeCell ref="A4:E4"/>
    <mergeCell ref="A28:B28"/>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61.xml><?xml version="1.0" encoding="utf-8"?>
<worksheet xmlns="http://schemas.openxmlformats.org/spreadsheetml/2006/main" xmlns:r="http://schemas.openxmlformats.org/officeDocument/2006/relationships">
  <sheetPr>
    <pageSetUpPr fitToPage="1"/>
  </sheetPr>
  <dimension ref="A1:S30"/>
  <sheetViews>
    <sheetView showGridLines="0" zoomScalePageLayoutView="0" workbookViewId="0" topLeftCell="A1">
      <selection activeCell="F19" sqref="F19"/>
    </sheetView>
  </sheetViews>
  <sheetFormatPr defaultColWidth="7.625" defaultRowHeight="15.75"/>
  <cols>
    <col min="1" max="1" width="4.875" style="13" customWidth="1"/>
    <col min="2" max="2" width="18.25390625" style="13" customWidth="1"/>
    <col min="3" max="3" width="8.375" style="13" customWidth="1"/>
    <col min="4" max="5" width="10.125" style="13" customWidth="1"/>
    <col min="6" max="6" width="9.875" style="13" customWidth="1"/>
    <col min="7" max="7" width="11.375" style="13" customWidth="1"/>
    <col min="8" max="8" width="11.875" style="13" customWidth="1"/>
    <col min="9" max="9" width="11.25390625" style="13" customWidth="1"/>
    <col min="10" max="16384" width="7.625" style="13" customWidth="1"/>
  </cols>
  <sheetData>
    <row r="1" spans="1:9" ht="12.75">
      <c r="A1" s="30"/>
      <c r="B1" s="30"/>
      <c r="C1" s="31"/>
      <c r="D1" s="31"/>
      <c r="E1" s="31"/>
      <c r="F1" s="31"/>
      <c r="G1" s="31"/>
      <c r="H1" s="31"/>
      <c r="I1" s="31"/>
    </row>
    <row r="2" spans="1:9" s="11" customFormat="1" ht="21" customHeight="1">
      <c r="A2" s="581" t="s">
        <v>505</v>
      </c>
      <c r="B2" s="458"/>
      <c r="C2" s="458"/>
      <c r="D2" s="458"/>
      <c r="E2" s="458"/>
      <c r="F2" s="458"/>
      <c r="G2" s="458"/>
      <c r="H2" s="458"/>
      <c r="I2" s="458"/>
    </row>
    <row r="3" spans="1:9" ht="13.5" customHeight="1">
      <c r="A3" s="439" t="s">
        <v>391</v>
      </c>
      <c r="B3" s="440"/>
      <c r="C3" s="440"/>
      <c r="D3" s="440"/>
      <c r="E3" s="440"/>
      <c r="F3" s="440"/>
      <c r="G3" s="440"/>
      <c r="H3" s="441"/>
      <c r="I3" s="441"/>
    </row>
    <row r="4" spans="2:9" ht="13.5" customHeight="1">
      <c r="B4" s="14"/>
      <c r="C4" s="14"/>
      <c r="D4" s="14"/>
      <c r="E4" s="14"/>
      <c r="F4" s="14"/>
      <c r="G4" s="14"/>
      <c r="H4" s="15"/>
      <c r="I4" s="16" t="s">
        <v>506</v>
      </c>
    </row>
    <row r="5" spans="1:9" ht="15.75" customHeight="1">
      <c r="A5" s="445" t="s">
        <v>135</v>
      </c>
      <c r="B5" s="445"/>
      <c r="C5" s="445"/>
      <c r="D5" s="445"/>
      <c r="I5" s="17" t="s">
        <v>3</v>
      </c>
    </row>
    <row r="6" spans="1:9" ht="15.75" customHeight="1">
      <c r="A6" s="18" t="s">
        <v>5</v>
      </c>
      <c r="B6" s="18" t="s">
        <v>507</v>
      </c>
      <c r="C6" s="18" t="s">
        <v>220</v>
      </c>
      <c r="D6" s="18" t="s">
        <v>171</v>
      </c>
      <c r="E6" s="18" t="s">
        <v>221</v>
      </c>
      <c r="F6" s="18" t="s">
        <v>508</v>
      </c>
      <c r="G6" s="19" t="s">
        <v>92</v>
      </c>
      <c r="H6" s="18" t="s">
        <v>93</v>
      </c>
      <c r="I6" s="20" t="s">
        <v>509</v>
      </c>
    </row>
    <row r="7" spans="1:9" ht="15.75" customHeight="1">
      <c r="A7" s="20"/>
      <c r="B7" s="21"/>
      <c r="C7" s="20"/>
      <c r="D7" s="20"/>
      <c r="E7" s="20"/>
      <c r="F7" s="20"/>
      <c r="G7" s="23"/>
      <c r="H7" s="24"/>
      <c r="I7" s="25"/>
    </row>
    <row r="8" spans="1:9" ht="15.75" customHeight="1">
      <c r="A8" s="20"/>
      <c r="B8" s="21"/>
      <c r="C8" s="20"/>
      <c r="D8" s="20"/>
      <c r="E8" s="20"/>
      <c r="F8" s="20"/>
      <c r="G8" s="23"/>
      <c r="H8" s="24"/>
      <c r="I8" s="25"/>
    </row>
    <row r="9" spans="1:9" ht="15.75" customHeight="1">
      <c r="A9" s="20"/>
      <c r="B9" s="21"/>
      <c r="C9" s="20"/>
      <c r="D9" s="20"/>
      <c r="E9" s="20"/>
      <c r="F9" s="20"/>
      <c r="G9" s="23"/>
      <c r="H9" s="24"/>
      <c r="I9" s="25"/>
    </row>
    <row r="10" spans="1:9" ht="15.75" customHeight="1">
      <c r="A10" s="20"/>
      <c r="B10" s="21"/>
      <c r="C10" s="20"/>
      <c r="D10" s="20"/>
      <c r="E10" s="20"/>
      <c r="F10" s="20"/>
      <c r="G10" s="23"/>
      <c r="H10" s="24"/>
      <c r="I10" s="25"/>
    </row>
    <row r="11" spans="1:9" ht="15.75" customHeight="1">
      <c r="A11" s="20"/>
      <c r="B11" s="21"/>
      <c r="C11" s="20"/>
      <c r="D11" s="20"/>
      <c r="E11" s="20"/>
      <c r="F11" s="20"/>
      <c r="G11" s="23"/>
      <c r="H11" s="24"/>
      <c r="I11" s="25"/>
    </row>
    <row r="12" spans="1:9" ht="15.75" customHeight="1">
      <c r="A12" s="20"/>
      <c r="B12" s="21"/>
      <c r="C12" s="20"/>
      <c r="D12" s="20"/>
      <c r="E12" s="20"/>
      <c r="F12" s="20"/>
      <c r="G12" s="23"/>
      <c r="H12" s="24"/>
      <c r="I12" s="25"/>
    </row>
    <row r="13" spans="1:9" ht="15.75" customHeight="1">
      <c r="A13" s="20"/>
      <c r="B13" s="21"/>
      <c r="C13" s="20"/>
      <c r="D13" s="20"/>
      <c r="E13" s="20"/>
      <c r="F13" s="20"/>
      <c r="G13" s="23"/>
      <c r="H13" s="24"/>
      <c r="I13" s="25"/>
    </row>
    <row r="14" spans="1:9" ht="15.75" customHeight="1">
      <c r="A14" s="20"/>
      <c r="B14" s="21"/>
      <c r="C14" s="20"/>
      <c r="D14" s="20"/>
      <c r="E14" s="20"/>
      <c r="F14" s="20"/>
      <c r="G14" s="23"/>
      <c r="H14" s="24"/>
      <c r="I14" s="25"/>
    </row>
    <row r="15" spans="1:9" ht="15.75" customHeight="1">
      <c r="A15" s="20"/>
      <c r="B15" s="21"/>
      <c r="C15" s="20"/>
      <c r="D15" s="20"/>
      <c r="E15" s="20"/>
      <c r="F15" s="20"/>
      <c r="G15" s="23"/>
      <c r="H15" s="24"/>
      <c r="I15" s="25"/>
    </row>
    <row r="16" spans="1:9" ht="15.75" customHeight="1">
      <c r="A16" s="20"/>
      <c r="B16" s="21"/>
      <c r="C16" s="20"/>
      <c r="D16" s="20"/>
      <c r="E16" s="20"/>
      <c r="F16" s="20"/>
      <c r="G16" s="23"/>
      <c r="H16" s="24"/>
      <c r="I16" s="25"/>
    </row>
    <row r="17" spans="1:9" ht="15.75" customHeight="1">
      <c r="A17" s="20"/>
      <c r="B17" s="21"/>
      <c r="C17" s="20"/>
      <c r="D17" s="20"/>
      <c r="E17" s="20"/>
      <c r="F17" s="20"/>
      <c r="G17" s="23"/>
      <c r="H17" s="24"/>
      <c r="I17" s="25"/>
    </row>
    <row r="18" spans="1:9" ht="15.75" customHeight="1">
      <c r="A18" s="20"/>
      <c r="B18" s="21"/>
      <c r="C18" s="20"/>
      <c r="D18" s="20"/>
      <c r="E18" s="20"/>
      <c r="F18" s="20"/>
      <c r="G18" s="23"/>
      <c r="H18" s="24"/>
      <c r="I18" s="25"/>
    </row>
    <row r="19" spans="1:9" ht="15.75" customHeight="1">
      <c r="A19" s="20"/>
      <c r="B19" s="21"/>
      <c r="C19" s="20"/>
      <c r="D19" s="20"/>
      <c r="E19" s="20"/>
      <c r="F19" s="20"/>
      <c r="G19" s="23"/>
      <c r="H19" s="24"/>
      <c r="I19" s="25"/>
    </row>
    <row r="20" spans="1:9" ht="15.75" customHeight="1">
      <c r="A20" s="20"/>
      <c r="B20" s="21"/>
      <c r="C20" s="20"/>
      <c r="D20" s="20"/>
      <c r="E20" s="20"/>
      <c r="F20" s="20"/>
      <c r="G20" s="23"/>
      <c r="H20" s="24"/>
      <c r="I20" s="25"/>
    </row>
    <row r="21" spans="1:9" ht="15.75" customHeight="1">
      <c r="A21" s="20"/>
      <c r="B21" s="21"/>
      <c r="C21" s="20"/>
      <c r="D21" s="20"/>
      <c r="E21" s="20"/>
      <c r="F21" s="20"/>
      <c r="G21" s="23"/>
      <c r="H21" s="24"/>
      <c r="I21" s="25"/>
    </row>
    <row r="22" spans="1:9" ht="15.75" customHeight="1">
      <c r="A22" s="20"/>
      <c r="B22" s="21"/>
      <c r="C22" s="20"/>
      <c r="D22" s="20"/>
      <c r="E22" s="20"/>
      <c r="F22" s="20"/>
      <c r="G22" s="23"/>
      <c r="H22" s="24"/>
      <c r="I22" s="25"/>
    </row>
    <row r="23" spans="1:9" ht="15.75" customHeight="1">
      <c r="A23" s="20"/>
      <c r="B23" s="21"/>
      <c r="C23" s="20"/>
      <c r="D23" s="20"/>
      <c r="E23" s="20"/>
      <c r="F23" s="20"/>
      <c r="G23" s="23"/>
      <c r="H23" s="24"/>
      <c r="I23" s="25"/>
    </row>
    <row r="24" spans="1:9" ht="15.75" customHeight="1">
      <c r="A24" s="20"/>
      <c r="B24" s="21"/>
      <c r="C24" s="20"/>
      <c r="D24" s="20"/>
      <c r="E24" s="20"/>
      <c r="F24" s="20"/>
      <c r="G24" s="23"/>
      <c r="H24" s="24"/>
      <c r="I24" s="25"/>
    </row>
    <row r="25" spans="1:9" ht="15.75" customHeight="1">
      <c r="A25" s="20"/>
      <c r="B25" s="21"/>
      <c r="C25" s="20"/>
      <c r="D25" s="20"/>
      <c r="E25" s="20"/>
      <c r="F25" s="20"/>
      <c r="G25" s="23"/>
      <c r="H25" s="24"/>
      <c r="I25" s="25"/>
    </row>
    <row r="26" spans="1:9" ht="15.75" customHeight="1">
      <c r="A26" s="20"/>
      <c r="B26" s="21"/>
      <c r="C26" s="20"/>
      <c r="D26" s="20"/>
      <c r="E26" s="20"/>
      <c r="F26" s="20"/>
      <c r="G26" s="23"/>
      <c r="H26" s="24"/>
      <c r="I26" s="25"/>
    </row>
    <row r="27" spans="1:9" ht="15.75" customHeight="1">
      <c r="A27" s="20"/>
      <c r="B27" s="21"/>
      <c r="C27" s="20"/>
      <c r="D27" s="20"/>
      <c r="E27" s="20"/>
      <c r="F27" s="20"/>
      <c r="G27" s="23"/>
      <c r="H27" s="24"/>
      <c r="I27" s="25"/>
    </row>
    <row r="28" spans="1:19" ht="15.75" customHeight="1">
      <c r="A28" s="451" t="s">
        <v>175</v>
      </c>
      <c r="B28" s="452"/>
      <c r="C28" s="452"/>
      <c r="D28" s="25"/>
      <c r="E28" s="20"/>
      <c r="F28" s="20"/>
      <c r="G28" s="24"/>
      <c r="H28" s="24"/>
      <c r="I28" s="39"/>
      <c r="J28" s="40"/>
      <c r="K28" s="40"/>
      <c r="L28" s="40"/>
      <c r="M28" s="40"/>
      <c r="N28" s="40"/>
      <c r="O28" s="40"/>
      <c r="P28" s="40"/>
      <c r="Q28" s="40"/>
      <c r="R28" s="40"/>
      <c r="S28" s="40"/>
    </row>
    <row r="29" spans="1:9" s="34" customFormat="1" ht="15.75" customHeight="1">
      <c r="A29" s="580" t="s">
        <v>87</v>
      </c>
      <c r="B29" s="580"/>
      <c r="C29" s="580"/>
      <c r="D29" s="580"/>
      <c r="F29" s="491" t="s">
        <v>398</v>
      </c>
      <c r="G29" s="491"/>
      <c r="H29" s="491"/>
      <c r="I29" s="491"/>
    </row>
    <row r="30" s="34" customFormat="1" ht="15.75" customHeight="1">
      <c r="A30" s="33" t="s">
        <v>399</v>
      </c>
    </row>
  </sheetData>
  <sheetProtection/>
  <mergeCells count="6">
    <mergeCell ref="A29:D29"/>
    <mergeCell ref="F29:I29"/>
    <mergeCell ref="A2:I2"/>
    <mergeCell ref="A3:I3"/>
    <mergeCell ref="A5:D5"/>
    <mergeCell ref="A28:C28"/>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worksheet>
</file>

<file path=xl/worksheets/sheet62.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F29" sqref="F29:I29"/>
    </sheetView>
  </sheetViews>
  <sheetFormatPr defaultColWidth="7.875" defaultRowHeight="15.75" customHeight="1"/>
  <cols>
    <col min="1" max="1" width="4.50390625" style="13" customWidth="1"/>
    <col min="2" max="2" width="16.50390625" style="13" customWidth="1"/>
    <col min="3" max="3" width="8.125" style="13" customWidth="1"/>
    <col min="4" max="4" width="11.00390625" style="13" customWidth="1"/>
    <col min="5" max="5" width="11.75390625" style="13" customWidth="1"/>
    <col min="6" max="6" width="13.375" style="13" customWidth="1"/>
    <col min="7" max="7" width="12.25390625" style="13" customWidth="1"/>
    <col min="8" max="8" width="12.625" style="13" customWidth="1"/>
    <col min="9" max="9" width="9.00390625" style="13" customWidth="1"/>
    <col min="10" max="16384" width="7.875" style="13" customWidth="1"/>
  </cols>
  <sheetData>
    <row r="1" spans="1:9" s="11" customFormat="1" ht="30" customHeight="1">
      <c r="A1" s="437" t="s">
        <v>510</v>
      </c>
      <c r="B1" s="438"/>
      <c r="C1" s="438"/>
      <c r="D1" s="438"/>
      <c r="E1" s="438"/>
      <c r="F1" s="438"/>
      <c r="G1" s="438"/>
      <c r="H1" s="438"/>
      <c r="I1" s="438"/>
    </row>
    <row r="2" spans="1:9" ht="13.5" customHeight="1">
      <c r="A2" s="439" t="s">
        <v>391</v>
      </c>
      <c r="B2" s="440"/>
      <c r="C2" s="440"/>
      <c r="D2" s="440"/>
      <c r="E2" s="440"/>
      <c r="F2" s="440"/>
      <c r="G2" s="440"/>
      <c r="H2" s="441"/>
      <c r="I2" s="441"/>
    </row>
    <row r="3" spans="1:9" ht="13.5" customHeight="1">
      <c r="A3" s="14"/>
      <c r="B3" s="14"/>
      <c r="C3" s="14"/>
      <c r="D3" s="14"/>
      <c r="E3" s="14"/>
      <c r="F3" s="14"/>
      <c r="G3" s="14"/>
      <c r="H3" s="15"/>
      <c r="I3" s="16" t="s">
        <v>511</v>
      </c>
    </row>
    <row r="4" spans="1:9" ht="15.75" customHeight="1">
      <c r="A4" s="577" t="s">
        <v>135</v>
      </c>
      <c r="B4" s="577"/>
      <c r="C4" s="577"/>
      <c r="D4" s="577"/>
      <c r="I4" s="17" t="s">
        <v>3</v>
      </c>
    </row>
    <row r="5" spans="1:9" s="12" customFormat="1" ht="15.75" customHeight="1">
      <c r="A5" s="451" t="s">
        <v>5</v>
      </c>
      <c r="B5" s="451" t="s">
        <v>178</v>
      </c>
      <c r="C5" s="451" t="s">
        <v>171</v>
      </c>
      <c r="D5" s="451" t="s">
        <v>235</v>
      </c>
      <c r="E5" s="451" t="s">
        <v>92</v>
      </c>
      <c r="F5" s="451"/>
      <c r="G5" s="451"/>
      <c r="H5" s="451" t="s">
        <v>93</v>
      </c>
      <c r="I5" s="451" t="s">
        <v>8</v>
      </c>
    </row>
    <row r="6" spans="1:9" s="12" customFormat="1" ht="15.75" customHeight="1">
      <c r="A6" s="452"/>
      <c r="B6" s="452"/>
      <c r="C6" s="452"/>
      <c r="D6" s="452"/>
      <c r="E6" s="18" t="s">
        <v>512</v>
      </c>
      <c r="F6" s="18" t="s">
        <v>513</v>
      </c>
      <c r="G6" s="18" t="s">
        <v>191</v>
      </c>
      <c r="H6" s="452"/>
      <c r="I6" s="452"/>
    </row>
    <row r="7" spans="1:9" ht="15.75" customHeight="1">
      <c r="A7" s="20"/>
      <c r="B7" s="21"/>
      <c r="C7" s="35"/>
      <c r="D7" s="36"/>
      <c r="E7" s="23"/>
      <c r="F7" s="24"/>
      <c r="G7" s="24"/>
      <c r="H7" s="24"/>
      <c r="I7" s="25"/>
    </row>
    <row r="8" spans="1:9" ht="15.75" customHeight="1">
      <c r="A8" s="20"/>
      <c r="B8" s="21"/>
      <c r="C8" s="35"/>
      <c r="D8" s="36"/>
      <c r="E8" s="23"/>
      <c r="F8" s="24"/>
      <c r="G8" s="24"/>
      <c r="H8" s="24"/>
      <c r="I8" s="25"/>
    </row>
    <row r="9" spans="1:9" ht="15.75" customHeight="1">
      <c r="A9" s="20"/>
      <c r="B9" s="21"/>
      <c r="C9" s="35"/>
      <c r="D9" s="36"/>
      <c r="E9" s="23"/>
      <c r="F9" s="24"/>
      <c r="G9" s="24"/>
      <c r="H9" s="24"/>
      <c r="I9" s="25"/>
    </row>
    <row r="10" spans="1:9" ht="15.75" customHeight="1">
      <c r="A10" s="20"/>
      <c r="B10" s="21"/>
      <c r="C10" s="35"/>
      <c r="D10" s="36"/>
      <c r="E10" s="23"/>
      <c r="F10" s="24"/>
      <c r="G10" s="24"/>
      <c r="H10" s="24"/>
      <c r="I10" s="25"/>
    </row>
    <row r="11" spans="1:9" ht="15.75" customHeight="1">
      <c r="A11" s="20"/>
      <c r="B11" s="21"/>
      <c r="C11" s="35"/>
      <c r="D11" s="36"/>
      <c r="E11" s="23"/>
      <c r="F11" s="24"/>
      <c r="G11" s="24"/>
      <c r="H11" s="24"/>
      <c r="I11" s="25"/>
    </row>
    <row r="12" spans="1:9" ht="15.75" customHeight="1">
      <c r="A12" s="20"/>
      <c r="B12" s="21"/>
      <c r="C12" s="35"/>
      <c r="D12" s="36"/>
      <c r="E12" s="23"/>
      <c r="F12" s="24"/>
      <c r="G12" s="24"/>
      <c r="H12" s="24"/>
      <c r="I12" s="25"/>
    </row>
    <row r="13" spans="1:9" ht="15.75" customHeight="1">
      <c r="A13" s="20"/>
      <c r="B13" s="21"/>
      <c r="C13" s="35"/>
      <c r="D13" s="36"/>
      <c r="E13" s="23"/>
      <c r="F13" s="24"/>
      <c r="G13" s="24"/>
      <c r="H13" s="24"/>
      <c r="I13" s="25"/>
    </row>
    <row r="14" spans="1:9" ht="15.75" customHeight="1">
      <c r="A14" s="20"/>
      <c r="B14" s="21"/>
      <c r="C14" s="35"/>
      <c r="D14" s="36"/>
      <c r="E14" s="23"/>
      <c r="F14" s="24"/>
      <c r="G14" s="24"/>
      <c r="H14" s="24"/>
      <c r="I14" s="25"/>
    </row>
    <row r="15" spans="1:9" ht="15.75" customHeight="1">
      <c r="A15" s="20"/>
      <c r="B15" s="21"/>
      <c r="C15" s="35"/>
      <c r="D15" s="36"/>
      <c r="E15" s="23"/>
      <c r="F15" s="24"/>
      <c r="G15" s="24"/>
      <c r="H15" s="24"/>
      <c r="I15" s="25"/>
    </row>
    <row r="16" spans="1:9" ht="15.75" customHeight="1">
      <c r="A16" s="20"/>
      <c r="B16" s="21"/>
      <c r="C16" s="35"/>
      <c r="D16" s="36"/>
      <c r="E16" s="23"/>
      <c r="F16" s="24"/>
      <c r="G16" s="24"/>
      <c r="H16" s="24"/>
      <c r="I16" s="25"/>
    </row>
    <row r="17" spans="1:9" ht="15.75" customHeight="1">
      <c r="A17" s="20"/>
      <c r="B17" s="21"/>
      <c r="C17" s="35"/>
      <c r="D17" s="36"/>
      <c r="E17" s="23"/>
      <c r="F17" s="24"/>
      <c r="G17" s="24"/>
      <c r="H17" s="24"/>
      <c r="I17" s="25"/>
    </row>
    <row r="18" spans="1:9" ht="15.75" customHeight="1">
      <c r="A18" s="20"/>
      <c r="B18" s="21"/>
      <c r="C18" s="35"/>
      <c r="D18" s="36"/>
      <c r="E18" s="23"/>
      <c r="F18" s="24"/>
      <c r="G18" s="24"/>
      <c r="H18" s="24"/>
      <c r="I18" s="25"/>
    </row>
    <row r="19" spans="1:9" ht="15.75" customHeight="1">
      <c r="A19" s="20"/>
      <c r="B19" s="21"/>
      <c r="C19" s="35"/>
      <c r="D19" s="36"/>
      <c r="E19" s="23"/>
      <c r="F19" s="24"/>
      <c r="G19" s="24"/>
      <c r="H19" s="24"/>
      <c r="I19" s="25"/>
    </row>
    <row r="20" spans="1:9" ht="15.75" customHeight="1">
      <c r="A20" s="20"/>
      <c r="B20" s="21"/>
      <c r="C20" s="35"/>
      <c r="D20" s="36"/>
      <c r="E20" s="23"/>
      <c r="F20" s="24"/>
      <c r="G20" s="24"/>
      <c r="H20" s="24"/>
      <c r="I20" s="25"/>
    </row>
    <row r="21" spans="1:9" ht="15.75" customHeight="1">
      <c r="A21" s="20"/>
      <c r="B21" s="21"/>
      <c r="C21" s="35"/>
      <c r="D21" s="36"/>
      <c r="E21" s="23"/>
      <c r="F21" s="24"/>
      <c r="G21" s="24"/>
      <c r="H21" s="24"/>
      <c r="I21" s="25"/>
    </row>
    <row r="22" spans="1:9" ht="15.75" customHeight="1">
      <c r="A22" s="20"/>
      <c r="B22" s="21"/>
      <c r="C22" s="35"/>
      <c r="D22" s="36"/>
      <c r="E22" s="23"/>
      <c r="F22" s="24"/>
      <c r="G22" s="24"/>
      <c r="H22" s="24"/>
      <c r="I22" s="25"/>
    </row>
    <row r="23" spans="1:9" ht="15.75" customHeight="1">
      <c r="A23" s="20"/>
      <c r="B23" s="21"/>
      <c r="C23" s="35"/>
      <c r="D23" s="36"/>
      <c r="E23" s="23"/>
      <c r="F23" s="24"/>
      <c r="G23" s="24"/>
      <c r="H23" s="24"/>
      <c r="I23" s="25"/>
    </row>
    <row r="24" spans="1:9" ht="15.75" customHeight="1">
      <c r="A24" s="20"/>
      <c r="B24" s="21"/>
      <c r="C24" s="35"/>
      <c r="D24" s="36"/>
      <c r="E24" s="23"/>
      <c r="F24" s="24"/>
      <c r="G24" s="24"/>
      <c r="H24" s="24"/>
      <c r="I24" s="25"/>
    </row>
    <row r="25" spans="1:9" ht="15.75" customHeight="1">
      <c r="A25" s="20"/>
      <c r="B25" s="21"/>
      <c r="C25" s="35"/>
      <c r="D25" s="36"/>
      <c r="E25" s="23"/>
      <c r="F25" s="24"/>
      <c r="G25" s="24"/>
      <c r="H25" s="24"/>
      <c r="I25" s="25"/>
    </row>
    <row r="26" spans="1:9" ht="15.75" customHeight="1">
      <c r="A26" s="20"/>
      <c r="B26" s="21"/>
      <c r="C26" s="35"/>
      <c r="D26" s="36"/>
      <c r="E26" s="23"/>
      <c r="F26" s="24"/>
      <c r="G26" s="24"/>
      <c r="H26" s="24"/>
      <c r="I26" s="25"/>
    </row>
    <row r="27" spans="1:9" ht="15.75" customHeight="1">
      <c r="A27" s="20"/>
      <c r="B27" s="21"/>
      <c r="C27" s="35"/>
      <c r="D27" s="36"/>
      <c r="E27" s="23"/>
      <c r="F27" s="24"/>
      <c r="G27" s="24"/>
      <c r="H27" s="24"/>
      <c r="I27" s="25"/>
    </row>
    <row r="28" spans="1:9" ht="15.75" customHeight="1">
      <c r="A28" s="442" t="s">
        <v>175</v>
      </c>
      <c r="B28" s="450"/>
      <c r="C28" s="35"/>
      <c r="D28" s="37"/>
      <c r="E28" s="24"/>
      <c r="F28" s="24"/>
      <c r="G28" s="24"/>
      <c r="H28" s="24"/>
      <c r="I28" s="25"/>
    </row>
    <row r="29" spans="1:9" ht="15.75" customHeight="1">
      <c r="A29" s="573" t="s">
        <v>87</v>
      </c>
      <c r="B29" s="573"/>
      <c r="C29" s="573"/>
      <c r="D29" s="573"/>
      <c r="E29" s="38"/>
      <c r="F29" s="491" t="s">
        <v>398</v>
      </c>
      <c r="G29" s="491"/>
      <c r="H29" s="491"/>
      <c r="I29" s="491"/>
    </row>
    <row r="30" ht="15.75" customHeight="1">
      <c r="A30" s="27" t="s">
        <v>399</v>
      </c>
    </row>
  </sheetData>
  <sheetProtection/>
  <mergeCells count="13">
    <mergeCell ref="A28:B28"/>
    <mergeCell ref="A29:D29"/>
    <mergeCell ref="F29:I29"/>
    <mergeCell ref="A5:A6"/>
    <mergeCell ref="B5:B6"/>
    <mergeCell ref="C5:C6"/>
    <mergeCell ref="D5:D6"/>
    <mergeCell ref="H5:H6"/>
    <mergeCell ref="I5:I6"/>
    <mergeCell ref="A1:I1"/>
    <mergeCell ref="A2:I2"/>
    <mergeCell ref="A4:D4"/>
    <mergeCell ref="E5:G5"/>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63.xml><?xml version="1.0" encoding="utf-8"?>
<worksheet xmlns="http://schemas.openxmlformats.org/spreadsheetml/2006/main" xmlns:r="http://schemas.openxmlformats.org/officeDocument/2006/relationships">
  <sheetPr>
    <pageSetUpPr fitToPage="1"/>
  </sheetPr>
  <dimension ref="A1:G33"/>
  <sheetViews>
    <sheetView showGridLines="0" zoomScalePageLayoutView="0" workbookViewId="0" topLeftCell="A1">
      <selection activeCell="E29" sqref="E29:G29"/>
    </sheetView>
  </sheetViews>
  <sheetFormatPr defaultColWidth="7.875" defaultRowHeight="15.75" customHeight="1"/>
  <cols>
    <col min="1" max="1" width="5.125" style="13" customWidth="1"/>
    <col min="2" max="2" width="19.875" style="13" customWidth="1"/>
    <col min="3" max="3" width="15.375" style="13" customWidth="1"/>
    <col min="4" max="4" width="11.125" style="13" customWidth="1"/>
    <col min="5" max="6" width="15.50390625" style="13" customWidth="1"/>
    <col min="7" max="7" width="19.50390625" style="13" customWidth="1"/>
    <col min="8" max="16384" width="7.875" style="13" customWidth="1"/>
  </cols>
  <sheetData>
    <row r="1" spans="1:7" ht="12.75" customHeight="1">
      <c r="A1" s="30"/>
      <c r="B1" s="30"/>
      <c r="C1" s="30"/>
      <c r="D1" s="31"/>
      <c r="E1" s="31"/>
      <c r="F1" s="31"/>
      <c r="G1" s="31"/>
    </row>
    <row r="2" spans="1:7" s="11" customFormat="1" ht="30" customHeight="1">
      <c r="A2" s="437" t="s">
        <v>514</v>
      </c>
      <c r="B2" s="438"/>
      <c r="C2" s="438"/>
      <c r="D2" s="438"/>
      <c r="E2" s="438"/>
      <c r="F2" s="438"/>
      <c r="G2" s="438"/>
    </row>
    <row r="3" spans="1:7" ht="13.5" customHeight="1">
      <c r="A3" s="439" t="s">
        <v>391</v>
      </c>
      <c r="B3" s="440"/>
      <c r="C3" s="440"/>
      <c r="D3" s="440"/>
      <c r="E3" s="440"/>
      <c r="F3" s="440"/>
      <c r="G3" s="441"/>
    </row>
    <row r="4" spans="4:7" ht="13.5" customHeight="1">
      <c r="D4" s="14"/>
      <c r="E4" s="14"/>
      <c r="F4" s="14"/>
      <c r="G4" s="16" t="s">
        <v>515</v>
      </c>
    </row>
    <row r="5" spans="1:7" ht="15.75" customHeight="1">
      <c r="A5" s="477" t="s">
        <v>135</v>
      </c>
      <c r="B5" s="477"/>
      <c r="C5" s="477"/>
      <c r="G5" s="17" t="s">
        <v>3</v>
      </c>
    </row>
    <row r="6" spans="1:7" s="12" customFormat="1" ht="15.75" customHeight="1">
      <c r="A6" s="18" t="s">
        <v>5</v>
      </c>
      <c r="B6" s="18" t="s">
        <v>516</v>
      </c>
      <c r="C6" s="18" t="s">
        <v>517</v>
      </c>
      <c r="D6" s="18" t="s">
        <v>171</v>
      </c>
      <c r="E6" s="19" t="s">
        <v>92</v>
      </c>
      <c r="F6" s="18" t="s">
        <v>93</v>
      </c>
      <c r="G6" s="18" t="s">
        <v>509</v>
      </c>
    </row>
    <row r="7" spans="1:7" ht="15.75" customHeight="1">
      <c r="A7" s="20"/>
      <c r="B7" s="21"/>
      <c r="C7" s="21"/>
      <c r="D7" s="22"/>
      <c r="E7" s="23"/>
      <c r="F7" s="24"/>
      <c r="G7" s="25"/>
    </row>
    <row r="8" spans="1:7" ht="15.75" customHeight="1">
      <c r="A8" s="20"/>
      <c r="B8" s="21"/>
      <c r="C8" s="21"/>
      <c r="D8" s="22"/>
      <c r="E8" s="23"/>
      <c r="F8" s="24"/>
      <c r="G8" s="25"/>
    </row>
    <row r="9" spans="1:7" ht="15.75" customHeight="1">
      <c r="A9" s="20"/>
      <c r="B9" s="21"/>
      <c r="C9" s="21"/>
      <c r="D9" s="22"/>
      <c r="E9" s="23"/>
      <c r="F9" s="24"/>
      <c r="G9" s="25"/>
    </row>
    <row r="10" spans="1:7" ht="15.75" customHeight="1">
      <c r="A10" s="20"/>
      <c r="B10" s="21"/>
      <c r="C10" s="21"/>
      <c r="D10" s="22"/>
      <c r="E10" s="23"/>
      <c r="F10" s="24"/>
      <c r="G10" s="25"/>
    </row>
    <row r="11" spans="1:7" ht="15.75" customHeight="1">
      <c r="A11" s="20"/>
      <c r="B11" s="21"/>
      <c r="C11" s="21"/>
      <c r="D11" s="22"/>
      <c r="E11" s="23"/>
      <c r="F11" s="24"/>
      <c r="G11" s="25"/>
    </row>
    <row r="12" spans="1:7" ht="15.75" customHeight="1">
      <c r="A12" s="20"/>
      <c r="B12" s="21"/>
      <c r="C12" s="21"/>
      <c r="D12" s="22"/>
      <c r="E12" s="23"/>
      <c r="F12" s="24"/>
      <c r="G12" s="25"/>
    </row>
    <row r="13" spans="1:7" ht="15.75" customHeight="1">
      <c r="A13" s="20"/>
      <c r="B13" s="21"/>
      <c r="C13" s="21"/>
      <c r="D13" s="22"/>
      <c r="E13" s="23"/>
      <c r="F13" s="24"/>
      <c r="G13" s="25"/>
    </row>
    <row r="14" spans="1:7" ht="15.75" customHeight="1">
      <c r="A14" s="20"/>
      <c r="B14" s="21"/>
      <c r="C14" s="21"/>
      <c r="D14" s="22"/>
      <c r="E14" s="23"/>
      <c r="F14" s="24"/>
      <c r="G14" s="25"/>
    </row>
    <row r="15" spans="1:7" ht="15.75" customHeight="1">
      <c r="A15" s="20"/>
      <c r="B15" s="21"/>
      <c r="C15" s="21"/>
      <c r="D15" s="22"/>
      <c r="E15" s="23"/>
      <c r="F15" s="24"/>
      <c r="G15" s="25"/>
    </row>
    <row r="16" spans="1:7" ht="15.75" customHeight="1">
      <c r="A16" s="20"/>
      <c r="B16" s="21"/>
      <c r="C16" s="21"/>
      <c r="D16" s="22"/>
      <c r="E16" s="23"/>
      <c r="F16" s="24"/>
      <c r="G16" s="25"/>
    </row>
    <row r="17" spans="1:7" ht="15.75" customHeight="1">
      <c r="A17" s="20"/>
      <c r="B17" s="21"/>
      <c r="C17" s="21"/>
      <c r="D17" s="22"/>
      <c r="E17" s="23"/>
      <c r="F17" s="24"/>
      <c r="G17" s="25"/>
    </row>
    <row r="18" spans="1:7" ht="15.75" customHeight="1">
      <c r="A18" s="20"/>
      <c r="B18" s="21"/>
      <c r="C18" s="21"/>
      <c r="D18" s="22"/>
      <c r="E18" s="23"/>
      <c r="F18" s="24"/>
      <c r="G18" s="25"/>
    </row>
    <row r="19" spans="1:7" ht="15.75" customHeight="1">
      <c r="A19" s="20"/>
      <c r="B19" s="21"/>
      <c r="C19" s="21"/>
      <c r="D19" s="22"/>
      <c r="E19" s="23"/>
      <c r="F19" s="24"/>
      <c r="G19" s="25"/>
    </row>
    <row r="20" spans="1:7" ht="15.75" customHeight="1">
      <c r="A20" s="20"/>
      <c r="B20" s="21"/>
      <c r="C20" s="21"/>
      <c r="D20" s="22"/>
      <c r="E20" s="23"/>
      <c r="F20" s="24"/>
      <c r="G20" s="25"/>
    </row>
    <row r="21" spans="1:7" ht="15.75" customHeight="1">
      <c r="A21" s="20"/>
      <c r="B21" s="21"/>
      <c r="C21" s="21"/>
      <c r="D21" s="22"/>
      <c r="E21" s="23"/>
      <c r="F21" s="24"/>
      <c r="G21" s="25"/>
    </row>
    <row r="22" spans="1:7" ht="15.75" customHeight="1">
      <c r="A22" s="20"/>
      <c r="B22" s="21"/>
      <c r="C22" s="21"/>
      <c r="D22" s="22"/>
      <c r="E22" s="23"/>
      <c r="F22" s="24"/>
      <c r="G22" s="25"/>
    </row>
    <row r="23" spans="1:7" ht="15.75" customHeight="1">
      <c r="A23" s="20"/>
      <c r="B23" s="21"/>
      <c r="C23" s="21"/>
      <c r="D23" s="22"/>
      <c r="E23" s="23"/>
      <c r="F23" s="24"/>
      <c r="G23" s="25"/>
    </row>
    <row r="24" spans="1:7" ht="15.75" customHeight="1">
      <c r="A24" s="20"/>
      <c r="B24" s="21"/>
      <c r="C24" s="21"/>
      <c r="D24" s="22"/>
      <c r="E24" s="23"/>
      <c r="F24" s="24"/>
      <c r="G24" s="25"/>
    </row>
    <row r="25" spans="1:7" ht="15.75" customHeight="1">
      <c r="A25" s="20"/>
      <c r="B25" s="21"/>
      <c r="C25" s="21"/>
      <c r="D25" s="22"/>
      <c r="E25" s="23"/>
      <c r="F25" s="24"/>
      <c r="G25" s="25"/>
    </row>
    <row r="26" spans="1:7" ht="15.75" customHeight="1">
      <c r="A26" s="20"/>
      <c r="B26" s="21"/>
      <c r="C26" s="21"/>
      <c r="D26" s="22"/>
      <c r="E26" s="23"/>
      <c r="F26" s="24"/>
      <c r="G26" s="25"/>
    </row>
    <row r="27" spans="1:7" ht="15.75" customHeight="1">
      <c r="A27" s="20"/>
      <c r="B27" s="21"/>
      <c r="C27" s="21"/>
      <c r="D27" s="22"/>
      <c r="E27" s="24"/>
      <c r="F27" s="24"/>
      <c r="G27" s="25"/>
    </row>
    <row r="28" spans="1:7" ht="15.75" customHeight="1">
      <c r="A28" s="442" t="s">
        <v>175</v>
      </c>
      <c r="B28" s="450"/>
      <c r="C28" s="25"/>
      <c r="D28" s="25"/>
      <c r="E28" s="24"/>
      <c r="F28" s="24"/>
      <c r="G28" s="25"/>
    </row>
    <row r="29" spans="1:7" ht="15.75" customHeight="1">
      <c r="A29" s="580" t="s">
        <v>87</v>
      </c>
      <c r="B29" s="580"/>
      <c r="C29" s="580"/>
      <c r="D29" s="580"/>
      <c r="E29" s="569" t="s">
        <v>518</v>
      </c>
      <c r="F29" s="491"/>
      <c r="G29" s="491"/>
    </row>
    <row r="30" spans="1:7" ht="15.75" customHeight="1">
      <c r="A30" s="33" t="s">
        <v>399</v>
      </c>
      <c r="B30" s="34"/>
      <c r="C30" s="34"/>
      <c r="D30" s="34"/>
      <c r="E30" s="34"/>
      <c r="F30" s="34"/>
      <c r="G30" s="34"/>
    </row>
    <row r="31" spans="1:7" ht="15.75" customHeight="1">
      <c r="A31" s="34"/>
      <c r="B31" s="34"/>
      <c r="C31" s="34"/>
      <c r="D31" s="34"/>
      <c r="E31" s="34"/>
      <c r="F31" s="34"/>
      <c r="G31" s="34"/>
    </row>
    <row r="32" spans="1:7" ht="15.75" customHeight="1">
      <c r="A32" s="34"/>
      <c r="B32" s="34"/>
      <c r="C32" s="34"/>
      <c r="D32" s="34"/>
      <c r="E32" s="34"/>
      <c r="F32" s="34"/>
      <c r="G32" s="34"/>
    </row>
    <row r="33" spans="1:7" ht="15.75" customHeight="1">
      <c r="A33" s="34"/>
      <c r="B33" s="34"/>
      <c r="C33" s="34"/>
      <c r="D33" s="34"/>
      <c r="E33" s="34"/>
      <c r="F33" s="34"/>
      <c r="G33" s="34"/>
    </row>
  </sheetData>
  <sheetProtection/>
  <mergeCells count="6">
    <mergeCell ref="A29:D29"/>
    <mergeCell ref="E29:G29"/>
    <mergeCell ref="A2:G2"/>
    <mergeCell ref="A3:G3"/>
    <mergeCell ref="A5:C5"/>
    <mergeCell ref="A28:B28"/>
  </mergeCells>
  <printOptions horizontalCentered="1"/>
  <pageMargins left="1" right="1" top="0.87" bottom="0.87" header="1.06" footer="0.51"/>
  <pageSetup fitToHeight="0" fitToWidth="1" horizontalDpi="300" verticalDpi="300" orientation="landscape" paperSize="9" scale="99"/>
  <headerFooter scaleWithDoc="0" alignWithMargins="0">
    <oddFooter>&amp;C&amp;"宋体,常规"共&amp;"Times New Roman,常规"&amp;N&amp;"宋体,常规"页&amp;"Times New Roman,常规",&amp;"宋体,常规"第&amp;"Times New Roman,常规"&amp;P&amp;"宋体,常规"页</oddFooter>
  </headerFooter>
</worksheet>
</file>

<file path=xl/worksheets/sheet64.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G5" sqref="G5"/>
    </sheetView>
  </sheetViews>
  <sheetFormatPr defaultColWidth="7.875" defaultRowHeight="15.75" customHeight="1"/>
  <cols>
    <col min="1" max="1" width="5.75390625" style="13" customWidth="1"/>
    <col min="2" max="2" width="22.375" style="13" customWidth="1"/>
    <col min="3" max="3" width="11.25390625" style="13" customWidth="1"/>
    <col min="4" max="4" width="15.00390625" style="13" customWidth="1"/>
    <col min="5" max="6" width="14.50390625" style="13" customWidth="1"/>
    <col min="7" max="7" width="14.75390625" style="13" customWidth="1"/>
    <col min="8" max="16384" width="7.875" style="13" customWidth="1"/>
  </cols>
  <sheetData>
    <row r="1" spans="1:7" s="11" customFormat="1" ht="30" customHeight="1">
      <c r="A1" s="437" t="s">
        <v>519</v>
      </c>
      <c r="B1" s="438"/>
      <c r="C1" s="438"/>
      <c r="D1" s="438"/>
      <c r="E1" s="438"/>
      <c r="F1" s="438"/>
      <c r="G1" s="438"/>
    </row>
    <row r="2" spans="1:7" ht="13.5" customHeight="1">
      <c r="A2" s="439" t="s">
        <v>391</v>
      </c>
      <c r="B2" s="440"/>
      <c r="C2" s="440"/>
      <c r="D2" s="440"/>
      <c r="E2" s="440"/>
      <c r="F2" s="440"/>
      <c r="G2" s="441"/>
    </row>
    <row r="3" spans="1:7" ht="13.5" customHeight="1">
      <c r="A3" s="14"/>
      <c r="B3" s="14"/>
      <c r="C3" s="14"/>
      <c r="D3" s="14"/>
      <c r="E3" s="14"/>
      <c r="F3" s="14"/>
      <c r="G3" s="16" t="s">
        <v>520</v>
      </c>
    </row>
    <row r="4" spans="1:7" ht="15.75" customHeight="1">
      <c r="A4" s="577" t="s">
        <v>135</v>
      </c>
      <c r="B4" s="577"/>
      <c r="C4" s="577"/>
      <c r="D4" s="577"/>
      <c r="G4" s="17" t="s">
        <v>3</v>
      </c>
    </row>
    <row r="5" spans="1:7" s="12" customFormat="1" ht="15.75" customHeight="1">
      <c r="A5" s="18" t="s">
        <v>5</v>
      </c>
      <c r="B5" s="18" t="s">
        <v>178</v>
      </c>
      <c r="C5" s="18" t="s">
        <v>171</v>
      </c>
      <c r="D5" s="18" t="s">
        <v>521</v>
      </c>
      <c r="E5" s="19" t="s">
        <v>92</v>
      </c>
      <c r="F5" s="18" t="s">
        <v>93</v>
      </c>
      <c r="G5" s="18" t="s">
        <v>8</v>
      </c>
    </row>
    <row r="6" spans="1:7" ht="15.75" customHeight="1">
      <c r="A6" s="20"/>
      <c r="B6" s="21"/>
      <c r="C6" s="22"/>
      <c r="D6" s="20"/>
      <c r="E6" s="23"/>
      <c r="F6" s="24"/>
      <c r="G6" s="25"/>
    </row>
    <row r="7" spans="1:7" ht="15.75" customHeight="1">
      <c r="A7" s="20"/>
      <c r="B7" s="21"/>
      <c r="C7" s="22"/>
      <c r="D7" s="20"/>
      <c r="E7" s="23"/>
      <c r="F7" s="24"/>
      <c r="G7" s="25"/>
    </row>
    <row r="8" spans="1:7" ht="15.75" customHeight="1">
      <c r="A8" s="20"/>
      <c r="B8" s="21"/>
      <c r="C8" s="22"/>
      <c r="D8" s="20"/>
      <c r="E8" s="23"/>
      <c r="F8" s="24"/>
      <c r="G8" s="25"/>
    </row>
    <row r="9" spans="1:7" ht="15.75" customHeight="1">
      <c r="A9" s="20"/>
      <c r="B9" s="21"/>
      <c r="C9" s="22"/>
      <c r="D9" s="20"/>
      <c r="E9" s="23"/>
      <c r="F9" s="24"/>
      <c r="G9" s="25"/>
    </row>
    <row r="10" spans="1:7" ht="15.75" customHeight="1">
      <c r="A10" s="20"/>
      <c r="B10" s="21"/>
      <c r="C10" s="22"/>
      <c r="D10" s="20"/>
      <c r="E10" s="23"/>
      <c r="F10" s="24"/>
      <c r="G10" s="25"/>
    </row>
    <row r="11" spans="1:7" ht="15.75" customHeight="1">
      <c r="A11" s="20"/>
      <c r="B11" s="21"/>
      <c r="C11" s="22"/>
      <c r="D11" s="20"/>
      <c r="E11" s="23"/>
      <c r="F11" s="24"/>
      <c r="G11" s="25"/>
    </row>
    <row r="12" spans="1:7" ht="15.75" customHeight="1">
      <c r="A12" s="20"/>
      <c r="B12" s="21"/>
      <c r="C12" s="22"/>
      <c r="D12" s="20"/>
      <c r="E12" s="23"/>
      <c r="F12" s="24"/>
      <c r="G12" s="25"/>
    </row>
    <row r="13" spans="1:7" ht="15.75" customHeight="1">
      <c r="A13" s="20"/>
      <c r="B13" s="21"/>
      <c r="C13" s="22"/>
      <c r="D13" s="20"/>
      <c r="E13" s="23"/>
      <c r="F13" s="24"/>
      <c r="G13" s="25"/>
    </row>
    <row r="14" spans="1:7" ht="15.75" customHeight="1">
      <c r="A14" s="20"/>
      <c r="B14" s="21"/>
      <c r="C14" s="22"/>
      <c r="D14" s="20"/>
      <c r="E14" s="23"/>
      <c r="F14" s="24"/>
      <c r="G14" s="25"/>
    </row>
    <row r="15" spans="1:7" ht="15.75" customHeight="1">
      <c r="A15" s="20"/>
      <c r="B15" s="21"/>
      <c r="C15" s="22"/>
      <c r="D15" s="20"/>
      <c r="E15" s="23"/>
      <c r="F15" s="24"/>
      <c r="G15" s="25"/>
    </row>
    <row r="16" spans="1:7" ht="15.75" customHeight="1">
      <c r="A16" s="20"/>
      <c r="B16" s="21"/>
      <c r="C16" s="22"/>
      <c r="D16" s="20"/>
      <c r="E16" s="23"/>
      <c r="F16" s="24"/>
      <c r="G16" s="25"/>
    </row>
    <row r="17" spans="1:7" ht="15.75" customHeight="1">
      <c r="A17" s="20"/>
      <c r="B17" s="21"/>
      <c r="C17" s="22"/>
      <c r="D17" s="20"/>
      <c r="E17" s="23"/>
      <c r="F17" s="24"/>
      <c r="G17" s="25"/>
    </row>
    <row r="18" spans="1:7" ht="15.75" customHeight="1">
      <c r="A18" s="20"/>
      <c r="B18" s="21"/>
      <c r="C18" s="22"/>
      <c r="D18" s="20"/>
      <c r="E18" s="23"/>
      <c r="F18" s="24"/>
      <c r="G18" s="25"/>
    </row>
    <row r="19" spans="1:7" ht="15.75" customHeight="1">
      <c r="A19" s="20"/>
      <c r="B19" s="21"/>
      <c r="C19" s="22"/>
      <c r="D19" s="20"/>
      <c r="E19" s="23"/>
      <c r="F19" s="24"/>
      <c r="G19" s="25"/>
    </row>
    <row r="20" spans="1:7" ht="15.75" customHeight="1">
      <c r="A20" s="20"/>
      <c r="B20" s="21"/>
      <c r="C20" s="22"/>
      <c r="D20" s="20"/>
      <c r="E20" s="23"/>
      <c r="F20" s="24"/>
      <c r="G20" s="25"/>
    </row>
    <row r="21" spans="1:7" ht="15.75" customHeight="1">
      <c r="A21" s="20"/>
      <c r="B21" s="21"/>
      <c r="C21" s="22"/>
      <c r="D21" s="20"/>
      <c r="E21" s="23"/>
      <c r="F21" s="24"/>
      <c r="G21" s="25"/>
    </row>
    <row r="22" spans="1:7" ht="15.75" customHeight="1">
      <c r="A22" s="20"/>
      <c r="B22" s="21"/>
      <c r="C22" s="22"/>
      <c r="D22" s="20"/>
      <c r="E22" s="23"/>
      <c r="F22" s="24"/>
      <c r="G22" s="25"/>
    </row>
    <row r="23" spans="1:7" ht="15.75" customHeight="1">
      <c r="A23" s="20"/>
      <c r="B23" s="21"/>
      <c r="C23" s="22"/>
      <c r="D23" s="20"/>
      <c r="E23" s="23"/>
      <c r="F23" s="24"/>
      <c r="G23" s="25"/>
    </row>
    <row r="24" spans="1:7" ht="15.75" customHeight="1">
      <c r="A24" s="20"/>
      <c r="B24" s="21"/>
      <c r="C24" s="22"/>
      <c r="D24" s="20"/>
      <c r="E24" s="23"/>
      <c r="F24" s="24"/>
      <c r="G24" s="25"/>
    </row>
    <row r="25" spans="1:7" ht="15.75" customHeight="1">
      <c r="A25" s="20"/>
      <c r="B25" s="21"/>
      <c r="C25" s="22"/>
      <c r="D25" s="20"/>
      <c r="E25" s="23"/>
      <c r="F25" s="24"/>
      <c r="G25" s="25"/>
    </row>
    <row r="26" spans="1:7" ht="15.75" customHeight="1">
      <c r="A26" s="20"/>
      <c r="B26" s="21"/>
      <c r="C26" s="22"/>
      <c r="D26" s="20"/>
      <c r="E26" s="23"/>
      <c r="F26" s="24"/>
      <c r="G26" s="25"/>
    </row>
    <row r="27" spans="1:7" ht="15.75" customHeight="1">
      <c r="A27" s="20"/>
      <c r="B27" s="21"/>
      <c r="C27" s="22"/>
      <c r="D27" s="20"/>
      <c r="E27" s="23"/>
      <c r="F27" s="24"/>
      <c r="G27" s="25"/>
    </row>
    <row r="28" spans="1:7" ht="15.75" customHeight="1">
      <c r="A28" s="442" t="s">
        <v>175</v>
      </c>
      <c r="B28" s="450"/>
      <c r="C28" s="22"/>
      <c r="D28" s="20"/>
      <c r="E28" s="24"/>
      <c r="F28" s="24"/>
      <c r="G28" s="25"/>
    </row>
    <row r="29" spans="1:7" ht="15.75" customHeight="1">
      <c r="A29" s="573" t="s">
        <v>87</v>
      </c>
      <c r="B29" s="573"/>
      <c r="C29" s="573"/>
      <c r="D29" s="573"/>
      <c r="E29" s="491" t="s">
        <v>398</v>
      </c>
      <c r="F29" s="491"/>
      <c r="G29" s="491"/>
    </row>
    <row r="30" ht="15.75" customHeight="1">
      <c r="A30" s="27" t="s">
        <v>399</v>
      </c>
    </row>
  </sheetData>
  <sheetProtection/>
  <mergeCells count="6">
    <mergeCell ref="A29:D29"/>
    <mergeCell ref="E29:G29"/>
    <mergeCell ref="A1:G1"/>
    <mergeCell ref="A2:G2"/>
    <mergeCell ref="A4:D4"/>
    <mergeCell ref="A28:B28"/>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worksheet>
</file>

<file path=xl/worksheets/sheet65.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E29" sqref="E29:F29"/>
    </sheetView>
  </sheetViews>
  <sheetFormatPr defaultColWidth="7.875" defaultRowHeight="15.75" customHeight="1"/>
  <cols>
    <col min="1" max="1" width="6.125" style="13" customWidth="1"/>
    <col min="2" max="2" width="25.375" style="13" customWidth="1"/>
    <col min="3" max="3" width="11.125" style="13" customWidth="1"/>
    <col min="4" max="4" width="18.125" style="13" customWidth="1"/>
    <col min="5" max="5" width="18.75390625" style="13" customWidth="1"/>
    <col min="6" max="6" width="18.375" style="13" customWidth="1"/>
    <col min="7" max="16384" width="7.875" style="13" customWidth="1"/>
  </cols>
  <sheetData>
    <row r="1" spans="1:6" s="11" customFormat="1" ht="30" customHeight="1">
      <c r="A1" s="437" t="s">
        <v>522</v>
      </c>
      <c r="B1" s="458"/>
      <c r="C1" s="458"/>
      <c r="D1" s="458"/>
      <c r="E1" s="458"/>
      <c r="F1" s="458"/>
    </row>
    <row r="2" spans="1:6" ht="13.5" customHeight="1">
      <c r="A2" s="439" t="s">
        <v>391</v>
      </c>
      <c r="B2" s="440"/>
      <c r="C2" s="440"/>
      <c r="D2" s="440"/>
      <c r="E2" s="440"/>
      <c r="F2" s="440"/>
    </row>
    <row r="3" spans="1:6" ht="13.5" customHeight="1">
      <c r="A3" s="14"/>
      <c r="B3" s="14"/>
      <c r="C3" s="14"/>
      <c r="D3" s="14"/>
      <c r="E3" s="14"/>
      <c r="F3" s="16" t="s">
        <v>523</v>
      </c>
    </row>
    <row r="4" spans="1:6" ht="15.75" customHeight="1">
      <c r="A4" s="577" t="s">
        <v>135</v>
      </c>
      <c r="B4" s="577"/>
      <c r="C4" s="577"/>
      <c r="F4" s="17" t="s">
        <v>3</v>
      </c>
    </row>
    <row r="5" spans="1:6" s="12" customFormat="1" ht="15.75" customHeight="1">
      <c r="A5" s="18" t="s">
        <v>5</v>
      </c>
      <c r="B5" s="18" t="s">
        <v>524</v>
      </c>
      <c r="C5" s="18" t="s">
        <v>171</v>
      </c>
      <c r="D5" s="19" t="s">
        <v>92</v>
      </c>
      <c r="E5" s="18" t="s">
        <v>93</v>
      </c>
      <c r="F5" s="18" t="s">
        <v>8</v>
      </c>
    </row>
    <row r="6" spans="1:6" ht="15.75" customHeight="1">
      <c r="A6" s="20"/>
      <c r="B6" s="21"/>
      <c r="C6" s="22"/>
      <c r="D6" s="28"/>
      <c r="E6" s="29"/>
      <c r="F6" s="25"/>
    </row>
    <row r="7" spans="1:6" ht="15.75" customHeight="1">
      <c r="A7" s="20"/>
      <c r="B7" s="21"/>
      <c r="C7" s="22"/>
      <c r="D7" s="28"/>
      <c r="E7" s="29"/>
      <c r="F7" s="25"/>
    </row>
    <row r="8" spans="1:6" ht="15.75" customHeight="1">
      <c r="A8" s="20"/>
      <c r="B8" s="21"/>
      <c r="C8" s="22"/>
      <c r="D8" s="28"/>
      <c r="E8" s="29"/>
      <c r="F8" s="25"/>
    </row>
    <row r="9" spans="1:6" ht="15.75" customHeight="1">
      <c r="A9" s="20"/>
      <c r="B9" s="21"/>
      <c r="C9" s="22"/>
      <c r="D9" s="28"/>
      <c r="E9" s="29"/>
      <c r="F9" s="25"/>
    </row>
    <row r="10" spans="1:6" ht="15.75" customHeight="1">
      <c r="A10" s="20"/>
      <c r="B10" s="21"/>
      <c r="C10" s="22"/>
      <c r="D10" s="28"/>
      <c r="E10" s="29"/>
      <c r="F10" s="25"/>
    </row>
    <row r="11" spans="1:6" ht="15.75" customHeight="1">
      <c r="A11" s="20"/>
      <c r="B11" s="21"/>
      <c r="C11" s="22"/>
      <c r="D11" s="28"/>
      <c r="E11" s="29"/>
      <c r="F11" s="25"/>
    </row>
    <row r="12" spans="1:6" ht="15.75" customHeight="1">
      <c r="A12" s="20"/>
      <c r="B12" s="21"/>
      <c r="C12" s="22"/>
      <c r="D12" s="28"/>
      <c r="E12" s="29"/>
      <c r="F12" s="25"/>
    </row>
    <row r="13" spans="1:6" ht="15.75" customHeight="1">
      <c r="A13" s="20"/>
      <c r="B13" s="21"/>
      <c r="C13" s="22"/>
      <c r="D13" s="28"/>
      <c r="E13" s="29"/>
      <c r="F13" s="25"/>
    </row>
    <row r="14" spans="1:6" ht="15.75" customHeight="1">
      <c r="A14" s="20"/>
      <c r="B14" s="21"/>
      <c r="C14" s="22"/>
      <c r="D14" s="28"/>
      <c r="E14" s="29"/>
      <c r="F14" s="25"/>
    </row>
    <row r="15" spans="1:6" ht="15.75" customHeight="1">
      <c r="A15" s="20"/>
      <c r="B15" s="21"/>
      <c r="C15" s="22"/>
      <c r="D15" s="28"/>
      <c r="E15" s="29"/>
      <c r="F15" s="25"/>
    </row>
    <row r="16" spans="1:6" ht="15.75" customHeight="1">
      <c r="A16" s="20"/>
      <c r="B16" s="21"/>
      <c r="C16" s="22"/>
      <c r="D16" s="28"/>
      <c r="E16" s="29"/>
      <c r="F16" s="25"/>
    </row>
    <row r="17" spans="1:6" ht="15.75" customHeight="1">
      <c r="A17" s="20"/>
      <c r="B17" s="21"/>
      <c r="C17" s="22"/>
      <c r="D17" s="28"/>
      <c r="E17" s="29"/>
      <c r="F17" s="25"/>
    </row>
    <row r="18" spans="1:6" ht="15.75" customHeight="1">
      <c r="A18" s="20"/>
      <c r="B18" s="21"/>
      <c r="C18" s="22"/>
      <c r="D18" s="28"/>
      <c r="E18" s="29"/>
      <c r="F18" s="25"/>
    </row>
    <row r="19" spans="1:6" ht="15.75" customHeight="1">
      <c r="A19" s="20"/>
      <c r="B19" s="21"/>
      <c r="C19" s="22"/>
      <c r="D19" s="28"/>
      <c r="E19" s="29"/>
      <c r="F19" s="25"/>
    </row>
    <row r="20" spans="1:6" ht="15.75" customHeight="1">
      <c r="A20" s="20"/>
      <c r="B20" s="21"/>
      <c r="C20" s="22"/>
      <c r="D20" s="28"/>
      <c r="E20" s="29"/>
      <c r="F20" s="25"/>
    </row>
    <row r="21" spans="1:6" ht="15.75" customHeight="1">
      <c r="A21" s="20"/>
      <c r="B21" s="21"/>
      <c r="C21" s="22"/>
      <c r="D21" s="28"/>
      <c r="E21" s="29"/>
      <c r="F21" s="25"/>
    </row>
    <row r="22" spans="1:6" ht="15.75" customHeight="1">
      <c r="A22" s="20"/>
      <c r="B22" s="21"/>
      <c r="C22" s="22"/>
      <c r="D22" s="28"/>
      <c r="E22" s="29"/>
      <c r="F22" s="25"/>
    </row>
    <row r="23" spans="1:6" ht="15.75" customHeight="1">
      <c r="A23" s="20"/>
      <c r="B23" s="21"/>
      <c r="C23" s="22"/>
      <c r="D23" s="28"/>
      <c r="E23" s="29"/>
      <c r="F23" s="25"/>
    </row>
    <row r="24" spans="1:6" ht="15.75" customHeight="1">
      <c r="A24" s="20"/>
      <c r="B24" s="21"/>
      <c r="C24" s="22"/>
      <c r="D24" s="28"/>
      <c r="E24" s="29"/>
      <c r="F24" s="25"/>
    </row>
    <row r="25" spans="1:6" ht="15.75" customHeight="1">
      <c r="A25" s="20"/>
      <c r="B25" s="21"/>
      <c r="C25" s="22"/>
      <c r="D25" s="28"/>
      <c r="E25" s="29"/>
      <c r="F25" s="25"/>
    </row>
    <row r="26" spans="1:6" ht="15.75" customHeight="1">
      <c r="A26" s="20"/>
      <c r="B26" s="21"/>
      <c r="C26" s="22"/>
      <c r="D26" s="28"/>
      <c r="E26" s="29"/>
      <c r="F26" s="25"/>
    </row>
    <row r="27" spans="1:6" ht="15.75" customHeight="1">
      <c r="A27" s="20"/>
      <c r="B27" s="21"/>
      <c r="C27" s="22"/>
      <c r="D27" s="28"/>
      <c r="E27" s="29"/>
      <c r="F27" s="25"/>
    </row>
    <row r="28" spans="1:6" ht="15.75" customHeight="1">
      <c r="A28" s="442" t="s">
        <v>175</v>
      </c>
      <c r="B28" s="450"/>
      <c r="C28" s="22"/>
      <c r="D28" s="28"/>
      <c r="E28" s="29"/>
      <c r="F28" s="25"/>
    </row>
    <row r="29" spans="1:6" ht="15.75" customHeight="1">
      <c r="A29" s="573" t="s">
        <v>87</v>
      </c>
      <c r="B29" s="573"/>
      <c r="C29" s="573"/>
      <c r="D29" s="573"/>
      <c r="E29" s="576" t="s">
        <v>398</v>
      </c>
      <c r="F29" s="576"/>
    </row>
    <row r="30" ht="15.75" customHeight="1">
      <c r="A30" s="27" t="s">
        <v>399</v>
      </c>
    </row>
  </sheetData>
  <sheetProtection/>
  <mergeCells count="6">
    <mergeCell ref="A29:D29"/>
    <mergeCell ref="E29:F29"/>
    <mergeCell ref="A1:F1"/>
    <mergeCell ref="A2:F2"/>
    <mergeCell ref="A4:C4"/>
    <mergeCell ref="A28:B28"/>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worksheet>
</file>

<file path=xl/worksheets/sheet66.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G19" sqref="G19"/>
    </sheetView>
  </sheetViews>
  <sheetFormatPr defaultColWidth="7.875" defaultRowHeight="15.75" customHeight="1"/>
  <cols>
    <col min="1" max="1" width="5.375" style="13" customWidth="1"/>
    <col min="2" max="2" width="20.125" style="13" customWidth="1"/>
    <col min="3" max="3" width="10.50390625" style="13" customWidth="1"/>
    <col min="4" max="4" width="15.00390625" style="13" customWidth="1"/>
    <col min="5" max="5" width="14.50390625" style="13" customWidth="1"/>
    <col min="6" max="6" width="16.50390625" style="13" customWidth="1"/>
    <col min="7" max="7" width="15.625" style="13" customWidth="1"/>
    <col min="8" max="16384" width="7.875" style="13" customWidth="1"/>
  </cols>
  <sheetData>
    <row r="1" spans="1:7" s="11" customFormat="1" ht="30" customHeight="1">
      <c r="A1" s="437" t="s">
        <v>525</v>
      </c>
      <c r="B1" s="438"/>
      <c r="C1" s="438"/>
      <c r="D1" s="438"/>
      <c r="E1" s="438"/>
      <c r="F1" s="438"/>
      <c r="G1" s="438"/>
    </row>
    <row r="2" spans="1:7" ht="13.5" customHeight="1">
      <c r="A2" s="439" t="s">
        <v>391</v>
      </c>
      <c r="B2" s="440"/>
      <c r="C2" s="440"/>
      <c r="D2" s="440"/>
      <c r="E2" s="440"/>
      <c r="F2" s="440"/>
      <c r="G2" s="441"/>
    </row>
    <row r="3" spans="1:7" ht="13.5" customHeight="1">
      <c r="A3" s="14"/>
      <c r="B3" s="14"/>
      <c r="C3" s="14"/>
      <c r="D3" s="14"/>
      <c r="E3" s="14"/>
      <c r="F3" s="14"/>
      <c r="G3" s="16" t="s">
        <v>526</v>
      </c>
    </row>
    <row r="4" spans="1:7" ht="15.75" customHeight="1">
      <c r="A4" s="577" t="s">
        <v>135</v>
      </c>
      <c r="B4" s="577"/>
      <c r="C4" s="577"/>
      <c r="D4" s="577"/>
      <c r="G4" s="17" t="s">
        <v>3</v>
      </c>
    </row>
    <row r="5" spans="1:7" s="12" customFormat="1" ht="15.75" customHeight="1">
      <c r="A5" s="18" t="s">
        <v>5</v>
      </c>
      <c r="B5" s="18" t="s">
        <v>178</v>
      </c>
      <c r="C5" s="18" t="s">
        <v>171</v>
      </c>
      <c r="D5" s="18" t="s">
        <v>202</v>
      </c>
      <c r="E5" s="19" t="s">
        <v>92</v>
      </c>
      <c r="F5" s="18" t="s">
        <v>93</v>
      </c>
      <c r="G5" s="18" t="s">
        <v>8</v>
      </c>
    </row>
    <row r="6" spans="1:7" ht="15.75" customHeight="1">
      <c r="A6" s="20"/>
      <c r="B6" s="21"/>
      <c r="C6" s="22"/>
      <c r="D6" s="20"/>
      <c r="E6" s="23"/>
      <c r="F6" s="24"/>
      <c r="G6" s="25"/>
    </row>
    <row r="7" spans="1:7" ht="15.75" customHeight="1">
      <c r="A7" s="20"/>
      <c r="B7" s="21"/>
      <c r="C7" s="22"/>
      <c r="D7" s="20"/>
      <c r="E7" s="23"/>
      <c r="F7" s="24"/>
      <c r="G7" s="25"/>
    </row>
    <row r="8" spans="1:7" ht="15.75" customHeight="1">
      <c r="A8" s="20"/>
      <c r="B8" s="21"/>
      <c r="C8" s="22"/>
      <c r="D8" s="20"/>
      <c r="E8" s="23"/>
      <c r="F8" s="24"/>
      <c r="G8" s="25"/>
    </row>
    <row r="9" spans="1:7" ht="15.75" customHeight="1">
      <c r="A9" s="20"/>
      <c r="B9" s="21"/>
      <c r="C9" s="22"/>
      <c r="D9" s="20"/>
      <c r="E9" s="23"/>
      <c r="F9" s="24"/>
      <c r="G9" s="25"/>
    </row>
    <row r="10" spans="1:7" ht="15.75" customHeight="1">
      <c r="A10" s="20"/>
      <c r="B10" s="21"/>
      <c r="C10" s="22"/>
      <c r="D10" s="20"/>
      <c r="E10" s="23"/>
      <c r="F10" s="24"/>
      <c r="G10" s="25"/>
    </row>
    <row r="11" spans="1:7" ht="15.75" customHeight="1">
      <c r="A11" s="20"/>
      <c r="B11" s="21"/>
      <c r="C11" s="22"/>
      <c r="D11" s="20"/>
      <c r="E11" s="23"/>
      <c r="F11" s="24"/>
      <c r="G11" s="25"/>
    </row>
    <row r="12" spans="1:7" ht="15.75" customHeight="1">
      <c r="A12" s="20"/>
      <c r="B12" s="21"/>
      <c r="C12" s="22"/>
      <c r="D12" s="20"/>
      <c r="E12" s="23"/>
      <c r="F12" s="24"/>
      <c r="G12" s="25"/>
    </row>
    <row r="13" spans="1:7" ht="15.75" customHeight="1">
      <c r="A13" s="20"/>
      <c r="B13" s="21"/>
      <c r="C13" s="22"/>
      <c r="D13" s="20"/>
      <c r="E13" s="23"/>
      <c r="F13" s="24"/>
      <c r="G13" s="25"/>
    </row>
    <row r="14" spans="1:7" ht="15.75" customHeight="1">
      <c r="A14" s="20"/>
      <c r="B14" s="21"/>
      <c r="C14" s="22"/>
      <c r="D14" s="20"/>
      <c r="E14" s="23"/>
      <c r="F14" s="24"/>
      <c r="G14" s="25"/>
    </row>
    <row r="15" spans="1:7" ht="15.75" customHeight="1">
      <c r="A15" s="20"/>
      <c r="B15" s="21"/>
      <c r="C15" s="22"/>
      <c r="D15" s="20"/>
      <c r="E15" s="23"/>
      <c r="F15" s="24"/>
      <c r="G15" s="25"/>
    </row>
    <row r="16" spans="1:7" ht="15.75" customHeight="1">
      <c r="A16" s="20"/>
      <c r="B16" s="21"/>
      <c r="C16" s="22"/>
      <c r="D16" s="20"/>
      <c r="E16" s="23"/>
      <c r="F16" s="24"/>
      <c r="G16" s="25"/>
    </row>
    <row r="17" spans="1:7" ht="15.75" customHeight="1">
      <c r="A17" s="20"/>
      <c r="B17" s="21"/>
      <c r="C17" s="22"/>
      <c r="D17" s="20"/>
      <c r="E17" s="23"/>
      <c r="F17" s="24"/>
      <c r="G17" s="25"/>
    </row>
    <row r="18" spans="1:7" ht="15.75" customHeight="1">
      <c r="A18" s="20"/>
      <c r="B18" s="21"/>
      <c r="C18" s="22"/>
      <c r="D18" s="20"/>
      <c r="E18" s="23"/>
      <c r="F18" s="24"/>
      <c r="G18" s="25"/>
    </row>
    <row r="19" spans="1:7" ht="15.75" customHeight="1">
      <c r="A19" s="20"/>
      <c r="B19" s="21"/>
      <c r="C19" s="22"/>
      <c r="D19" s="20"/>
      <c r="E19" s="23"/>
      <c r="F19" s="24"/>
      <c r="G19" s="25"/>
    </row>
    <row r="20" spans="1:7" ht="15.75" customHeight="1">
      <c r="A20" s="20"/>
      <c r="B20" s="21"/>
      <c r="C20" s="22"/>
      <c r="D20" s="20"/>
      <c r="E20" s="23"/>
      <c r="F20" s="24"/>
      <c r="G20" s="25"/>
    </row>
    <row r="21" spans="1:7" ht="15.75" customHeight="1">
      <c r="A21" s="20"/>
      <c r="B21" s="21"/>
      <c r="C21" s="22"/>
      <c r="D21" s="20"/>
      <c r="E21" s="23"/>
      <c r="F21" s="24"/>
      <c r="G21" s="25"/>
    </row>
    <row r="22" spans="1:7" ht="15.75" customHeight="1">
      <c r="A22" s="20"/>
      <c r="B22" s="21"/>
      <c r="C22" s="22"/>
      <c r="D22" s="20"/>
      <c r="E22" s="23"/>
      <c r="F22" s="24"/>
      <c r="G22" s="25"/>
    </row>
    <row r="23" spans="1:7" ht="15.75" customHeight="1">
      <c r="A23" s="20"/>
      <c r="B23" s="21"/>
      <c r="C23" s="22"/>
      <c r="D23" s="20"/>
      <c r="E23" s="23"/>
      <c r="F23" s="24"/>
      <c r="G23" s="25"/>
    </row>
    <row r="24" spans="1:7" ht="15.75" customHeight="1">
      <c r="A24" s="20"/>
      <c r="B24" s="21"/>
      <c r="C24" s="22"/>
      <c r="D24" s="20"/>
      <c r="E24" s="23"/>
      <c r="F24" s="24"/>
      <c r="G24" s="25"/>
    </row>
    <row r="25" spans="1:7" ht="15.75" customHeight="1">
      <c r="A25" s="20"/>
      <c r="B25" s="21"/>
      <c r="C25" s="22"/>
      <c r="D25" s="20"/>
      <c r="E25" s="23"/>
      <c r="F25" s="24"/>
      <c r="G25" s="25"/>
    </row>
    <row r="26" spans="1:7" ht="15.75" customHeight="1">
      <c r="A26" s="20"/>
      <c r="B26" s="21"/>
      <c r="C26" s="22"/>
      <c r="D26" s="20"/>
      <c r="E26" s="23"/>
      <c r="F26" s="24"/>
      <c r="G26" s="25"/>
    </row>
    <row r="27" spans="1:7" ht="15.75" customHeight="1">
      <c r="A27" s="20"/>
      <c r="B27" s="21"/>
      <c r="C27" s="22"/>
      <c r="D27" s="20"/>
      <c r="E27" s="23"/>
      <c r="F27" s="24"/>
      <c r="G27" s="25"/>
    </row>
    <row r="28" spans="1:7" ht="15.75" customHeight="1">
      <c r="A28" s="442" t="s">
        <v>175</v>
      </c>
      <c r="B28" s="450"/>
      <c r="C28" s="22"/>
      <c r="D28" s="20"/>
      <c r="E28" s="23"/>
      <c r="F28" s="24"/>
      <c r="G28" s="25"/>
    </row>
    <row r="29" spans="1:7" ht="15.75" customHeight="1">
      <c r="A29" s="573" t="s">
        <v>87</v>
      </c>
      <c r="B29" s="573"/>
      <c r="C29" s="573"/>
      <c r="D29" s="573"/>
      <c r="E29" s="569" t="s">
        <v>403</v>
      </c>
      <c r="F29" s="491"/>
      <c r="G29" s="491"/>
    </row>
    <row r="30" ht="15.75" customHeight="1">
      <c r="A30" s="27" t="s">
        <v>399</v>
      </c>
    </row>
  </sheetData>
  <sheetProtection/>
  <mergeCells count="6">
    <mergeCell ref="A29:D29"/>
    <mergeCell ref="E29:G29"/>
    <mergeCell ref="A1:G1"/>
    <mergeCell ref="A2:G2"/>
    <mergeCell ref="A4:D4"/>
    <mergeCell ref="A28:B28"/>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worksheet>
</file>

<file path=xl/worksheets/sheet67.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25390625" defaultRowHeight="15.75"/>
  <cols>
    <col min="1" max="1" width="23.50390625" style="1" customWidth="1"/>
    <col min="2" max="2" width="1.12109375" style="1" customWidth="1"/>
    <col min="3" max="3" width="25.25390625" style="1" customWidth="1"/>
    <col min="4" max="16384" width="7.25390625" style="1" customWidth="1"/>
  </cols>
  <sheetData>
    <row r="1" ht="15.75">
      <c r="A1" t="s">
        <v>154</v>
      </c>
    </row>
    <row r="2" ht="12.75">
      <c r="A2" s="2" t="s">
        <v>527</v>
      </c>
    </row>
    <row r="3" spans="1:3" ht="12.75">
      <c r="A3" s="3" t="s">
        <v>528</v>
      </c>
      <c r="C3" s="4" t="s">
        <v>529</v>
      </c>
    </row>
    <row r="4" ht="12.75">
      <c r="A4" s="3">
        <v>3</v>
      </c>
    </row>
    <row r="7" ht="12.75">
      <c r="A7" s="5" t="s">
        <v>530</v>
      </c>
    </row>
    <row r="8" ht="12.75">
      <c r="A8" s="6" t="s">
        <v>531</v>
      </c>
    </row>
    <row r="9" ht="12.75">
      <c r="A9" s="7" t="s">
        <v>532</v>
      </c>
    </row>
    <row r="10" ht="12.75">
      <c r="A10" s="6" t="s">
        <v>533</v>
      </c>
    </row>
    <row r="11" ht="12.75">
      <c r="A11" s="8" t="s">
        <v>534</v>
      </c>
    </row>
    <row r="14" ht="12.75">
      <c r="A14" s="4" t="s">
        <v>535</v>
      </c>
    </row>
    <row r="17" ht="12.75">
      <c r="C17" s="4" t="s">
        <v>536</v>
      </c>
    </row>
    <row r="20" ht="12.75">
      <c r="A20" s="9" t="s">
        <v>537</v>
      </c>
    </row>
    <row r="26" ht="12.75">
      <c r="C26" s="10" t="s">
        <v>538</v>
      </c>
    </row>
  </sheetData>
  <sheetProtection password="8863" sheet="1" object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I20" sqref="I20"/>
    </sheetView>
  </sheetViews>
  <sheetFormatPr defaultColWidth="7.875" defaultRowHeight="15.75" customHeight="1"/>
  <cols>
    <col min="1" max="1" width="5.125" style="13" customWidth="1"/>
    <col min="2" max="2" width="13.25390625" style="13" customWidth="1"/>
    <col min="3" max="3" width="7.875" style="13" customWidth="1"/>
    <col min="4" max="4" width="6.375" style="13" customWidth="1"/>
    <col min="5" max="5" width="6.875" style="13" customWidth="1"/>
    <col min="6" max="6" width="7.125" style="13" customWidth="1"/>
    <col min="7" max="7" width="11.00390625" style="13" customWidth="1"/>
    <col min="8" max="8" width="12.875" style="13" customWidth="1"/>
    <col min="9" max="9" width="11.50390625" style="13" customWidth="1"/>
    <col min="10" max="10" width="7.75390625" style="13" customWidth="1"/>
    <col min="11" max="11" width="7.50390625" style="13" customWidth="1"/>
    <col min="12" max="16384" width="7.875" style="13" customWidth="1"/>
  </cols>
  <sheetData>
    <row r="1" spans="1:12" s="11" customFormat="1" ht="30" customHeight="1">
      <c r="A1" s="437" t="s">
        <v>146</v>
      </c>
      <c r="B1" s="437"/>
      <c r="C1" s="437"/>
      <c r="D1" s="437"/>
      <c r="E1" s="437"/>
      <c r="F1" s="437"/>
      <c r="G1" s="437"/>
      <c r="H1" s="437"/>
      <c r="I1" s="437"/>
      <c r="J1" s="437"/>
      <c r="K1" s="437"/>
      <c r="L1" s="437"/>
    </row>
    <row r="2" spans="1:12" ht="13.5" customHeight="1">
      <c r="A2" s="439" t="str">
        <f>Sheet1!A3</f>
        <v>评估基准日：2019年4月29日</v>
      </c>
      <c r="B2" s="440"/>
      <c r="C2" s="440"/>
      <c r="D2" s="440"/>
      <c r="E2" s="440"/>
      <c r="F2" s="440"/>
      <c r="G2" s="440"/>
      <c r="H2" s="440"/>
      <c r="I2" s="440"/>
      <c r="J2" s="440"/>
      <c r="K2" s="440"/>
      <c r="L2" s="440"/>
    </row>
    <row r="3" spans="1:12" ht="13.5" customHeight="1">
      <c r="A3" s="14"/>
      <c r="B3" s="14"/>
      <c r="C3" s="14"/>
      <c r="D3" s="14"/>
      <c r="E3" s="14"/>
      <c r="F3" s="14"/>
      <c r="G3" s="14"/>
      <c r="H3" s="15"/>
      <c r="I3" s="15"/>
      <c r="J3" s="15"/>
      <c r="K3" s="448" t="s">
        <v>147</v>
      </c>
      <c r="L3" s="448"/>
    </row>
    <row r="4" spans="1:12" ht="15.75" customHeight="1">
      <c r="A4" s="38" t="str">
        <f>Sheet1!A4</f>
        <v>被评估单位（或者产权持有单位）：林杰、路兴龙</v>
      </c>
      <c r="K4" s="449" t="s">
        <v>3</v>
      </c>
      <c r="L4" s="449"/>
    </row>
    <row r="5" spans="1:12" s="12" customFormat="1" ht="15.75" customHeight="1">
      <c r="A5" s="18" t="s">
        <v>5</v>
      </c>
      <c r="B5" s="18" t="s">
        <v>148</v>
      </c>
      <c r="C5" s="18" t="s">
        <v>149</v>
      </c>
      <c r="D5" s="18" t="s">
        <v>150</v>
      </c>
      <c r="E5" s="18" t="s">
        <v>151</v>
      </c>
      <c r="F5" s="18" t="s">
        <v>152</v>
      </c>
      <c r="G5" s="18" t="s">
        <v>92</v>
      </c>
      <c r="H5" s="18" t="s">
        <v>153</v>
      </c>
      <c r="I5" s="18" t="s">
        <v>93</v>
      </c>
      <c r="J5" s="18" t="s">
        <v>94</v>
      </c>
      <c r="K5" s="18" t="s">
        <v>131</v>
      </c>
      <c r="L5" s="18" t="s">
        <v>8</v>
      </c>
    </row>
    <row r="6" spans="1:12" ht="15.75" customHeight="1">
      <c r="A6" s="20"/>
      <c r="B6" s="21"/>
      <c r="C6" s="20"/>
      <c r="D6" s="22"/>
      <c r="E6" s="36"/>
      <c r="F6" s="20"/>
      <c r="G6" s="24"/>
      <c r="H6" s="24"/>
      <c r="I6" s="24"/>
      <c r="J6" s="24"/>
      <c r="K6" s="24" t="s">
        <v>154</v>
      </c>
      <c r="L6" s="25"/>
    </row>
    <row r="7" spans="1:12" ht="15.75" customHeight="1">
      <c r="A7" s="20"/>
      <c r="B7" s="21"/>
      <c r="C7" s="20"/>
      <c r="D7" s="22"/>
      <c r="E7" s="36"/>
      <c r="F7" s="20"/>
      <c r="G7" s="24"/>
      <c r="H7" s="24"/>
      <c r="I7" s="24"/>
      <c r="J7" s="24"/>
      <c r="K7" s="24" t="s">
        <v>154</v>
      </c>
      <c r="L7" s="25"/>
    </row>
    <row r="8" spans="1:12" ht="15.75" customHeight="1">
      <c r="A8" s="20"/>
      <c r="B8" s="21"/>
      <c r="C8" s="20"/>
      <c r="D8" s="22"/>
      <c r="E8" s="36"/>
      <c r="F8" s="20"/>
      <c r="G8" s="24"/>
      <c r="H8" s="24"/>
      <c r="I8" s="24"/>
      <c r="J8" s="24"/>
      <c r="K8" s="24" t="s">
        <v>154</v>
      </c>
      <c r="L8" s="25"/>
    </row>
    <row r="9" spans="1:12" ht="15.75" customHeight="1">
      <c r="A9" s="20"/>
      <c r="B9" s="21"/>
      <c r="C9" s="20"/>
      <c r="D9" s="22"/>
      <c r="E9" s="36"/>
      <c r="F9" s="20"/>
      <c r="G9" s="24"/>
      <c r="H9" s="24"/>
      <c r="I9" s="24"/>
      <c r="J9" s="24"/>
      <c r="K9" s="24" t="s">
        <v>154</v>
      </c>
      <c r="L9" s="25"/>
    </row>
    <row r="10" spans="1:12" ht="15.75" customHeight="1">
      <c r="A10" s="20"/>
      <c r="B10" s="21"/>
      <c r="C10" s="20"/>
      <c r="D10" s="22"/>
      <c r="E10" s="36"/>
      <c r="F10" s="20"/>
      <c r="G10" s="24"/>
      <c r="H10" s="24"/>
      <c r="I10" s="24"/>
      <c r="J10" s="24"/>
      <c r="K10" s="24" t="s">
        <v>154</v>
      </c>
      <c r="L10" s="25"/>
    </row>
    <row r="11" spans="1:12" ht="15.75" customHeight="1">
      <c r="A11" s="20"/>
      <c r="B11" s="21"/>
      <c r="C11" s="20"/>
      <c r="D11" s="22"/>
      <c r="E11" s="36"/>
      <c r="F11" s="20"/>
      <c r="G11" s="24"/>
      <c r="H11" s="24"/>
      <c r="I11" s="24"/>
      <c r="J11" s="24"/>
      <c r="K11" s="24" t="s">
        <v>154</v>
      </c>
      <c r="L11" s="25"/>
    </row>
    <row r="12" spans="1:12" ht="15.75" customHeight="1">
      <c r="A12" s="20"/>
      <c r="B12" s="21"/>
      <c r="C12" s="20"/>
      <c r="D12" s="22"/>
      <c r="E12" s="36"/>
      <c r="F12" s="20"/>
      <c r="G12" s="24"/>
      <c r="H12" s="24"/>
      <c r="I12" s="24"/>
      <c r="J12" s="24"/>
      <c r="K12" s="24" t="s">
        <v>154</v>
      </c>
      <c r="L12" s="25"/>
    </row>
    <row r="13" spans="1:12" ht="15.75" customHeight="1">
      <c r="A13" s="20"/>
      <c r="B13" s="21"/>
      <c r="C13" s="20"/>
      <c r="D13" s="22"/>
      <c r="E13" s="36"/>
      <c r="F13" s="20"/>
      <c r="G13" s="24"/>
      <c r="H13" s="24"/>
      <c r="I13" s="24"/>
      <c r="J13" s="24"/>
      <c r="K13" s="24" t="s">
        <v>154</v>
      </c>
      <c r="L13" s="25"/>
    </row>
    <row r="14" spans="1:12" ht="15.75" customHeight="1">
      <c r="A14" s="20"/>
      <c r="B14" s="21"/>
      <c r="C14" s="20"/>
      <c r="D14" s="22"/>
      <c r="E14" s="36"/>
      <c r="F14" s="20"/>
      <c r="G14" s="24"/>
      <c r="H14" s="24"/>
      <c r="I14" s="24"/>
      <c r="J14" s="24"/>
      <c r="K14" s="24" t="s">
        <v>154</v>
      </c>
      <c r="L14" s="25"/>
    </row>
    <row r="15" spans="1:12" ht="15.75" customHeight="1">
      <c r="A15" s="20"/>
      <c r="B15" s="21"/>
      <c r="C15" s="20"/>
      <c r="D15" s="22"/>
      <c r="E15" s="36"/>
      <c r="F15" s="20"/>
      <c r="G15" s="24"/>
      <c r="H15" s="24"/>
      <c r="I15" s="24"/>
      <c r="J15" s="24"/>
      <c r="K15" s="24" t="s">
        <v>154</v>
      </c>
      <c r="L15" s="25"/>
    </row>
    <row r="16" spans="1:12" ht="15.75" customHeight="1">
      <c r="A16" s="20"/>
      <c r="B16" s="21"/>
      <c r="C16" s="20"/>
      <c r="D16" s="22"/>
      <c r="E16" s="36"/>
      <c r="F16" s="20"/>
      <c r="G16" s="24"/>
      <c r="H16" s="24"/>
      <c r="I16" s="24"/>
      <c r="J16" s="24"/>
      <c r="K16" s="24" t="s">
        <v>154</v>
      </c>
      <c r="L16" s="25"/>
    </row>
    <row r="17" spans="1:12" ht="15.75" customHeight="1">
      <c r="A17" s="20"/>
      <c r="B17" s="21"/>
      <c r="C17" s="20"/>
      <c r="D17" s="22"/>
      <c r="E17" s="36"/>
      <c r="F17" s="20"/>
      <c r="G17" s="24"/>
      <c r="H17" s="24"/>
      <c r="I17" s="24"/>
      <c r="J17" s="24"/>
      <c r="K17" s="24" t="s">
        <v>154</v>
      </c>
      <c r="L17" s="25"/>
    </row>
    <row r="18" spans="1:12" ht="15.75" customHeight="1">
      <c r="A18" s="20"/>
      <c r="B18" s="21"/>
      <c r="C18" s="20"/>
      <c r="D18" s="22"/>
      <c r="E18" s="36"/>
      <c r="F18" s="20"/>
      <c r="G18" s="24"/>
      <c r="H18" s="24"/>
      <c r="I18" s="24"/>
      <c r="J18" s="24"/>
      <c r="K18" s="24" t="s">
        <v>154</v>
      </c>
      <c r="L18" s="25"/>
    </row>
    <row r="19" spans="1:12" ht="15.75" customHeight="1">
      <c r="A19" s="20"/>
      <c r="B19" s="21"/>
      <c r="C19" s="20"/>
      <c r="D19" s="22"/>
      <c r="E19" s="36"/>
      <c r="F19" s="20"/>
      <c r="G19" s="24"/>
      <c r="H19" s="24"/>
      <c r="I19" s="24"/>
      <c r="J19" s="24"/>
      <c r="K19" s="24" t="s">
        <v>154</v>
      </c>
      <c r="L19" s="25"/>
    </row>
    <row r="20" spans="1:12" ht="15.75" customHeight="1">
      <c r="A20" s="20"/>
      <c r="B20" s="21"/>
      <c r="C20" s="20"/>
      <c r="D20" s="22"/>
      <c r="E20" s="36"/>
      <c r="F20" s="20"/>
      <c r="G20" s="24"/>
      <c r="H20" s="24"/>
      <c r="I20" s="24"/>
      <c r="J20" s="24"/>
      <c r="K20" s="24" t="s">
        <v>154</v>
      </c>
      <c r="L20" s="25"/>
    </row>
    <row r="21" spans="1:12" ht="15.75" customHeight="1">
      <c r="A21" s="20"/>
      <c r="B21" s="21"/>
      <c r="C21" s="20"/>
      <c r="D21" s="22"/>
      <c r="E21" s="36"/>
      <c r="F21" s="20"/>
      <c r="G21" s="24"/>
      <c r="H21" s="24"/>
      <c r="I21" s="24"/>
      <c r="J21" s="24"/>
      <c r="K21" s="24" t="s">
        <v>154</v>
      </c>
      <c r="L21" s="25"/>
    </row>
    <row r="22" spans="1:12" ht="15.75" customHeight="1">
      <c r="A22" s="20"/>
      <c r="B22" s="21"/>
      <c r="C22" s="20"/>
      <c r="D22" s="22"/>
      <c r="E22" s="36"/>
      <c r="F22" s="20"/>
      <c r="G22" s="24"/>
      <c r="H22" s="24"/>
      <c r="I22" s="24"/>
      <c r="J22" s="24"/>
      <c r="K22" s="24" t="s">
        <v>154</v>
      </c>
      <c r="L22" s="25"/>
    </row>
    <row r="23" spans="1:12" ht="15.75" customHeight="1">
      <c r="A23" s="20"/>
      <c r="B23" s="21"/>
      <c r="C23" s="20"/>
      <c r="D23" s="22"/>
      <c r="E23" s="36"/>
      <c r="F23" s="20"/>
      <c r="G23" s="24"/>
      <c r="H23" s="24"/>
      <c r="I23" s="24"/>
      <c r="J23" s="24"/>
      <c r="K23" s="24" t="s">
        <v>154</v>
      </c>
      <c r="L23" s="25"/>
    </row>
    <row r="24" spans="1:12" ht="15.75" customHeight="1">
      <c r="A24" s="20"/>
      <c r="B24" s="21"/>
      <c r="C24" s="20"/>
      <c r="D24" s="22"/>
      <c r="E24" s="36"/>
      <c r="F24" s="20"/>
      <c r="G24" s="24"/>
      <c r="H24" s="24"/>
      <c r="I24" s="24"/>
      <c r="J24" s="24"/>
      <c r="K24" s="24" t="s">
        <v>154</v>
      </c>
      <c r="L24" s="25"/>
    </row>
    <row r="25" spans="1:12" ht="15.75" customHeight="1">
      <c r="A25" s="20"/>
      <c r="B25" s="21"/>
      <c r="C25" s="20"/>
      <c r="D25" s="22"/>
      <c r="E25" s="36"/>
      <c r="F25" s="20"/>
      <c r="G25" s="24"/>
      <c r="H25" s="24"/>
      <c r="I25" s="24"/>
      <c r="J25" s="24"/>
      <c r="K25" s="24" t="s">
        <v>154</v>
      </c>
      <c r="L25" s="25"/>
    </row>
    <row r="26" spans="1:12" ht="15.75" customHeight="1">
      <c r="A26" s="20"/>
      <c r="B26" s="21"/>
      <c r="C26" s="20"/>
      <c r="D26" s="22"/>
      <c r="E26" s="36"/>
      <c r="F26" s="20"/>
      <c r="G26" s="24"/>
      <c r="H26" s="24"/>
      <c r="I26" s="24"/>
      <c r="J26" s="24"/>
      <c r="K26" s="24"/>
      <c r="L26" s="25"/>
    </row>
    <row r="27" spans="1:12" ht="15.75" customHeight="1">
      <c r="A27" s="442" t="s">
        <v>155</v>
      </c>
      <c r="B27" s="443"/>
      <c r="C27" s="25"/>
      <c r="D27" s="22"/>
      <c r="E27" s="25"/>
      <c r="F27" s="25"/>
      <c r="G27" s="24">
        <f>SUM(G6:G26)</f>
        <v>0</v>
      </c>
      <c r="H27" s="24"/>
      <c r="I27" s="24">
        <f>SUM(I6:I26)</f>
        <v>0</v>
      </c>
      <c r="J27" s="24">
        <f>I27-G27</f>
        <v>0</v>
      </c>
      <c r="K27" s="24" t="e">
        <f>J27/G27*100</f>
        <v>#DIV/0!</v>
      </c>
      <c r="L27" s="25"/>
    </row>
    <row r="28" ht="15.75" customHeight="1">
      <c r="A28" s="13" t="str">
        <f>Sheet1!A7</f>
        <v>被评估单位（或者产权持有单位）填表人：</v>
      </c>
    </row>
    <row r="29" spans="1:8" ht="15.75" customHeight="1">
      <c r="A29" s="13" t="str">
        <f>Sheet1!A8</f>
        <v>填表日期：2019月4月29日</v>
      </c>
      <c r="H29" s="13">
        <f>Sheet1!A6</f>
        <v>0</v>
      </c>
    </row>
  </sheetData>
  <sheetProtection/>
  <mergeCells count="5">
    <mergeCell ref="A27:B27"/>
    <mergeCell ref="A1:L1"/>
    <mergeCell ref="A2:L2"/>
    <mergeCell ref="K3:L3"/>
    <mergeCell ref="K4:L4"/>
  </mergeCells>
  <printOptions horizontalCentered="1"/>
  <pageMargins left="1" right="1" top="1.01" bottom="0.87" header="1.2" footer="0.51"/>
  <pageSetup fitToHeight="0" fitToWidth="1" horizontalDpi="300" verticalDpi="300" orientation="landscape" paperSize="9" scale="96"/>
  <headerFooter scaleWithDoc="0" alignWithMargins="0">
    <oddFooter>&amp;C&amp;"宋体,常规"共&amp;"Times New Roman,常规"&amp;N&amp;"宋体,常规"页&amp;"Times New Roman,常规",&amp;"宋体,常规"第&amp;"Times New Roman,常规"&amp;P&amp;"宋体,常规"页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H23" sqref="H23"/>
    </sheetView>
  </sheetViews>
  <sheetFormatPr defaultColWidth="7.875" defaultRowHeight="15.75" customHeight="1"/>
  <cols>
    <col min="1" max="1" width="4.875" style="13" customWidth="1"/>
    <col min="2" max="2" width="15.875" style="13" customWidth="1"/>
    <col min="3" max="3" width="7.875" style="13" customWidth="1"/>
    <col min="4" max="5" width="7.25390625" style="13" customWidth="1"/>
    <col min="6" max="6" width="7.875" style="13" customWidth="1"/>
    <col min="7" max="7" width="6.50390625" style="13" customWidth="1"/>
    <col min="8" max="8" width="11.375" style="13" customWidth="1"/>
    <col min="9" max="9" width="9.50390625" style="13" customWidth="1"/>
    <col min="10" max="10" width="6.875" style="13" customWidth="1"/>
    <col min="11" max="11" width="9.25390625" style="13" customWidth="1"/>
    <col min="12" max="12" width="6.75390625" style="13" customWidth="1"/>
    <col min="13" max="16384" width="7.875" style="13" customWidth="1"/>
  </cols>
  <sheetData>
    <row r="1" spans="1:11" s="11" customFormat="1" ht="30" customHeight="1">
      <c r="A1" s="437" t="s">
        <v>156</v>
      </c>
      <c r="B1" s="438"/>
      <c r="C1" s="438"/>
      <c r="D1" s="438"/>
      <c r="E1" s="438"/>
      <c r="F1" s="438"/>
      <c r="G1" s="438"/>
      <c r="H1" s="438"/>
      <c r="I1" s="438"/>
      <c r="J1" s="438"/>
      <c r="K1" s="438"/>
    </row>
    <row r="2" spans="1:11" ht="13.5" customHeight="1">
      <c r="A2" s="439" t="str">
        <f>Sheet1!A3</f>
        <v>评估基准日：2019年4月29日</v>
      </c>
      <c r="B2" s="440"/>
      <c r="C2" s="440"/>
      <c r="D2" s="440"/>
      <c r="E2" s="440"/>
      <c r="F2" s="440"/>
      <c r="G2" s="440"/>
      <c r="H2" s="440"/>
      <c r="I2" s="441"/>
      <c r="J2" s="441"/>
      <c r="K2" s="441"/>
    </row>
    <row r="3" spans="1:12" ht="13.5" customHeight="1">
      <c r="A3" s="14"/>
      <c r="B3" s="14"/>
      <c r="C3" s="14"/>
      <c r="D3" s="14"/>
      <c r="E3" s="14"/>
      <c r="F3" s="14"/>
      <c r="G3" s="14"/>
      <c r="H3" s="14"/>
      <c r="I3" s="15"/>
      <c r="J3" s="15"/>
      <c r="K3" s="448" t="s">
        <v>157</v>
      </c>
      <c r="L3" s="448"/>
    </row>
    <row r="4" spans="1:12" ht="15.75" customHeight="1">
      <c r="A4" s="38" t="str">
        <f>Sheet1!A4</f>
        <v>被评估单位（或者产权持有单位）：林杰、路兴龙</v>
      </c>
      <c r="K4" s="449" t="s">
        <v>3</v>
      </c>
      <c r="L4" s="449"/>
    </row>
    <row r="5" spans="1:12" s="12" customFormat="1" ht="15.75" customHeight="1">
      <c r="A5" s="18" t="s">
        <v>5</v>
      </c>
      <c r="B5" s="18" t="s">
        <v>148</v>
      </c>
      <c r="C5" s="18" t="s">
        <v>158</v>
      </c>
      <c r="D5" s="18" t="s">
        <v>159</v>
      </c>
      <c r="E5" s="18" t="s">
        <v>150</v>
      </c>
      <c r="F5" s="18" t="s">
        <v>160</v>
      </c>
      <c r="G5" s="18" t="s">
        <v>161</v>
      </c>
      <c r="H5" s="18" t="s">
        <v>92</v>
      </c>
      <c r="I5" s="18" t="s">
        <v>93</v>
      </c>
      <c r="J5" s="18" t="s">
        <v>94</v>
      </c>
      <c r="K5" s="18" t="s">
        <v>131</v>
      </c>
      <c r="L5" s="18" t="s">
        <v>8</v>
      </c>
    </row>
    <row r="6" spans="1:12" ht="15.75" customHeight="1">
      <c r="A6" s="20"/>
      <c r="B6" s="21"/>
      <c r="C6" s="20"/>
      <c r="D6" s="22"/>
      <c r="E6" s="22"/>
      <c r="F6" s="20"/>
      <c r="G6" s="20"/>
      <c r="H6" s="24"/>
      <c r="I6" s="24"/>
      <c r="J6" s="24">
        <f>I6-H6</f>
        <v>0</v>
      </c>
      <c r="K6" s="24" t="e">
        <f>J6/H6*100</f>
        <v>#DIV/0!</v>
      </c>
      <c r="L6" s="25"/>
    </row>
    <row r="7" spans="1:12" ht="15.75" customHeight="1">
      <c r="A7" s="20"/>
      <c r="B7" s="21"/>
      <c r="C7" s="20"/>
      <c r="D7" s="22"/>
      <c r="E7" s="22"/>
      <c r="F7" s="20"/>
      <c r="G7" s="20"/>
      <c r="H7" s="24"/>
      <c r="I7" s="24"/>
      <c r="J7" s="24"/>
      <c r="K7" s="24" t="s">
        <v>154</v>
      </c>
      <c r="L7" s="25"/>
    </row>
    <row r="8" spans="1:12" ht="15.75" customHeight="1">
      <c r="A8" s="20"/>
      <c r="B8" s="21"/>
      <c r="C8" s="20"/>
      <c r="D8" s="22"/>
      <c r="E8" s="22"/>
      <c r="F8" s="20"/>
      <c r="G8" s="20"/>
      <c r="H8" s="24"/>
      <c r="I8" s="24"/>
      <c r="J8" s="24"/>
      <c r="K8" s="24" t="s">
        <v>154</v>
      </c>
      <c r="L8" s="25"/>
    </row>
    <row r="9" spans="1:12" ht="15.75" customHeight="1">
      <c r="A9" s="20"/>
      <c r="B9" s="21"/>
      <c r="C9" s="20"/>
      <c r="D9" s="22"/>
      <c r="E9" s="22"/>
      <c r="F9" s="20"/>
      <c r="G9" s="20"/>
      <c r="H9" s="24"/>
      <c r="I9" s="24"/>
      <c r="J9" s="24"/>
      <c r="K9" s="24" t="s">
        <v>154</v>
      </c>
      <c r="L9" s="25"/>
    </row>
    <row r="10" spans="1:12" ht="15.75" customHeight="1">
      <c r="A10" s="20"/>
      <c r="B10" s="21"/>
      <c r="C10" s="20"/>
      <c r="D10" s="22"/>
      <c r="E10" s="22"/>
      <c r="F10" s="20"/>
      <c r="G10" s="20"/>
      <c r="H10" s="24"/>
      <c r="I10" s="24"/>
      <c r="J10" s="24"/>
      <c r="K10" s="24" t="s">
        <v>154</v>
      </c>
      <c r="L10" s="25"/>
    </row>
    <row r="11" spans="1:12" ht="15.75" customHeight="1">
      <c r="A11" s="20"/>
      <c r="B11" s="21"/>
      <c r="C11" s="20"/>
      <c r="D11" s="22"/>
      <c r="E11" s="22"/>
      <c r="F11" s="20"/>
      <c r="G11" s="20"/>
      <c r="H11" s="24"/>
      <c r="I11" s="24"/>
      <c r="J11" s="24"/>
      <c r="K11" s="24" t="s">
        <v>154</v>
      </c>
      <c r="L11" s="25"/>
    </row>
    <row r="12" spans="1:12" ht="15.75" customHeight="1">
      <c r="A12" s="20"/>
      <c r="B12" s="21"/>
      <c r="C12" s="20"/>
      <c r="D12" s="22"/>
      <c r="E12" s="22"/>
      <c r="F12" s="20"/>
      <c r="G12" s="20"/>
      <c r="H12" s="24"/>
      <c r="I12" s="24"/>
      <c r="J12" s="24"/>
      <c r="K12" s="24" t="s">
        <v>154</v>
      </c>
      <c r="L12" s="25"/>
    </row>
    <row r="13" spans="1:12" ht="15.75" customHeight="1">
      <c r="A13" s="20"/>
      <c r="B13" s="21"/>
      <c r="C13" s="20"/>
      <c r="D13" s="22"/>
      <c r="E13" s="22"/>
      <c r="F13" s="20"/>
      <c r="G13" s="20"/>
      <c r="H13" s="24"/>
      <c r="I13" s="24"/>
      <c r="J13" s="24"/>
      <c r="K13" s="24" t="s">
        <v>154</v>
      </c>
      <c r="L13" s="25"/>
    </row>
    <row r="14" spans="1:12" ht="15.75" customHeight="1">
      <c r="A14" s="20"/>
      <c r="B14" s="21"/>
      <c r="C14" s="20"/>
      <c r="D14" s="22"/>
      <c r="E14" s="22"/>
      <c r="F14" s="20"/>
      <c r="G14" s="20"/>
      <c r="H14" s="24"/>
      <c r="I14" s="24"/>
      <c r="J14" s="24"/>
      <c r="K14" s="24" t="s">
        <v>154</v>
      </c>
      <c r="L14" s="25"/>
    </row>
    <row r="15" spans="1:12" ht="15.75" customHeight="1">
      <c r="A15" s="20"/>
      <c r="B15" s="21"/>
      <c r="C15" s="20"/>
      <c r="D15" s="22"/>
      <c r="E15" s="22"/>
      <c r="F15" s="20"/>
      <c r="G15" s="20"/>
      <c r="H15" s="24"/>
      <c r="I15" s="24"/>
      <c r="J15" s="24"/>
      <c r="K15" s="24" t="s">
        <v>154</v>
      </c>
      <c r="L15" s="25"/>
    </row>
    <row r="16" spans="1:12" ht="15.75" customHeight="1">
      <c r="A16" s="20"/>
      <c r="B16" s="21"/>
      <c r="C16" s="20"/>
      <c r="D16" s="22"/>
      <c r="E16" s="22"/>
      <c r="F16" s="20"/>
      <c r="G16" s="20"/>
      <c r="H16" s="24"/>
      <c r="I16" s="24"/>
      <c r="J16" s="24"/>
      <c r="K16" s="24" t="s">
        <v>154</v>
      </c>
      <c r="L16" s="25"/>
    </row>
    <row r="17" spans="1:12" ht="15.75" customHeight="1">
      <c r="A17" s="20"/>
      <c r="B17" s="21"/>
      <c r="C17" s="20"/>
      <c r="D17" s="22"/>
      <c r="E17" s="22"/>
      <c r="F17" s="20"/>
      <c r="G17" s="20"/>
      <c r="H17" s="24"/>
      <c r="I17" s="24"/>
      <c r="J17" s="24"/>
      <c r="K17" s="24" t="s">
        <v>154</v>
      </c>
      <c r="L17" s="25"/>
    </row>
    <row r="18" spans="1:12" ht="15.75" customHeight="1">
      <c r="A18" s="20"/>
      <c r="B18" s="21"/>
      <c r="C18" s="20"/>
      <c r="D18" s="22"/>
      <c r="E18" s="22"/>
      <c r="F18" s="20"/>
      <c r="G18" s="20"/>
      <c r="H18" s="24"/>
      <c r="I18" s="24"/>
      <c r="J18" s="24"/>
      <c r="K18" s="24" t="s">
        <v>154</v>
      </c>
      <c r="L18" s="25"/>
    </row>
    <row r="19" spans="1:12" ht="15.75" customHeight="1">
      <c r="A19" s="20"/>
      <c r="B19" s="21"/>
      <c r="C19" s="20"/>
      <c r="D19" s="22"/>
      <c r="E19" s="22"/>
      <c r="F19" s="20"/>
      <c r="G19" s="20"/>
      <c r="H19" s="24"/>
      <c r="I19" s="24"/>
      <c r="J19" s="24"/>
      <c r="K19" s="24" t="s">
        <v>154</v>
      </c>
      <c r="L19" s="25"/>
    </row>
    <row r="20" spans="1:12" ht="15.75" customHeight="1">
      <c r="A20" s="20"/>
      <c r="B20" s="21"/>
      <c r="C20" s="20"/>
      <c r="D20" s="22"/>
      <c r="E20" s="22"/>
      <c r="F20" s="20"/>
      <c r="G20" s="20"/>
      <c r="H20" s="24"/>
      <c r="I20" s="24"/>
      <c r="J20" s="24"/>
      <c r="K20" s="24" t="s">
        <v>154</v>
      </c>
      <c r="L20" s="25"/>
    </row>
    <row r="21" spans="1:12" ht="15.75" customHeight="1">
      <c r="A21" s="20"/>
      <c r="B21" s="21"/>
      <c r="C21" s="20"/>
      <c r="D21" s="22"/>
      <c r="E21" s="22"/>
      <c r="F21" s="20"/>
      <c r="G21" s="20"/>
      <c r="H21" s="24"/>
      <c r="I21" s="24"/>
      <c r="J21" s="24"/>
      <c r="K21" s="24" t="s">
        <v>154</v>
      </c>
      <c r="L21" s="25"/>
    </row>
    <row r="22" spans="1:12" ht="15.75" customHeight="1">
      <c r="A22" s="20"/>
      <c r="B22" s="21"/>
      <c r="C22" s="20"/>
      <c r="D22" s="22"/>
      <c r="E22" s="22"/>
      <c r="F22" s="20"/>
      <c r="G22" s="20"/>
      <c r="H22" s="24"/>
      <c r="I22" s="24"/>
      <c r="J22" s="24"/>
      <c r="K22" s="24" t="s">
        <v>154</v>
      </c>
      <c r="L22" s="25"/>
    </row>
    <row r="23" spans="1:12" ht="15.75" customHeight="1">
      <c r="A23" s="20"/>
      <c r="B23" s="21"/>
      <c r="C23" s="20"/>
      <c r="D23" s="22"/>
      <c r="E23" s="22"/>
      <c r="F23" s="20"/>
      <c r="G23" s="20"/>
      <c r="H23" s="24"/>
      <c r="I23" s="24"/>
      <c r="J23" s="24"/>
      <c r="K23" s="24" t="s">
        <v>154</v>
      </c>
      <c r="L23" s="25"/>
    </row>
    <row r="24" spans="1:12" ht="15.75" customHeight="1">
      <c r="A24" s="20"/>
      <c r="B24" s="21"/>
      <c r="C24" s="20"/>
      <c r="D24" s="22"/>
      <c r="E24" s="22"/>
      <c r="F24" s="20"/>
      <c r="G24" s="20"/>
      <c r="H24" s="24"/>
      <c r="I24" s="24"/>
      <c r="J24" s="24"/>
      <c r="K24" s="24" t="s">
        <v>154</v>
      </c>
      <c r="L24" s="25"/>
    </row>
    <row r="25" spans="1:12" ht="15.75" customHeight="1">
      <c r="A25" s="20"/>
      <c r="B25" s="21"/>
      <c r="C25" s="20"/>
      <c r="D25" s="22"/>
      <c r="E25" s="22"/>
      <c r="F25" s="20"/>
      <c r="G25" s="20"/>
      <c r="H25" s="24"/>
      <c r="I25" s="24"/>
      <c r="J25" s="24"/>
      <c r="K25" s="24" t="s">
        <v>154</v>
      </c>
      <c r="L25" s="25"/>
    </row>
    <row r="26" spans="1:12" ht="15.75" customHeight="1">
      <c r="A26" s="20"/>
      <c r="B26" s="21"/>
      <c r="C26" s="20"/>
      <c r="D26" s="22"/>
      <c r="E26" s="22"/>
      <c r="F26" s="20"/>
      <c r="G26" s="20"/>
      <c r="H26" s="24"/>
      <c r="I26" s="24"/>
      <c r="J26" s="24"/>
      <c r="K26" s="24"/>
      <c r="L26" s="25"/>
    </row>
    <row r="27" spans="1:12" ht="15.75" customHeight="1">
      <c r="A27" s="442" t="s">
        <v>155</v>
      </c>
      <c r="B27" s="443"/>
      <c r="C27" s="25"/>
      <c r="D27" s="22"/>
      <c r="E27" s="22"/>
      <c r="F27" s="25"/>
      <c r="G27" s="25"/>
      <c r="H27" s="24">
        <f>SUM(H6:H26)</f>
        <v>0</v>
      </c>
      <c r="I27" s="24">
        <f>SUM(I6:I26)</f>
        <v>0</v>
      </c>
      <c r="J27" s="24">
        <f>I27-H27</f>
        <v>0</v>
      </c>
      <c r="K27" s="24" t="e">
        <f>J27/H27*100</f>
        <v>#DIV/0!</v>
      </c>
      <c r="L27" s="25"/>
    </row>
    <row r="28" spans="1:8" ht="15.75" customHeight="1">
      <c r="A28" s="13" t="str">
        <f>Sheet1!A7</f>
        <v>被评估单位（或者产权持有单位）填表人：</v>
      </c>
      <c r="H28" s="13">
        <f>Sheet1!A6</f>
        <v>0</v>
      </c>
    </row>
    <row r="29" ht="15.75" customHeight="1">
      <c r="A29" s="13" t="str">
        <f>Sheet1!A8</f>
        <v>填表日期：2019月4月29日</v>
      </c>
    </row>
  </sheetData>
  <sheetProtection/>
  <mergeCells count="5">
    <mergeCell ref="A27:B27"/>
    <mergeCell ref="A1:K1"/>
    <mergeCell ref="A2:K2"/>
    <mergeCell ref="K3:L3"/>
    <mergeCell ref="K4:L4"/>
  </mergeCells>
  <printOptions horizontalCentered="1"/>
  <pageMargins left="1" right="1" top="0.87" bottom="0.87" header="1.06" footer="0.51"/>
  <pageSetup fitToHeight="0" fitToWidth="1" horizontalDpi="300" verticalDpi="300" orientation="landscape" paperSize="9"/>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F12" sqref="F12"/>
    </sheetView>
  </sheetViews>
  <sheetFormatPr defaultColWidth="7.875" defaultRowHeight="15.75" customHeight="1"/>
  <cols>
    <col min="1" max="1" width="3.875" style="13" customWidth="1"/>
    <col min="2" max="2" width="14.50390625" style="13" customWidth="1"/>
    <col min="3" max="3" width="9.50390625" style="13" customWidth="1"/>
    <col min="4" max="4" width="6.375" style="13" customWidth="1"/>
    <col min="5" max="5" width="6.50390625" style="13" customWidth="1"/>
    <col min="6" max="6" width="8.25390625" style="13" bestFit="1" customWidth="1"/>
    <col min="7" max="7" width="10.25390625" style="13" customWidth="1"/>
    <col min="8" max="8" width="11.25390625" style="13" customWidth="1"/>
    <col min="9" max="9" width="10.625" style="13" customWidth="1"/>
    <col min="10" max="10" width="7.625" style="13" customWidth="1"/>
    <col min="11" max="11" width="7.125" style="13" customWidth="1"/>
    <col min="12" max="16384" width="7.875" style="13" customWidth="1"/>
  </cols>
  <sheetData>
    <row r="1" spans="1:12" s="11" customFormat="1" ht="30" customHeight="1">
      <c r="A1" s="437" t="s">
        <v>162</v>
      </c>
      <c r="B1" s="437"/>
      <c r="C1" s="437"/>
      <c r="D1" s="437"/>
      <c r="E1" s="437"/>
      <c r="F1" s="437"/>
      <c r="G1" s="437"/>
      <c r="H1" s="437"/>
      <c r="I1" s="437"/>
      <c r="J1" s="437"/>
      <c r="K1" s="437"/>
      <c r="L1" s="437"/>
    </row>
    <row r="2" spans="1:12" ht="13.5" customHeight="1">
      <c r="A2" s="439" t="str">
        <f>Sheet1!A3</f>
        <v>评估基准日：2019年4月29日</v>
      </c>
      <c r="B2" s="440"/>
      <c r="C2" s="440"/>
      <c r="D2" s="440"/>
      <c r="E2" s="440"/>
      <c r="F2" s="440"/>
      <c r="G2" s="440"/>
      <c r="H2" s="440"/>
      <c r="I2" s="440"/>
      <c r="J2" s="440"/>
      <c r="K2" s="440"/>
      <c r="L2" s="440"/>
    </row>
    <row r="3" spans="1:12" ht="13.5" customHeight="1">
      <c r="A3" s="14"/>
      <c r="B3" s="14"/>
      <c r="C3" s="14"/>
      <c r="D3" s="14"/>
      <c r="E3" s="14"/>
      <c r="F3" s="14"/>
      <c r="G3" s="14"/>
      <c r="H3" s="15"/>
      <c r="I3" s="15"/>
      <c r="J3" s="15"/>
      <c r="K3" s="448" t="s">
        <v>163</v>
      </c>
      <c r="L3" s="448"/>
    </row>
    <row r="4" spans="1:12" ht="15.75" customHeight="1">
      <c r="A4" s="38" t="str">
        <f>Sheet1!A4</f>
        <v>被评估单位（或者产权持有单位）：林杰、路兴龙</v>
      </c>
      <c r="K4" s="449" t="s">
        <v>3</v>
      </c>
      <c r="L4" s="449"/>
    </row>
    <row r="5" spans="1:12" s="12" customFormat="1" ht="15.75" customHeight="1">
      <c r="A5" s="18" t="s">
        <v>5</v>
      </c>
      <c r="B5" s="18" t="s">
        <v>164</v>
      </c>
      <c r="C5" s="18" t="s">
        <v>165</v>
      </c>
      <c r="D5" s="18" t="s">
        <v>166</v>
      </c>
      <c r="E5" s="18" t="s">
        <v>150</v>
      </c>
      <c r="F5" s="18" t="s">
        <v>161</v>
      </c>
      <c r="G5" s="18" t="s">
        <v>92</v>
      </c>
      <c r="H5" s="18" t="s">
        <v>167</v>
      </c>
      <c r="I5" s="18" t="s">
        <v>93</v>
      </c>
      <c r="J5" s="18" t="s">
        <v>94</v>
      </c>
      <c r="K5" s="18" t="s">
        <v>131</v>
      </c>
      <c r="L5" s="18" t="s">
        <v>8</v>
      </c>
    </row>
    <row r="6" spans="1:12" ht="15.75" customHeight="1">
      <c r="A6" s="20"/>
      <c r="B6" s="21"/>
      <c r="C6" s="20"/>
      <c r="D6" s="22"/>
      <c r="E6" s="22"/>
      <c r="F6" s="20"/>
      <c r="G6" s="24"/>
      <c r="H6" s="24"/>
      <c r="I6" s="24"/>
      <c r="J6" s="24"/>
      <c r="K6" s="24" t="s">
        <v>154</v>
      </c>
      <c r="L6" s="25"/>
    </row>
    <row r="7" spans="1:12" ht="15.75" customHeight="1">
      <c r="A7" s="20"/>
      <c r="B7" s="21"/>
      <c r="C7" s="20"/>
      <c r="D7" s="22"/>
      <c r="E7" s="36"/>
      <c r="F7" s="20"/>
      <c r="G7" s="24"/>
      <c r="H7" s="24"/>
      <c r="I7" s="24"/>
      <c r="J7" s="24"/>
      <c r="K7" s="24" t="s">
        <v>154</v>
      </c>
      <c r="L7" s="25"/>
    </row>
    <row r="8" spans="1:12" ht="15.75" customHeight="1">
      <c r="A8" s="20"/>
      <c r="B8" s="21"/>
      <c r="C8" s="20"/>
      <c r="D8" s="22"/>
      <c r="E8" s="36"/>
      <c r="F8" s="20"/>
      <c r="G8" s="24"/>
      <c r="H8" s="24"/>
      <c r="I8" s="24"/>
      <c r="J8" s="24"/>
      <c r="K8" s="24" t="s">
        <v>154</v>
      </c>
      <c r="L8" s="25"/>
    </row>
    <row r="9" spans="1:12" ht="15.75" customHeight="1">
      <c r="A9" s="20"/>
      <c r="B9" s="21"/>
      <c r="C9" s="20"/>
      <c r="D9" s="22"/>
      <c r="E9" s="36"/>
      <c r="F9" s="20"/>
      <c r="G9" s="24"/>
      <c r="H9" s="24"/>
      <c r="I9" s="24"/>
      <c r="J9" s="24"/>
      <c r="K9" s="24" t="s">
        <v>154</v>
      </c>
      <c r="L9" s="25"/>
    </row>
    <row r="10" spans="1:12" ht="15.75" customHeight="1">
      <c r="A10" s="20"/>
      <c r="B10" s="21"/>
      <c r="C10" s="20"/>
      <c r="D10" s="22"/>
      <c r="E10" s="36"/>
      <c r="F10" s="20"/>
      <c r="G10" s="24"/>
      <c r="H10" s="24"/>
      <c r="I10" s="24"/>
      <c r="J10" s="24"/>
      <c r="K10" s="24" t="s">
        <v>154</v>
      </c>
      <c r="L10" s="25"/>
    </row>
    <row r="11" spans="1:12" ht="15.75" customHeight="1">
      <c r="A11" s="20"/>
      <c r="B11" s="21"/>
      <c r="C11" s="20"/>
      <c r="D11" s="22"/>
      <c r="E11" s="36"/>
      <c r="F11" s="20"/>
      <c r="G11" s="24"/>
      <c r="H11" s="24"/>
      <c r="I11" s="24"/>
      <c r="J11" s="24"/>
      <c r="K11" s="24" t="s">
        <v>154</v>
      </c>
      <c r="L11" s="25"/>
    </row>
    <row r="12" spans="1:12" ht="15.75" customHeight="1">
      <c r="A12" s="20"/>
      <c r="B12" s="21"/>
      <c r="C12" s="20"/>
      <c r="D12" s="22"/>
      <c r="E12" s="36"/>
      <c r="F12" s="20"/>
      <c r="G12" s="24"/>
      <c r="H12" s="24"/>
      <c r="I12" s="24"/>
      <c r="J12" s="24"/>
      <c r="K12" s="24" t="s">
        <v>154</v>
      </c>
      <c r="L12" s="25"/>
    </row>
    <row r="13" spans="1:12" ht="15.75" customHeight="1">
      <c r="A13" s="20"/>
      <c r="B13" s="21"/>
      <c r="C13" s="20"/>
      <c r="D13" s="22"/>
      <c r="E13" s="36"/>
      <c r="F13" s="20"/>
      <c r="G13" s="24"/>
      <c r="H13" s="24"/>
      <c r="I13" s="24"/>
      <c r="J13" s="24"/>
      <c r="K13" s="24" t="s">
        <v>154</v>
      </c>
      <c r="L13" s="25"/>
    </row>
    <row r="14" spans="1:12" ht="15.75" customHeight="1">
      <c r="A14" s="20"/>
      <c r="B14" s="21"/>
      <c r="C14" s="20"/>
      <c r="D14" s="22"/>
      <c r="E14" s="36"/>
      <c r="F14" s="20"/>
      <c r="G14" s="24"/>
      <c r="H14" s="24"/>
      <c r="I14" s="24"/>
      <c r="J14" s="24"/>
      <c r="K14" s="24" t="s">
        <v>154</v>
      </c>
      <c r="L14" s="25"/>
    </row>
    <row r="15" spans="1:12" ht="15.75" customHeight="1">
      <c r="A15" s="20"/>
      <c r="B15" s="21"/>
      <c r="C15" s="20"/>
      <c r="D15" s="22"/>
      <c r="E15" s="36"/>
      <c r="F15" s="20"/>
      <c r="G15" s="24"/>
      <c r="H15" s="24"/>
      <c r="I15" s="24"/>
      <c r="J15" s="24"/>
      <c r="K15" s="24" t="s">
        <v>154</v>
      </c>
      <c r="L15" s="25"/>
    </row>
    <row r="16" spans="1:12" ht="15.75" customHeight="1">
      <c r="A16" s="20"/>
      <c r="B16" s="21"/>
      <c r="C16" s="20"/>
      <c r="D16" s="22"/>
      <c r="E16" s="36"/>
      <c r="F16" s="20"/>
      <c r="G16" s="24"/>
      <c r="H16" s="24"/>
      <c r="I16" s="24"/>
      <c r="J16" s="24"/>
      <c r="K16" s="24" t="s">
        <v>154</v>
      </c>
      <c r="L16" s="25"/>
    </row>
    <row r="17" spans="1:12" ht="15.75" customHeight="1">
      <c r="A17" s="20"/>
      <c r="B17" s="21"/>
      <c r="C17" s="20"/>
      <c r="D17" s="22"/>
      <c r="E17" s="36"/>
      <c r="F17" s="20"/>
      <c r="G17" s="24"/>
      <c r="H17" s="24"/>
      <c r="I17" s="24"/>
      <c r="J17" s="24"/>
      <c r="K17" s="24" t="s">
        <v>154</v>
      </c>
      <c r="L17" s="25"/>
    </row>
    <row r="18" spans="1:12" ht="15.75" customHeight="1">
      <c r="A18" s="20"/>
      <c r="B18" s="21"/>
      <c r="C18" s="20"/>
      <c r="D18" s="22"/>
      <c r="E18" s="36"/>
      <c r="F18" s="20"/>
      <c r="G18" s="24"/>
      <c r="H18" s="24"/>
      <c r="I18" s="24"/>
      <c r="J18" s="24"/>
      <c r="K18" s="24" t="s">
        <v>154</v>
      </c>
      <c r="L18" s="25"/>
    </row>
    <row r="19" spans="1:12" ht="15.75" customHeight="1">
      <c r="A19" s="20"/>
      <c r="B19" s="21"/>
      <c r="C19" s="20"/>
      <c r="D19" s="22"/>
      <c r="E19" s="36"/>
      <c r="F19" s="20"/>
      <c r="G19" s="24"/>
      <c r="H19" s="24"/>
      <c r="I19" s="24"/>
      <c r="J19" s="24"/>
      <c r="K19" s="24" t="s">
        <v>154</v>
      </c>
      <c r="L19" s="25"/>
    </row>
    <row r="20" spans="1:12" ht="15.75" customHeight="1">
      <c r="A20" s="20"/>
      <c r="B20" s="21"/>
      <c r="C20" s="20"/>
      <c r="D20" s="22"/>
      <c r="E20" s="36"/>
      <c r="F20" s="20"/>
      <c r="G20" s="24"/>
      <c r="H20" s="24"/>
      <c r="I20" s="24"/>
      <c r="J20" s="24"/>
      <c r="K20" s="24" t="s">
        <v>154</v>
      </c>
      <c r="L20" s="25"/>
    </row>
    <row r="21" spans="1:12" ht="15.75" customHeight="1">
      <c r="A21" s="20"/>
      <c r="B21" s="21"/>
      <c r="C21" s="20"/>
      <c r="D21" s="22"/>
      <c r="E21" s="36"/>
      <c r="F21" s="20"/>
      <c r="G21" s="24"/>
      <c r="H21" s="24"/>
      <c r="I21" s="24"/>
      <c r="J21" s="24"/>
      <c r="K21" s="24" t="s">
        <v>154</v>
      </c>
      <c r="L21" s="25"/>
    </row>
    <row r="22" spans="1:12" ht="15.75" customHeight="1">
      <c r="A22" s="20"/>
      <c r="B22" s="21"/>
      <c r="C22" s="20"/>
      <c r="D22" s="22"/>
      <c r="E22" s="36"/>
      <c r="F22" s="20"/>
      <c r="G22" s="24"/>
      <c r="H22" s="24"/>
      <c r="I22" s="24"/>
      <c r="J22" s="24"/>
      <c r="K22" s="24" t="s">
        <v>154</v>
      </c>
      <c r="L22" s="25"/>
    </row>
    <row r="23" spans="1:12" ht="15.75" customHeight="1">
      <c r="A23" s="20"/>
      <c r="B23" s="21"/>
      <c r="C23" s="20"/>
      <c r="D23" s="22"/>
      <c r="E23" s="36"/>
      <c r="F23" s="20"/>
      <c r="G23" s="24"/>
      <c r="H23" s="24"/>
      <c r="I23" s="24"/>
      <c r="J23" s="24"/>
      <c r="K23" s="24" t="s">
        <v>154</v>
      </c>
      <c r="L23" s="25"/>
    </row>
    <row r="24" spans="1:12" ht="15.75" customHeight="1">
      <c r="A24" s="20"/>
      <c r="B24" s="21"/>
      <c r="C24" s="20"/>
      <c r="D24" s="22"/>
      <c r="E24" s="36"/>
      <c r="F24" s="20"/>
      <c r="G24" s="24"/>
      <c r="H24" s="24"/>
      <c r="I24" s="24"/>
      <c r="J24" s="24"/>
      <c r="K24" s="24" t="s">
        <v>154</v>
      </c>
      <c r="L24" s="25"/>
    </row>
    <row r="25" spans="1:12" ht="15.75" customHeight="1">
      <c r="A25" s="20"/>
      <c r="B25" s="21"/>
      <c r="C25" s="20"/>
      <c r="D25" s="22"/>
      <c r="E25" s="36"/>
      <c r="F25" s="20"/>
      <c r="G25" s="24"/>
      <c r="H25" s="24"/>
      <c r="I25" s="24"/>
      <c r="J25" s="24"/>
      <c r="K25" s="24" t="s">
        <v>154</v>
      </c>
      <c r="L25" s="25"/>
    </row>
    <row r="26" spans="1:12" ht="15.75" customHeight="1">
      <c r="A26" s="20"/>
      <c r="B26" s="21"/>
      <c r="C26" s="20"/>
      <c r="D26" s="22"/>
      <c r="E26" s="36"/>
      <c r="F26" s="20"/>
      <c r="G26" s="24"/>
      <c r="H26" s="24"/>
      <c r="I26" s="24"/>
      <c r="J26" s="24"/>
      <c r="K26" s="24"/>
      <c r="L26" s="25"/>
    </row>
    <row r="27" spans="1:12" ht="15.75" customHeight="1">
      <c r="A27" s="442" t="s">
        <v>155</v>
      </c>
      <c r="B27" s="443"/>
      <c r="C27" s="25"/>
      <c r="D27" s="22"/>
      <c r="E27" s="25"/>
      <c r="F27" s="25"/>
      <c r="G27" s="24">
        <f>SUM(G6:G26)</f>
        <v>0</v>
      </c>
      <c r="H27" s="24"/>
      <c r="I27" s="24">
        <f>SUM(I6:I26)</f>
        <v>0</v>
      </c>
      <c r="J27" s="24">
        <f>I27-G27</f>
        <v>0</v>
      </c>
      <c r="K27" s="24" t="e">
        <f>J27/G27*100</f>
        <v>#DIV/0!</v>
      </c>
      <c r="L27" s="25"/>
    </row>
    <row r="28" spans="1:8" ht="15.75" customHeight="1">
      <c r="A28" s="13" t="str">
        <f>Sheet1!A7</f>
        <v>被评估单位（或者产权持有单位）填表人：</v>
      </c>
      <c r="H28" s="13">
        <f>Sheet1!A6</f>
        <v>0</v>
      </c>
    </row>
    <row r="29" ht="15.75" customHeight="1">
      <c r="A29" s="13" t="str">
        <f>Sheet1!A8</f>
        <v>填表日期：2019月4月29日</v>
      </c>
    </row>
  </sheetData>
  <sheetProtection/>
  <mergeCells count="5">
    <mergeCell ref="A27:B27"/>
    <mergeCell ref="A1:L1"/>
    <mergeCell ref="A2:L2"/>
    <mergeCell ref="K3:L3"/>
    <mergeCell ref="K4:L4"/>
  </mergeCells>
  <printOptions horizontalCentered="1"/>
  <pageMargins left="1" right="1" top="0.99" bottom="0.87" header="1.06" footer="0.51"/>
  <pageSetup fitToHeight="0" fitToWidth="1" horizontalDpi="300" verticalDpi="300" orientation="landscape" paperSize="9" scale="98"/>
  <headerFooter scaleWithDoc="0" alignWithMargins="0">
    <oddFooter>&amp;C&amp;"宋体,常规"共&amp;"Times New Roman,常规"&amp;N&amp;"宋体,常规"页&amp;"Times New Roman,常规",&amp;"宋体,常规"第&amp;"Times New Roman,常规"&amp;P&amp;"宋体,常规"页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conqueror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新版通用申报表</dc:title>
  <dc:subject/>
  <dc:creator>Seaman</dc:creator>
  <cp:keywords/>
  <dc:description/>
  <cp:lastModifiedBy>Windows 用户</cp:lastModifiedBy>
  <cp:lastPrinted>2019-05-05T11:22:41Z</cp:lastPrinted>
  <dcterms:created xsi:type="dcterms:W3CDTF">1999-04-07T08:44:02Z</dcterms:created>
  <dcterms:modified xsi:type="dcterms:W3CDTF">2019-05-05T14:44:12Z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