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6" i="1"/>
  <c r="F25" i="1"/>
  <c r="H25" i="1" s="1"/>
  <c r="H24" i="1"/>
  <c r="F23" i="1"/>
  <c r="H23" i="1" s="1"/>
  <c r="F22" i="1"/>
  <c r="H22" i="1" s="1"/>
  <c r="H21" i="1"/>
  <c r="H20" i="1"/>
  <c r="H19" i="1"/>
  <c r="H18" i="1"/>
  <c r="H17" i="1"/>
  <c r="H16" i="1"/>
  <c r="F15" i="1"/>
  <c r="F37" i="1" s="1"/>
  <c r="H14" i="1"/>
  <c r="H13" i="1"/>
  <c r="H9" i="1"/>
  <c r="H7" i="1"/>
  <c r="H15" i="1" l="1"/>
  <c r="H37" i="1" s="1"/>
</calcChain>
</file>

<file path=xl/comments1.xml><?xml version="1.0" encoding="utf-8"?>
<comments xmlns="http://schemas.openxmlformats.org/spreadsheetml/2006/main">
  <authors>
    <author>作者</author>
  </authors>
  <commentList>
    <comment ref="D7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台、件、套、个等</t>
        </r>
      </text>
    </comment>
    <comment ref="I7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应注明的事项：(1)盘盈(2)非正常资产，如“停用、不需用、待报废、淘汰、盘亏”等(3)仪器仪表、电梯、锅炉、压力容器等规定由有关部门定期鉴定的设备应注明“达标”或“未达标”(4)因折旧提超等原因造成负数余额的项目，应简述原因(5)其他</t>
        </r>
      </text>
    </comment>
  </commentList>
</comments>
</file>

<file path=xl/sharedStrings.xml><?xml version="1.0" encoding="utf-8"?>
<sst xmlns="http://schemas.openxmlformats.org/spreadsheetml/2006/main" count="94" uniqueCount="65">
  <si>
    <t>固定资产—机器设备评估明细表</t>
  </si>
  <si>
    <r>
      <rPr>
        <sz val="10"/>
        <rFont val="宋体"/>
        <family val="3"/>
        <charset val="134"/>
      </rPr>
      <t>评估基准日：2020年0</t>
    </r>
    <r>
      <rPr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月2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</si>
  <si>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表</t>
    </r>
    <r>
      <rPr>
        <sz val="10"/>
        <rFont val="Times New Roman"/>
        <family val="1"/>
      </rPr>
      <t>3</t>
    </r>
  </si>
  <si>
    <t>被评估单位（被执行人）：汪会水、李爱菊</t>
  </si>
  <si>
    <t>金额单位：人民币元</t>
  </si>
  <si>
    <t>序号</t>
  </si>
  <si>
    <t>设备名称</t>
  </si>
  <si>
    <t>规格型号</t>
  </si>
  <si>
    <t>计量单位</t>
  </si>
  <si>
    <t>数量</t>
  </si>
  <si>
    <t>评估价值</t>
  </si>
  <si>
    <t>备注</t>
  </si>
  <si>
    <t>原值</t>
  </si>
  <si>
    <r>
      <rPr>
        <b/>
        <sz val="10"/>
        <rFont val="宋体"/>
        <family val="3"/>
        <charset val="134"/>
      </rPr>
      <t>成新率</t>
    </r>
    <r>
      <rPr>
        <b/>
        <sz val="10"/>
        <rFont val="Times New Roman"/>
        <family val="1"/>
      </rPr>
      <t>%</t>
    </r>
  </si>
  <si>
    <t>净值</t>
  </si>
  <si>
    <t>圆形餐桌</t>
  </si>
  <si>
    <r>
      <rPr>
        <sz val="10"/>
        <rFont val="Times New Roman"/>
        <family val="1"/>
      </rPr>
      <t>φ1.4m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h0.8m </t>
    </r>
    <r>
      <rPr>
        <sz val="10"/>
        <rFont val="宋体"/>
        <family val="3"/>
        <charset val="134"/>
      </rPr>
      <t>可转动式</t>
    </r>
  </si>
  <si>
    <t>张</t>
  </si>
  <si>
    <t>椅子</t>
  </si>
  <si>
    <r>
      <rPr>
        <sz val="10"/>
        <rFont val="Times New Roman"/>
        <family val="1"/>
      </rPr>
      <t>0.45*0.45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h1m</t>
    </r>
  </si>
  <si>
    <t>把</t>
  </si>
  <si>
    <t>沙发</t>
  </si>
  <si>
    <t>沙发三人位2.3*1，h0.9m，双人位1.9*1，h0.9m，单人位1.5*1，h0.9m，茶几0.45*1.4，h0.8m</t>
  </si>
  <si>
    <t>套</t>
  </si>
  <si>
    <t>扬声器系统</t>
  </si>
  <si>
    <t>步步高，型号SP268两个、S7环绕两个、S7中置一个，AV268声频功率放大器一个</t>
  </si>
  <si>
    <t>DVD</t>
  </si>
  <si>
    <t>步步高</t>
  </si>
  <si>
    <t>台</t>
  </si>
  <si>
    <t>江西有线机顶盒</t>
  </si>
  <si>
    <t>电视机</t>
  </si>
  <si>
    <r>
      <rPr>
        <sz val="10"/>
        <rFont val="宋体"/>
        <family val="3"/>
        <charset val="134"/>
      </rPr>
      <t>海信，显示器</t>
    </r>
    <r>
      <rPr>
        <sz val="10"/>
        <rFont val="Times New Roman"/>
        <family val="1"/>
      </rPr>
      <t xml:space="preserve">0.65*1.3 </t>
    </r>
    <r>
      <rPr>
        <sz val="10"/>
        <rFont val="宋体"/>
        <family val="3"/>
        <charset val="134"/>
      </rPr>
      <t>挂壁式</t>
    </r>
  </si>
  <si>
    <t>空调</t>
  </si>
  <si>
    <r>
      <rPr>
        <sz val="10"/>
        <rFont val="宋体"/>
        <family val="3"/>
        <charset val="134"/>
      </rPr>
      <t>格力柜式</t>
    </r>
    <r>
      <rPr>
        <sz val="10"/>
        <rFont val="Times New Roman"/>
        <family val="1"/>
      </rPr>
      <t xml:space="preserve"> KFR-72LW/E1</t>
    </r>
  </si>
  <si>
    <t>冰箱</t>
  </si>
  <si>
    <r>
      <rPr>
        <sz val="10"/>
        <rFont val="宋体"/>
        <family val="3"/>
        <charset val="134"/>
      </rPr>
      <t>海尔</t>
    </r>
    <r>
      <rPr>
        <sz val="10"/>
        <rFont val="Times New Roman"/>
        <family val="1"/>
      </rPr>
      <t xml:space="preserve"> BCD-252KS A</t>
    </r>
  </si>
  <si>
    <t>饮水机</t>
  </si>
  <si>
    <t>沁园</t>
  </si>
  <si>
    <t>数码万年历</t>
  </si>
  <si>
    <t>热水器</t>
  </si>
  <si>
    <t>迅腾</t>
  </si>
  <si>
    <r>
      <rPr>
        <sz val="10"/>
        <rFont val="Times New Roman"/>
        <family val="1"/>
      </rPr>
      <t>0.4*0.4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h0.8m</t>
    </r>
  </si>
  <si>
    <t>电风扇</t>
  </si>
  <si>
    <t>双人床</t>
  </si>
  <si>
    <r>
      <rPr>
        <sz val="10"/>
        <rFont val="Times New Roman"/>
        <family val="1"/>
      </rPr>
      <t>2*1.8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h0.5m </t>
    </r>
    <r>
      <rPr>
        <sz val="10"/>
        <rFont val="宋体"/>
        <family val="3"/>
        <charset val="134"/>
      </rPr>
      <t>带床垫</t>
    </r>
  </si>
  <si>
    <t>床头柜</t>
  </si>
  <si>
    <r>
      <rPr>
        <sz val="10"/>
        <rFont val="Times New Roman"/>
        <family val="1"/>
      </rPr>
      <t>0.4*0.5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h0.5m</t>
    </r>
  </si>
  <si>
    <t>个</t>
  </si>
  <si>
    <r>
      <rPr>
        <sz val="10"/>
        <rFont val="宋体"/>
        <family val="3"/>
        <charset val="134"/>
      </rPr>
      <t>海信，显示器0.5*0.3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挂壁式</t>
    </r>
  </si>
  <si>
    <r>
      <rPr>
        <sz val="10"/>
        <rFont val="宋体"/>
        <family val="3"/>
        <charset val="134"/>
      </rPr>
      <t>格力挂式</t>
    </r>
    <r>
      <rPr>
        <sz val="10"/>
        <rFont val="Times New Roman"/>
        <family val="1"/>
      </rPr>
      <t xml:space="preserve"> KFR-32GW</t>
    </r>
  </si>
  <si>
    <r>
      <rPr>
        <sz val="10"/>
        <rFont val="Times New Roman"/>
        <family val="1"/>
      </rPr>
      <t>2*1.8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h0.4m </t>
    </r>
    <r>
      <rPr>
        <sz val="10"/>
        <rFont val="宋体"/>
        <family val="3"/>
        <charset val="134"/>
      </rPr>
      <t>无床垫</t>
    </r>
  </si>
  <si>
    <t>人字梯</t>
  </si>
  <si>
    <t>h2m</t>
  </si>
  <si>
    <t>洗衣机</t>
  </si>
  <si>
    <r>
      <rPr>
        <sz val="10"/>
        <rFont val="宋体"/>
        <family val="3"/>
        <charset val="134"/>
      </rPr>
      <t>海尔</t>
    </r>
    <r>
      <rPr>
        <sz val="10"/>
        <rFont val="Times New Roman"/>
        <family val="1"/>
      </rPr>
      <t xml:space="preserve"> XQB65-728</t>
    </r>
  </si>
  <si>
    <t>抽油烟机</t>
  </si>
  <si>
    <r>
      <rPr>
        <sz val="10"/>
        <rFont val="宋体"/>
        <family val="3"/>
        <charset val="134"/>
      </rPr>
      <t>华帝</t>
    </r>
    <r>
      <rPr>
        <sz val="10"/>
        <rFont val="Times New Roman"/>
        <family val="1"/>
      </rPr>
      <t xml:space="preserve"> CXW-200-E06C1</t>
    </r>
  </si>
  <si>
    <t>煤气灶</t>
  </si>
  <si>
    <r>
      <rPr>
        <sz val="10"/>
        <rFont val="宋体"/>
        <family val="3"/>
        <charset val="134"/>
      </rPr>
      <t>华帝</t>
    </r>
    <r>
      <rPr>
        <sz val="10"/>
        <rFont val="Times New Roman"/>
        <family val="1"/>
      </rPr>
      <t xml:space="preserve"> 0.7*0.3</t>
    </r>
  </si>
  <si>
    <t>消毒柜</t>
  </si>
  <si>
    <r>
      <rPr>
        <sz val="10"/>
        <rFont val="宋体"/>
        <family val="3"/>
        <charset val="134"/>
      </rPr>
      <t>华帝</t>
    </r>
    <r>
      <rPr>
        <sz val="10"/>
        <rFont val="Times New Roman"/>
        <family val="1"/>
      </rPr>
      <t xml:space="preserve"> ZTD90A-P6</t>
    </r>
  </si>
  <si>
    <t>杂物</t>
  </si>
  <si>
    <t>存放于柜中的衣物、棉被、鞋等杂物</t>
  </si>
  <si>
    <t>批</t>
  </si>
  <si>
    <t>合   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</si>
</sst>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);[Red]\(0.00\)"/>
  </numFmts>
  <fonts count="11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8"/>
      <name val="黑体"/>
      <family val="3"/>
      <charset val="134"/>
    </font>
    <font>
      <sz val="9"/>
      <name val="宋体"/>
      <family val="3"/>
      <charset val="134"/>
      <scheme val="minor"/>
    </font>
    <font>
      <sz val="18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9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 wrapText="1"/>
    </xf>
    <xf numFmtId="4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 wrapText="1"/>
    </xf>
    <xf numFmtId="4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43" fontId="6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 wrapText="1"/>
    </xf>
    <xf numFmtId="43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3" fontId="8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topLeftCell="A4" workbookViewId="0">
      <selection activeCell="O12" sqref="O12"/>
    </sheetView>
  </sheetViews>
  <sheetFormatPr defaultRowHeight="13.5" x14ac:dyDescent="0.15"/>
  <sheetData>
    <row r="1" spans="1:9" ht="23.25" x14ac:dyDescent="0.15">
      <c r="A1" s="1" t="s">
        <v>0</v>
      </c>
      <c r="B1" s="2"/>
      <c r="C1" s="2"/>
      <c r="D1" s="2"/>
      <c r="E1" s="2"/>
      <c r="F1" s="2"/>
      <c r="G1" s="3"/>
      <c r="H1" s="2"/>
      <c r="I1" s="2"/>
    </row>
    <row r="2" spans="1:9" x14ac:dyDescent="0.15">
      <c r="A2" s="4" t="s">
        <v>1</v>
      </c>
      <c r="B2" s="5"/>
      <c r="C2" s="5"/>
      <c r="D2" s="5"/>
      <c r="E2" s="5"/>
      <c r="F2" s="6"/>
      <c r="G2" s="7"/>
      <c r="H2" s="6"/>
      <c r="I2" s="6"/>
    </row>
    <row r="3" spans="1:9" x14ac:dyDescent="0.15">
      <c r="A3" s="8"/>
      <c r="B3" s="8"/>
      <c r="C3" s="8"/>
      <c r="D3" s="8"/>
      <c r="E3" s="8"/>
      <c r="F3" s="9"/>
      <c r="G3" s="10"/>
      <c r="H3" s="11" t="s">
        <v>2</v>
      </c>
      <c r="I3" s="12"/>
    </row>
    <row r="4" spans="1:9" x14ac:dyDescent="0.15">
      <c r="A4" s="13" t="s">
        <v>3</v>
      </c>
      <c r="B4" s="14"/>
      <c r="C4" s="15"/>
      <c r="D4" s="15"/>
      <c r="E4" s="15"/>
      <c r="F4" s="15"/>
      <c r="G4" s="16" t="s">
        <v>4</v>
      </c>
      <c r="H4" s="17"/>
      <c r="I4" s="17"/>
    </row>
    <row r="5" spans="1:9" x14ac:dyDescent="0.15">
      <c r="A5" s="18" t="s">
        <v>5</v>
      </c>
      <c r="B5" s="19" t="s">
        <v>6</v>
      </c>
      <c r="C5" s="19" t="s">
        <v>7</v>
      </c>
      <c r="D5" s="19" t="s">
        <v>8</v>
      </c>
      <c r="E5" s="19" t="s">
        <v>9</v>
      </c>
      <c r="F5" s="18" t="s">
        <v>10</v>
      </c>
      <c r="G5" s="20"/>
      <c r="H5" s="21"/>
      <c r="I5" s="19" t="s">
        <v>11</v>
      </c>
    </row>
    <row r="6" spans="1:9" x14ac:dyDescent="0.15">
      <c r="A6" s="21"/>
      <c r="B6" s="21"/>
      <c r="C6" s="21"/>
      <c r="D6" s="21"/>
      <c r="E6" s="21"/>
      <c r="F6" s="22" t="s">
        <v>12</v>
      </c>
      <c r="G6" s="23" t="s">
        <v>13</v>
      </c>
      <c r="H6" s="22" t="s">
        <v>14</v>
      </c>
      <c r="I6" s="21"/>
    </row>
    <row r="7" spans="1:9" x14ac:dyDescent="0.15">
      <c r="A7" s="24">
        <v>1</v>
      </c>
      <c r="B7" s="25" t="s">
        <v>15</v>
      </c>
      <c r="C7" s="24" t="s">
        <v>16</v>
      </c>
      <c r="D7" s="25" t="s">
        <v>17</v>
      </c>
      <c r="E7" s="24">
        <v>1</v>
      </c>
      <c r="F7" s="26">
        <v>4100</v>
      </c>
      <c r="G7" s="27">
        <v>0.5</v>
      </c>
      <c r="H7" s="28">
        <f t="shared" ref="H7:H36" si="0">ROUND(F7*G7,0)</f>
        <v>2050</v>
      </c>
      <c r="I7" s="29"/>
    </row>
    <row r="8" spans="1:9" x14ac:dyDescent="0.15">
      <c r="A8" s="24">
        <v>2</v>
      </c>
      <c r="B8" s="25" t="s">
        <v>18</v>
      </c>
      <c r="C8" s="30" t="s">
        <v>19</v>
      </c>
      <c r="D8" s="25" t="s">
        <v>20</v>
      </c>
      <c r="E8" s="24">
        <v>6</v>
      </c>
      <c r="F8" s="26"/>
      <c r="G8" s="31"/>
      <c r="H8" s="32"/>
      <c r="I8" s="33"/>
    </row>
    <row r="9" spans="1:9" x14ac:dyDescent="0.15">
      <c r="A9" s="29">
        <v>3</v>
      </c>
      <c r="B9" s="34" t="s">
        <v>21</v>
      </c>
      <c r="C9" s="35" t="s">
        <v>22</v>
      </c>
      <c r="D9" s="34" t="s">
        <v>23</v>
      </c>
      <c r="E9" s="29">
        <v>1</v>
      </c>
      <c r="F9" s="26">
        <v>6200</v>
      </c>
      <c r="G9" s="27">
        <v>0.4</v>
      </c>
      <c r="H9" s="28">
        <f>ROUND(F9*G9,0)</f>
        <v>2480</v>
      </c>
      <c r="I9" s="29"/>
    </row>
    <row r="10" spans="1:9" x14ac:dyDescent="0.15">
      <c r="A10" s="36"/>
      <c r="B10" s="37"/>
      <c r="C10" s="38"/>
      <c r="D10" s="37"/>
      <c r="E10" s="36"/>
      <c r="F10" s="26"/>
      <c r="G10" s="39"/>
      <c r="H10" s="40"/>
      <c r="I10" s="36"/>
    </row>
    <row r="11" spans="1:9" x14ac:dyDescent="0.15">
      <c r="A11" s="36"/>
      <c r="B11" s="37"/>
      <c r="C11" s="38"/>
      <c r="D11" s="37"/>
      <c r="E11" s="36"/>
      <c r="F11" s="26"/>
      <c r="G11" s="39"/>
      <c r="H11" s="40"/>
      <c r="I11" s="36"/>
    </row>
    <row r="12" spans="1:9" x14ac:dyDescent="0.15">
      <c r="A12" s="33"/>
      <c r="B12" s="41"/>
      <c r="C12" s="42"/>
      <c r="D12" s="41"/>
      <c r="E12" s="33"/>
      <c r="F12" s="26"/>
      <c r="G12" s="31"/>
      <c r="H12" s="32"/>
      <c r="I12" s="33"/>
    </row>
    <row r="13" spans="1:9" ht="96" x14ac:dyDescent="0.15">
      <c r="A13" s="24">
        <v>7</v>
      </c>
      <c r="B13" s="25" t="s">
        <v>24</v>
      </c>
      <c r="C13" s="43" t="s">
        <v>25</v>
      </c>
      <c r="D13" s="25" t="s">
        <v>23</v>
      </c>
      <c r="E13" s="24">
        <v>1</v>
      </c>
      <c r="F13" s="44">
        <v>2500</v>
      </c>
      <c r="G13" s="45">
        <v>0.5</v>
      </c>
      <c r="H13" s="46">
        <f t="shared" si="0"/>
        <v>1250</v>
      </c>
      <c r="I13" s="47"/>
    </row>
    <row r="14" spans="1:9" x14ac:dyDescent="0.15">
      <c r="A14" s="24">
        <v>8</v>
      </c>
      <c r="B14" s="25" t="s">
        <v>26</v>
      </c>
      <c r="C14" s="25" t="s">
        <v>27</v>
      </c>
      <c r="D14" s="25" t="s">
        <v>28</v>
      </c>
      <c r="E14" s="24">
        <v>1</v>
      </c>
      <c r="F14" s="44">
        <v>200</v>
      </c>
      <c r="G14" s="45">
        <v>0.5</v>
      </c>
      <c r="H14" s="46">
        <f t="shared" si="0"/>
        <v>100</v>
      </c>
      <c r="I14" s="47"/>
    </row>
    <row r="15" spans="1:9" x14ac:dyDescent="0.15">
      <c r="A15" s="24">
        <v>9</v>
      </c>
      <c r="B15" s="25" t="s">
        <v>29</v>
      </c>
      <c r="C15" s="25"/>
      <c r="D15" s="25" t="s">
        <v>28</v>
      </c>
      <c r="E15" s="24">
        <v>2</v>
      </c>
      <c r="F15" s="44">
        <f>200*E15</f>
        <v>400</v>
      </c>
      <c r="G15" s="45">
        <v>0.55000000000000004</v>
      </c>
      <c r="H15" s="46">
        <f t="shared" si="0"/>
        <v>220</v>
      </c>
      <c r="I15" s="47"/>
    </row>
    <row r="16" spans="1:9" x14ac:dyDescent="0.15">
      <c r="A16" s="24">
        <v>10</v>
      </c>
      <c r="B16" s="25" t="s">
        <v>30</v>
      </c>
      <c r="C16" s="24" t="s">
        <v>31</v>
      </c>
      <c r="D16" s="25" t="s">
        <v>28</v>
      </c>
      <c r="E16" s="24">
        <v>1</v>
      </c>
      <c r="F16" s="44">
        <v>1600</v>
      </c>
      <c r="G16" s="45">
        <v>0.35</v>
      </c>
      <c r="H16" s="46">
        <f t="shared" si="0"/>
        <v>560</v>
      </c>
      <c r="I16" s="47"/>
    </row>
    <row r="17" spans="1:9" x14ac:dyDescent="0.15">
      <c r="A17" s="24">
        <v>11</v>
      </c>
      <c r="B17" s="25" t="s">
        <v>32</v>
      </c>
      <c r="C17" s="25" t="s">
        <v>33</v>
      </c>
      <c r="D17" s="25" t="s">
        <v>28</v>
      </c>
      <c r="E17" s="24">
        <v>1</v>
      </c>
      <c r="F17" s="44">
        <v>5300</v>
      </c>
      <c r="G17" s="45">
        <v>0.35</v>
      </c>
      <c r="H17" s="46">
        <f t="shared" si="0"/>
        <v>1855</v>
      </c>
      <c r="I17" s="47"/>
    </row>
    <row r="18" spans="1:9" x14ac:dyDescent="0.15">
      <c r="A18" s="24">
        <v>12</v>
      </c>
      <c r="B18" s="25" t="s">
        <v>34</v>
      </c>
      <c r="C18" s="25" t="s">
        <v>35</v>
      </c>
      <c r="D18" s="25" t="s">
        <v>28</v>
      </c>
      <c r="E18" s="24">
        <v>1</v>
      </c>
      <c r="F18" s="44">
        <v>3800</v>
      </c>
      <c r="G18" s="45">
        <v>0.4</v>
      </c>
      <c r="H18" s="46">
        <f t="shared" si="0"/>
        <v>1520</v>
      </c>
      <c r="I18" s="47"/>
    </row>
    <row r="19" spans="1:9" x14ac:dyDescent="0.15">
      <c r="A19" s="24">
        <v>13</v>
      </c>
      <c r="B19" s="25" t="s">
        <v>36</v>
      </c>
      <c r="C19" s="25" t="s">
        <v>37</v>
      </c>
      <c r="D19" s="25" t="s">
        <v>28</v>
      </c>
      <c r="E19" s="24">
        <v>1</v>
      </c>
      <c r="F19" s="44">
        <v>350</v>
      </c>
      <c r="G19" s="45">
        <v>0.6</v>
      </c>
      <c r="H19" s="46">
        <f t="shared" si="0"/>
        <v>210</v>
      </c>
      <c r="I19" s="47"/>
    </row>
    <row r="20" spans="1:9" x14ac:dyDescent="0.15">
      <c r="A20" s="24">
        <v>14</v>
      </c>
      <c r="B20" s="25" t="s">
        <v>38</v>
      </c>
      <c r="C20" s="24"/>
      <c r="D20" s="25" t="s">
        <v>17</v>
      </c>
      <c r="E20" s="24">
        <v>1</v>
      </c>
      <c r="F20" s="44">
        <v>150</v>
      </c>
      <c r="G20" s="45">
        <v>0.5</v>
      </c>
      <c r="H20" s="46">
        <f t="shared" si="0"/>
        <v>75</v>
      </c>
      <c r="I20" s="47"/>
    </row>
    <row r="21" spans="1:9" x14ac:dyDescent="0.15">
      <c r="A21" s="24">
        <v>15</v>
      </c>
      <c r="B21" s="25" t="s">
        <v>39</v>
      </c>
      <c r="C21" s="25" t="s">
        <v>40</v>
      </c>
      <c r="D21" s="25" t="s">
        <v>28</v>
      </c>
      <c r="E21" s="24">
        <v>1</v>
      </c>
      <c r="F21" s="44">
        <v>1200</v>
      </c>
      <c r="G21" s="45">
        <v>0.5</v>
      </c>
      <c r="H21" s="46">
        <f t="shared" si="0"/>
        <v>600</v>
      </c>
      <c r="I21" s="47"/>
    </row>
    <row r="22" spans="1:9" x14ac:dyDescent="0.15">
      <c r="A22" s="24">
        <v>16</v>
      </c>
      <c r="B22" s="25" t="s">
        <v>18</v>
      </c>
      <c r="C22" s="24" t="s">
        <v>41</v>
      </c>
      <c r="D22" s="25" t="s">
        <v>20</v>
      </c>
      <c r="E22" s="24">
        <v>2</v>
      </c>
      <c r="F22" s="44">
        <f>280*E22</f>
        <v>560</v>
      </c>
      <c r="G22" s="45">
        <v>0.6</v>
      </c>
      <c r="H22" s="46">
        <f t="shared" si="0"/>
        <v>336</v>
      </c>
      <c r="I22" s="47"/>
    </row>
    <row r="23" spans="1:9" x14ac:dyDescent="0.15">
      <c r="A23" s="24">
        <v>17</v>
      </c>
      <c r="B23" s="25" t="s">
        <v>42</v>
      </c>
      <c r="C23" s="24"/>
      <c r="D23" s="25" t="s">
        <v>28</v>
      </c>
      <c r="E23" s="24">
        <v>5</v>
      </c>
      <c r="F23" s="44">
        <f>200*E23</f>
        <v>1000</v>
      </c>
      <c r="G23" s="45">
        <v>0.3</v>
      </c>
      <c r="H23" s="46">
        <f t="shared" si="0"/>
        <v>300</v>
      </c>
      <c r="I23" s="47"/>
    </row>
    <row r="24" spans="1:9" x14ac:dyDescent="0.15">
      <c r="A24" s="24">
        <v>18</v>
      </c>
      <c r="B24" s="25" t="s">
        <v>43</v>
      </c>
      <c r="C24" s="24" t="s">
        <v>44</v>
      </c>
      <c r="D24" s="25" t="s">
        <v>17</v>
      </c>
      <c r="E24" s="24">
        <v>1</v>
      </c>
      <c r="F24" s="44">
        <v>2900</v>
      </c>
      <c r="G24" s="45">
        <v>0.6</v>
      </c>
      <c r="H24" s="46">
        <f t="shared" si="0"/>
        <v>1740</v>
      </c>
      <c r="I24" s="47"/>
    </row>
    <row r="25" spans="1:9" x14ac:dyDescent="0.15">
      <c r="A25" s="24">
        <v>19</v>
      </c>
      <c r="B25" s="25" t="s">
        <v>45</v>
      </c>
      <c r="C25" s="24" t="s">
        <v>46</v>
      </c>
      <c r="D25" s="25" t="s">
        <v>47</v>
      </c>
      <c r="E25" s="24">
        <v>6</v>
      </c>
      <c r="F25" s="44">
        <f>150*E25</f>
        <v>900</v>
      </c>
      <c r="G25" s="45">
        <v>0.6</v>
      </c>
      <c r="H25" s="46">
        <f t="shared" si="0"/>
        <v>540</v>
      </c>
      <c r="I25" s="47"/>
    </row>
    <row r="26" spans="1:9" x14ac:dyDescent="0.15">
      <c r="A26" s="24">
        <v>20</v>
      </c>
      <c r="B26" s="25" t="s">
        <v>30</v>
      </c>
      <c r="C26" s="25" t="s">
        <v>48</v>
      </c>
      <c r="D26" s="25" t="s">
        <v>28</v>
      </c>
      <c r="E26" s="24">
        <v>1</v>
      </c>
      <c r="F26" s="44">
        <v>700</v>
      </c>
      <c r="G26" s="45">
        <v>0.35</v>
      </c>
      <c r="H26" s="46">
        <f t="shared" si="0"/>
        <v>245</v>
      </c>
      <c r="I26" s="47"/>
    </row>
    <row r="27" spans="1:9" x14ac:dyDescent="0.15">
      <c r="A27" s="24">
        <v>21</v>
      </c>
      <c r="B27" s="25" t="s">
        <v>32</v>
      </c>
      <c r="C27" s="25" t="s">
        <v>49</v>
      </c>
      <c r="D27" s="25" t="s">
        <v>28</v>
      </c>
      <c r="E27" s="24">
        <v>1</v>
      </c>
      <c r="F27" s="44">
        <v>2600</v>
      </c>
      <c r="G27" s="45">
        <v>0.35</v>
      </c>
      <c r="H27" s="46">
        <f t="shared" si="0"/>
        <v>910</v>
      </c>
      <c r="I27" s="47"/>
    </row>
    <row r="28" spans="1:9" x14ac:dyDescent="0.15">
      <c r="A28" s="24">
        <v>22</v>
      </c>
      <c r="B28" s="25" t="s">
        <v>43</v>
      </c>
      <c r="C28" s="24" t="s">
        <v>50</v>
      </c>
      <c r="D28" s="25" t="s">
        <v>17</v>
      </c>
      <c r="E28" s="24">
        <v>1</v>
      </c>
      <c r="F28" s="44">
        <v>1700</v>
      </c>
      <c r="G28" s="45">
        <v>0.6</v>
      </c>
      <c r="H28" s="46">
        <f t="shared" si="0"/>
        <v>1020</v>
      </c>
      <c r="I28" s="47"/>
    </row>
    <row r="29" spans="1:9" x14ac:dyDescent="0.15">
      <c r="A29" s="24">
        <v>23</v>
      </c>
      <c r="B29" s="25" t="s">
        <v>51</v>
      </c>
      <c r="C29" s="24" t="s">
        <v>52</v>
      </c>
      <c r="D29" s="25" t="s">
        <v>47</v>
      </c>
      <c r="E29" s="24">
        <v>1</v>
      </c>
      <c r="F29" s="44">
        <v>130</v>
      </c>
      <c r="G29" s="45">
        <v>0.7</v>
      </c>
      <c r="H29" s="46">
        <f t="shared" si="0"/>
        <v>91</v>
      </c>
      <c r="I29" s="47"/>
    </row>
    <row r="30" spans="1:9" x14ac:dyDescent="0.15">
      <c r="A30" s="24">
        <v>24</v>
      </c>
      <c r="B30" s="25" t="s">
        <v>53</v>
      </c>
      <c r="C30" s="25" t="s">
        <v>54</v>
      </c>
      <c r="D30" s="25" t="s">
        <v>28</v>
      </c>
      <c r="E30" s="24">
        <v>1</v>
      </c>
      <c r="F30" s="44">
        <v>1700</v>
      </c>
      <c r="G30" s="45">
        <v>0.35</v>
      </c>
      <c r="H30" s="46">
        <f t="shared" si="0"/>
        <v>595</v>
      </c>
      <c r="I30" s="47"/>
    </row>
    <row r="31" spans="1:9" x14ac:dyDescent="0.15">
      <c r="A31" s="24">
        <v>25</v>
      </c>
      <c r="B31" s="25" t="s">
        <v>43</v>
      </c>
      <c r="C31" s="24" t="s">
        <v>44</v>
      </c>
      <c r="D31" s="25" t="s">
        <v>17</v>
      </c>
      <c r="E31" s="24">
        <v>1</v>
      </c>
      <c r="F31" s="44">
        <v>2900</v>
      </c>
      <c r="G31" s="45">
        <v>0.6</v>
      </c>
      <c r="H31" s="46">
        <f t="shared" si="0"/>
        <v>1740</v>
      </c>
      <c r="I31" s="47"/>
    </row>
    <row r="32" spans="1:9" x14ac:dyDescent="0.15">
      <c r="A32" s="24">
        <v>26</v>
      </c>
      <c r="B32" s="25" t="s">
        <v>32</v>
      </c>
      <c r="C32" s="25" t="s">
        <v>49</v>
      </c>
      <c r="D32" s="25" t="s">
        <v>28</v>
      </c>
      <c r="E32" s="24">
        <v>1</v>
      </c>
      <c r="F32" s="44">
        <v>2600</v>
      </c>
      <c r="G32" s="45">
        <v>0.35</v>
      </c>
      <c r="H32" s="46">
        <f t="shared" si="0"/>
        <v>910</v>
      </c>
      <c r="I32" s="47"/>
    </row>
    <row r="33" spans="1:9" x14ac:dyDescent="0.15">
      <c r="A33" s="24">
        <v>27</v>
      </c>
      <c r="B33" s="25" t="s">
        <v>55</v>
      </c>
      <c r="C33" s="25" t="s">
        <v>56</v>
      </c>
      <c r="D33" s="25" t="s">
        <v>28</v>
      </c>
      <c r="E33" s="24">
        <v>1</v>
      </c>
      <c r="F33" s="44">
        <v>2190</v>
      </c>
      <c r="G33" s="45">
        <v>0.3</v>
      </c>
      <c r="H33" s="46">
        <f t="shared" si="0"/>
        <v>657</v>
      </c>
      <c r="I33" s="47"/>
    </row>
    <row r="34" spans="1:9" x14ac:dyDescent="0.15">
      <c r="A34" s="24">
        <v>28</v>
      </c>
      <c r="B34" s="25" t="s">
        <v>57</v>
      </c>
      <c r="C34" s="24" t="s">
        <v>58</v>
      </c>
      <c r="D34" s="25" t="s">
        <v>28</v>
      </c>
      <c r="E34" s="24">
        <v>1</v>
      </c>
      <c r="F34" s="44">
        <v>1000</v>
      </c>
      <c r="G34" s="45">
        <v>0.3</v>
      </c>
      <c r="H34" s="46">
        <f t="shared" si="0"/>
        <v>300</v>
      </c>
      <c r="I34" s="47"/>
    </row>
    <row r="35" spans="1:9" x14ac:dyDescent="0.15">
      <c r="A35" s="24">
        <v>29</v>
      </c>
      <c r="B35" s="25" t="s">
        <v>59</v>
      </c>
      <c r="C35" s="25" t="s">
        <v>60</v>
      </c>
      <c r="D35" s="25" t="s">
        <v>28</v>
      </c>
      <c r="E35" s="24">
        <v>1</v>
      </c>
      <c r="F35" s="44">
        <v>2900</v>
      </c>
      <c r="G35" s="45">
        <v>0.3</v>
      </c>
      <c r="H35" s="46">
        <f t="shared" si="0"/>
        <v>870</v>
      </c>
      <c r="I35" s="47"/>
    </row>
    <row r="36" spans="1:9" x14ac:dyDescent="0.15">
      <c r="A36" s="24">
        <v>30</v>
      </c>
      <c r="B36" s="25" t="s">
        <v>61</v>
      </c>
      <c r="C36" s="25" t="s">
        <v>62</v>
      </c>
      <c r="D36" s="25" t="s">
        <v>63</v>
      </c>
      <c r="E36" s="24">
        <v>1</v>
      </c>
      <c r="F36" s="44">
        <v>0</v>
      </c>
      <c r="G36" s="45"/>
      <c r="H36" s="46">
        <f t="shared" si="0"/>
        <v>0</v>
      </c>
      <c r="I36" s="47"/>
    </row>
    <row r="37" spans="1:9" x14ac:dyDescent="0.15">
      <c r="A37" s="18" t="s">
        <v>64</v>
      </c>
      <c r="B37" s="21"/>
      <c r="C37" s="48"/>
      <c r="D37" s="49"/>
      <c r="E37" s="50"/>
      <c r="F37" s="51">
        <f>SUM(F7:F18)</f>
        <v>24100</v>
      </c>
      <c r="G37" s="52"/>
      <c r="H37" s="51">
        <f>SUM(H7:H18)</f>
        <v>10035</v>
      </c>
      <c r="I37" s="53"/>
    </row>
  </sheetData>
  <mergeCells count="25">
    <mergeCell ref="F9:F12"/>
    <mergeCell ref="G9:G12"/>
    <mergeCell ref="H9:H12"/>
    <mergeCell ref="I9:I12"/>
    <mergeCell ref="A37:B37"/>
    <mergeCell ref="I5:I6"/>
    <mergeCell ref="F7:F8"/>
    <mergeCell ref="G7:G8"/>
    <mergeCell ref="H7:H8"/>
    <mergeCell ref="I7:I8"/>
    <mergeCell ref="A9:A12"/>
    <mergeCell ref="B9:B12"/>
    <mergeCell ref="C9:C12"/>
    <mergeCell ref="D9:D12"/>
    <mergeCell ref="E9:E12"/>
    <mergeCell ref="A1:I1"/>
    <mergeCell ref="A2:I2"/>
    <mergeCell ref="H3:I3"/>
    <mergeCell ref="G4:I4"/>
    <mergeCell ref="A5:A6"/>
    <mergeCell ref="B5:B6"/>
    <mergeCell ref="C5:C6"/>
    <mergeCell ref="D5:D6"/>
    <mergeCell ref="E5:E6"/>
    <mergeCell ref="F5:H5"/>
  </mergeCells>
  <phoneticPr fontId="3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2020-06-12T01:23:04Z</dcterms:modified>
</cp:coreProperties>
</file>